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eral Info" sheetId="1" r:id="rId4"/>
    <sheet state="visible" name="Comments" sheetId="2" r:id="rId5"/>
    <sheet state="visible" name="Observation" sheetId="3" r:id="rId6"/>
    <sheet state="visible" name="YJOS JSA" sheetId="4" r:id="rId7"/>
    <sheet state="visible" name="Mill Data" sheetId="5" r:id="rId8"/>
    <sheet state="visible" name="Mill Data 2" sheetId="6" r:id="rId9"/>
    <sheet state="visible" name="SP1" sheetId="7" r:id="rId10"/>
    <sheet state="visible" name="SP2" sheetId="8" r:id="rId11"/>
    <sheet state="visible" name="SP3" sheetId="9" r:id="rId12"/>
    <sheet state="visible" name="SP4" sheetId="10" r:id="rId13"/>
    <sheet state="visible" name="SP5" sheetId="11" r:id="rId14"/>
    <sheet state="visible" name="SP6" sheetId="12" r:id="rId15"/>
    <sheet state="visible" name="SP7" sheetId="13" r:id="rId16"/>
    <sheet state="visible" name="SP8" sheetId="14" r:id="rId17"/>
    <sheet state="visible" name="SP9" sheetId="15" r:id="rId18"/>
    <sheet state="visible" name="SP10" sheetId="16" r:id="rId19"/>
    <sheet state="visible" name=" CT Milling" sheetId="17" r:id="rId20"/>
    <sheet state="visible" name="CT1" sheetId="18" r:id="rId21"/>
    <sheet state="visible" name="CT2" sheetId="19" r:id="rId22"/>
    <sheet state="visible" name="CT3" sheetId="20" r:id="rId23"/>
    <sheet state="visible" name="CT4" sheetId="21" r:id="rId24"/>
    <sheet state="visible" name="CT5" sheetId="22" r:id="rId25"/>
    <sheet state="visible" name="CT6" sheetId="23" r:id="rId26"/>
    <sheet state="visible" name="CT7" sheetId="24" r:id="rId27"/>
    <sheet state="visible" name="CT8" sheetId="25" r:id="rId28"/>
    <sheet state="visible" name="CT9" sheetId="26" r:id="rId29"/>
    <sheet state="visible" name="CT10" sheetId="27" r:id="rId30"/>
    <sheet state="visible" name="FT1" sheetId="28" r:id="rId31"/>
    <sheet state="visible" name="FT2" sheetId="29" r:id="rId32"/>
    <sheet state="visible" name="FT3" sheetId="30" r:id="rId33"/>
    <sheet state="visible" name="FT4" sheetId="31" r:id="rId34"/>
    <sheet state="visible" name="FT5" sheetId="32" r:id="rId35"/>
    <sheet state="visible" name="FT6" sheetId="33" r:id="rId36"/>
    <sheet state="visible" name="FT7" sheetId="34" r:id="rId37"/>
    <sheet state="visible" name="FT8" sheetId="35" r:id="rId38"/>
    <sheet state="visible" name="FT9" sheetId="36" r:id="rId39"/>
    <sheet state="visible" name="FT10" sheetId="37" r:id="rId40"/>
    <sheet state="visible" name="FT11" sheetId="38" r:id="rId41"/>
    <sheet state="visible" name="FT12" sheetId="39" r:id="rId42"/>
    <sheet state="visible" name="FT13" sheetId="40" r:id="rId43"/>
    <sheet state="visible" name="FT14" sheetId="41" r:id="rId44"/>
    <sheet state="visible" name="FT15" sheetId="42" r:id="rId45"/>
    <sheet state="visible" name="T&amp;C" sheetId="43" r:id="rId46"/>
    <sheet state="visible" name="BHA Report 1" sheetId="44" r:id="rId47"/>
    <sheet state="visible" name="TTF Schematic" sheetId="45" r:id="rId48"/>
    <sheet state="visible" name="New Tally" sheetId="46" r:id="rId49"/>
    <sheet state="visible" name="Tally" sheetId="47" r:id="rId50"/>
    <sheet state="hidden" name="Revision Log " sheetId="48" r:id="rId51"/>
  </sheets>
  <definedNames>
    <definedName localSheetId="39" name="gppumprate">#REF!</definedName>
    <definedName localSheetId="13" name="DFWDS">#REF!</definedName>
    <definedName localSheetId="34" name="SDFGXC">#REF!</definedName>
    <definedName localSheetId="5" name="d">#REF!</definedName>
    <definedName localSheetId="9" name="WS_LENGTH">#REF!</definedName>
    <definedName localSheetId="9" name="welltype">#REF!</definedName>
    <definedName localSheetId="13" name="casingcarrierwt">#REF!</definedName>
    <definedName localSheetId="26" name="workstringid">#REF!</definedName>
    <definedName localSheetId="14" name="CAS_SCR_VOL">#REF!</definedName>
    <definedName localSheetId="14" name="VOL_MULE_SHOE">#REF!</definedName>
    <definedName localSheetId="36" name="SAND_IN_CAS_BLNK">#REF!</definedName>
    <definedName localSheetId="19" name="HTDGFB">#REF!</definedName>
    <definedName localSheetId="12" name="QERAS">#REF!</definedName>
    <definedName localSheetId="8" name="EFGHGG">#REF!</definedName>
    <definedName localSheetId="37" name="fracpress">#REF!</definedName>
    <definedName localSheetId="12" name="gravelsize">#REF!</definedName>
    <definedName localSheetId="20" name="WERSDFVC">#REF!</definedName>
    <definedName localSheetId="36" name="g">#REF!</definedName>
    <definedName localSheetId="23" name="blanklength">#REF!</definedName>
    <definedName localSheetId="20" name="perftop">#REF!</definedName>
    <definedName localSheetId="15" name="dhg">#REF!</definedName>
    <definedName localSheetId="26" name="INFUSER_RATE">#REF!</definedName>
    <definedName localSheetId="8" name="GHJHN">#REF!</definedName>
    <definedName localSheetId="7" name="CAP_XO_PORT">#REF!</definedName>
    <definedName localSheetId="38" name="_">#REF!</definedName>
    <definedName localSheetId="15" name="SAND_IN_CAS_PREPACK">#REF!</definedName>
    <definedName localSheetId="8" name="spf">#REF!</definedName>
    <definedName localSheetId="36" name="YTHNG">#REF!</definedName>
    <definedName localSheetId="30" name="sheared">#REF!</definedName>
    <definedName localSheetId="10" name="GHJHN">#REF!</definedName>
    <definedName localSheetId="26" name="YTHNG">#REF!</definedName>
    <definedName localSheetId="25" name="NMYUJKU">#REF!</definedName>
    <definedName localSheetId="34" name="WRESFD">#REF!</definedName>
    <definedName localSheetId="29" name="spf">#REF!</definedName>
    <definedName localSheetId="34" name="SJT_DEPTH">#REF!</definedName>
    <definedName localSheetId="36" name="GP_MIX_RATIO">#REF!</definedName>
    <definedName localSheetId="12" name="WTBFSDV">#REF!</definedName>
    <definedName localSheetId="28" name="SFDV">#REF!</definedName>
    <definedName localSheetId="30" name="GP_EXT_OD">#REF!</definedName>
    <definedName localSheetId="24" name="EWFWDC">#REF!</definedName>
    <definedName localSheetId="37" name="SUMP_DEPTH">#REF!</definedName>
    <definedName localSheetId="13" name="WEF">#REF!</definedName>
    <definedName localSheetId="11" name="casingprelbs">#REF!</definedName>
    <definedName localSheetId="11" name="WERFDV">#REF!</definedName>
    <definedName localSheetId="35" name="SAND_IN_PERFS_PP">#REF!</definedName>
    <definedName name="Job_Masters">#REF!</definedName>
    <definedName localSheetId="18" name="workstringod">#REF!</definedName>
    <definedName localSheetId="11" name="screenguage">#REF!</definedName>
    <definedName localSheetId="10" name="spf">#REF!</definedName>
    <definedName localSheetId="19" name="SAND_PERMEABILITY">#REF!</definedName>
    <definedName localSheetId="41" name="gpinfuserate">#REF!</definedName>
    <definedName localSheetId="25" name="djdfgj">#REF!</definedName>
    <definedName localSheetId="22" name="RGHNDFXB">#REF!</definedName>
    <definedName localSheetId="23" name="WS_OD">#REF!</definedName>
    <definedName localSheetId="33" name="gravelsize">#REF!</definedName>
    <definedName localSheetId="10" name="INFUSER_RATE_PREPACK">#REF!</definedName>
    <definedName localSheetId="10" name="wefas">#REF!</definedName>
    <definedName localSheetId="26" name="RGHNDFXB">#REF!</definedName>
    <definedName localSheetId="24" name="YTHNG">#REF!</definedName>
    <definedName localSheetId="22" name="gppumprate">#REF!</definedName>
    <definedName localSheetId="32" name="casingslurrydens">#REF!</definedName>
    <definedName localSheetId="35" name="HTDGFB">#REF!</definedName>
    <definedName localSheetId="38" name="sheared">#REF!</definedName>
    <definedName localSheetId="22" name="casinggel">#REF!</definedName>
    <definedName localSheetId="34" name="EWFWDC">#REF!</definedName>
    <definedName localSheetId="35" name="gpcarrierwt">#REF!</definedName>
    <definedName localSheetId="21" name="YJTHDFGB">#REF!</definedName>
    <definedName localSheetId="31" name="compfluidwt">#REF!</definedName>
    <definedName localSheetId="34" name="CAS_WT">#REF!</definedName>
    <definedName localSheetId="28" name="FDAS">#REF!</definedName>
    <definedName localSheetId="30" name="PERF_SLURRY">#REF!</definedName>
    <definedName localSheetId="8" name="TYERBGSDF">#REF!</definedName>
    <definedName localSheetId="22" name="gptotalslurryvol">#REF!</definedName>
    <definedName localSheetId="31" name="dgjdjdgjdjm">#REF!</definedName>
    <definedName localSheetId="20" name="SGNHNDDX">#REF!</definedName>
    <definedName localSheetId="41" name="gpbreakertype">#REF!</definedName>
    <definedName localSheetId="13" name="WEWC">#REF!</definedName>
    <definedName localSheetId="23" name="WEFD">#REF!</definedName>
    <definedName localSheetId="7" name="xoportdepth">#REF!</definedName>
    <definedName localSheetId="18" name="wellno">#REF!</definedName>
    <definedName localSheetId="37" name="workstringid">#REF!</definedName>
    <definedName localSheetId="29" name="BLANK_COVERED_NV">#REF!</definedName>
    <definedName localSheetId="34" name="TYERBGSDF">#REF!</definedName>
    <definedName localSheetId="21" name="SAND_IN_CAS_BLNK">#REF!</definedName>
    <definedName localSheetId="26" name="SHEET">#REF!</definedName>
    <definedName localSheetId="13" name="gpmixratio">#REF!</definedName>
    <definedName localSheetId="21" name="SAND_PASS_XO_PORT">#REF!</definedName>
    <definedName localSheetId="26" name="Job_Masters">#REF!</definedName>
    <definedName name="GRAVEL_IN_CSG.">#REF!</definedName>
    <definedName localSheetId="32" name="PERF_VOL">#REF!</definedName>
    <definedName localSheetId="17" name="casingpumprate">#REF!</definedName>
    <definedName localSheetId="38" name="wfvefa">#REF!</definedName>
    <definedName localSheetId="17" name="wefc">#REF!</definedName>
    <definedName localSheetId="21" name="isip">#REF!</definedName>
    <definedName localSheetId="8" name="CAS_BLNK_VOL">#REF!</definedName>
    <definedName localSheetId="40" name="XO_PORT_DEPTH">#REF!</definedName>
    <definedName localSheetId="14" name="GHJHN">#REF!</definedName>
    <definedName localSheetId="28" name="MULE_SHOE_DEPTH">#REF!</definedName>
    <definedName localSheetId="8" name="divertervol">#REF!</definedName>
    <definedName localSheetId="37" name="divertertype">#REF!</definedName>
    <definedName localSheetId="28" name="REAFSD">#REF!</definedName>
    <definedName localSheetId="13" name="WTRGF">#REF!</definedName>
    <definedName localSheetId="5" name="STHYT">#REF!</definedName>
    <definedName localSheetId="30" name="SAND_IN_PERFS">#REF!</definedName>
    <definedName localSheetId="37" name="XO_DEPTH">#REF!</definedName>
    <definedName localSheetId="41" name="casingbreakertype">#REF!</definedName>
    <definedName localSheetId="39" name="WRSFDCX">#REF!</definedName>
    <definedName localSheetId="23" name="casingmixratio">#REF!</definedName>
    <definedName localSheetId="41" name="SFDV">#REF!</definedName>
    <definedName localSheetId="34" name="SJ_DEPTH">#REF!</definedName>
    <definedName localSheetId="15" name="WERSDFVC">#REF!</definedName>
    <definedName localSheetId="12" name="zone">#REF!</definedName>
    <definedName localSheetId="14" name="ETGSRFV">#REF!</definedName>
    <definedName localSheetId="20" name="cubicfootperfoot">#REF!</definedName>
    <definedName localSheetId="19" name="WERG">#REF!</definedName>
    <definedName localSheetId="10" name="CARRIER_FL_WT">#REF!</definedName>
    <definedName localSheetId="6" name="casingbreakertype">#REF!</definedName>
    <definedName localSheetId="5" name="SAND_IN_CAS_SCR">#REF!</definedName>
    <definedName localSheetId="10" name="PERF_TOP">#REF!</definedName>
    <definedName localSheetId="11" name="SDFGXC">#REF!</definedName>
    <definedName localSheetId="24" name="pickle">#REF!</definedName>
    <definedName localSheetId="11" name="zone">#REF!</definedName>
    <definedName localSheetId="35" name="screenguage">#REF!</definedName>
    <definedName localSheetId="40" name="SGNHNDDX">#REF!</definedName>
    <definedName localSheetId="32" name="EVQERVASDC">#REF!</definedName>
    <definedName localSheetId="26" name="ERVEADC">#REF!</definedName>
    <definedName localSheetId="9" name="dyjgdjngkjk">#REF!</definedName>
    <definedName localSheetId="13" name="YTERBGSFD">#REF!</definedName>
    <definedName localSheetId="17" name="casinginfuserate">#REF!</definedName>
    <definedName localSheetId="23" name="WRESFVD">#REF!</definedName>
    <definedName name="EVQERVASDC">#REF!</definedName>
    <definedName localSheetId="6" name="SAND_PUMPED_GP">#REF!</definedName>
    <definedName localSheetId="8" name="XO_PORT_DEPTH">#REF!</definedName>
    <definedName localSheetId="26" name="YETRGSF">#REF!</definedName>
    <definedName localSheetId="19" name="diverterbreakerconc">#REF!</definedName>
    <definedName localSheetId="14" name="TH">#REF!</definedName>
    <definedName localSheetId="39" name="casingwt">#REF!</definedName>
    <definedName localSheetId="8" name="dfgjd">#REF!</definedName>
    <definedName localSheetId="5" name="fghmbnm">#REF!</definedName>
    <definedName localSheetId="5" name="WRSEFD">#REF!</definedName>
    <definedName localSheetId="29" name="DIV_MIX_RATIO">#REF!</definedName>
    <definedName localSheetId="33" name="NH4CL">#REF!</definedName>
    <definedName localSheetId="19" name="casingslurrydens">#REF!</definedName>
    <definedName localSheetId="11" name="DVBSFGN">#REF!</definedName>
    <definedName localSheetId="6" name="GP_EXT_OD">#REF!</definedName>
    <definedName localSheetId="11" name="SFDV">#REF!</definedName>
    <definedName localSheetId="40" name="cubicfootperfoot">#REF!</definedName>
    <definedName localSheetId="18" name="WERSDFVC">#REF!</definedName>
    <definedName localSheetId="22" name="CARR_FL_VISCOSITY">#REF!</definedName>
    <definedName localSheetId="24" name="gravelsize">#REF!</definedName>
    <definedName localSheetId="12" name="gpextlength">#REF!</definedName>
    <definedName localSheetId="29" name="WRSFD">#REF!</definedName>
    <definedName localSheetId="9" name="casingid">#REF!</definedName>
    <definedName localSheetId="19" name="COMPL_FL_VOL">#REF!</definedName>
    <definedName localSheetId="24" name="isip">#REF!</definedName>
    <definedName localSheetId="15" name="SAND_PUMPED_GP">#REF!</definedName>
    <definedName localSheetId="38" name="WRSEFD">#REF!</definedName>
    <definedName localSheetId="13" name="TRBSGFD">#REF!</definedName>
    <definedName localSheetId="40" name="SAND_IN_PERFS_PP">#REF!</definedName>
    <definedName localSheetId="14" name="DVBSFGN">#REF!</definedName>
    <definedName localSheetId="36" name="divertersheared">#REF!</definedName>
    <definedName localSheetId="12" name="EFGHGG">#REF!</definedName>
    <definedName localSheetId="17" name="sheared">#REF!</definedName>
    <definedName localSheetId="17" name="SGHS">#REF!</definedName>
    <definedName localSheetId="8" name="WERSFDZ">#REF!</definedName>
    <definedName name="XO_DEPTH">#REF!</definedName>
    <definedName localSheetId="38" name="SAND_IN_CAS_EXT">#REF!</definedName>
    <definedName localSheetId="24" name="wdcs">#REF!</definedName>
    <definedName localSheetId="17" name="CAP_XO_PORT">#REF!</definedName>
    <definedName localSheetId="30" name="workstringid">#REF!</definedName>
    <definedName localSheetId="30" name="CARR_FL_VOL_PREPACK">#REF!</definedName>
    <definedName localSheetId="19" name="VOL_MULE_SHOE">#REF!</definedName>
    <definedName localSheetId="36" name="wellno">#REF!</definedName>
    <definedName localSheetId="20" name="QWEFCX">#REF!</definedName>
    <definedName localSheetId="8" name="MULE_SHOE_DEPTH">#REF!</definedName>
    <definedName localSheetId="6" name="SAND_PLACED_GP">#REF!</definedName>
    <definedName localSheetId="9" name="WRSFDCX">#REF!</definedName>
    <definedName localSheetId="21" name="perftop">#REF!</definedName>
    <definedName localSheetId="39" name="PERF_TOP">#REF!</definedName>
    <definedName localSheetId="39" name="RTBSGFV">#REF!</definedName>
    <definedName localSheetId="35" name="TSRF">#REF!</definedName>
    <definedName localSheetId="15" name="YETBG">#REF!</definedName>
    <definedName localSheetId="33" name="gplbs">#REF!</definedName>
    <definedName localSheetId="34" name="BLANK_LENGTH">#REF!</definedName>
    <definedName localSheetId="6" name="ERVEADC">#REF!</definedName>
    <definedName localSheetId="36" name="wefdcsa">#REF!</definedName>
    <definedName localSheetId="31" name="QREADS">#REF!</definedName>
    <definedName localSheetId="18" name="cubicfootperfoot">#REF!</definedName>
    <definedName localSheetId="36" name="perftop">#REF!</definedName>
    <definedName localSheetId="18" name="SGHHM">#REF!</definedName>
    <definedName name="safetyjtdepth">#REF!</definedName>
    <definedName localSheetId="39" name="CAS_SCR_VOL">#REF!</definedName>
    <definedName localSheetId="26" name="casingbreakerconc">#REF!</definedName>
    <definedName localSheetId="10" name="wefdcsa">#REF!</definedName>
    <definedName localSheetId="24" name="sdfbsbvgnh">#REF!</definedName>
    <definedName localSheetId="14" name="SUMP_DEPTH">#REF!</definedName>
    <definedName localSheetId="39" name="perftop">#REF!</definedName>
    <definedName localSheetId="28" name="divertermixratio">#REF!</definedName>
    <definedName localSheetId="5" name="WERSFDZ">#REF!</definedName>
    <definedName localSheetId="32" name="gpcarrierwt">#REF!</definedName>
    <definedName localSheetId="19" name="ERAD">#REF!</definedName>
    <definedName localSheetId="40" name="T4WERAF">#REF!</definedName>
    <definedName localSheetId="32" name="SAND_DIVERTER">#REF!</definedName>
    <definedName localSheetId="23" name="k">#REF!</definedName>
    <definedName localSheetId="11" name="DEPTH_TAGGED_PREPACK">#REF!</definedName>
    <definedName localSheetId="19" name="gpcarriertype">#REF!</definedName>
    <definedName localSheetId="26" name="blanklength">#REF!</definedName>
    <definedName localSheetId="34" name="casingpumprate">#REF!</definedName>
    <definedName localSheetId="29" name="wefc">#REF!</definedName>
    <definedName localSheetId="14" name="sdfhjj">#REF!</definedName>
    <definedName localSheetId="32" name="SCREEN_LENGTH">#REF!</definedName>
    <definedName localSheetId="5" name="SAND_PERMEABILITY">#REF!</definedName>
    <definedName localSheetId="29" name="INFUSER_RATE_PREPACK">#REF!</definedName>
    <definedName localSheetId="15" name="casingtotslurryvol">#REF!</definedName>
    <definedName localSheetId="13" name="sdfbsbvgnh">#REF!</definedName>
    <definedName localSheetId="39" name="workstringwt">#REF!</definedName>
    <definedName localSheetId="22" name="filtered">#REF!</definedName>
    <definedName localSheetId="41" name="isip">#REF!</definedName>
    <definedName localSheetId="41" name="CARR_FL_VISCOSITY">#REF!</definedName>
    <definedName localSheetId="14" name="SANDOUT_PRESSURE">#REF!</definedName>
    <definedName localSheetId="13" name="dgjdjdgjdjm">#REF!</definedName>
    <definedName localSheetId="34" name="WERFDV">#REF!</definedName>
    <definedName localSheetId="23" name="dfgjd">#REF!</definedName>
    <definedName localSheetId="10" name="TOT_SAND_REVOUT">#REF!</definedName>
    <definedName localSheetId="19" name="circsqz">#REF!</definedName>
    <definedName localSheetId="41" name="TOT_SAND_IN_PERFS">#REF!</definedName>
    <definedName localSheetId="32" name="PERF_BOTTOM">#REF!</definedName>
    <definedName localSheetId="39" name="ERAD">#REF!</definedName>
    <definedName localSheetId="22" name="divertercarrierwt">#REF!</definedName>
    <definedName localSheetId="38" name="SAND_PUMPED_PREPACK">#REF!</definedName>
    <definedName localSheetId="10" name="gpmixratio">#REF!</definedName>
    <definedName localSheetId="20" name="adfnhn">#REF!</definedName>
    <definedName localSheetId="18" name="BLANK_OD">#REF!</definedName>
    <definedName localSheetId="9" name="GP_EXT_OD">#REF!</definedName>
    <definedName localSheetId="15" name="WERG">#REF!</definedName>
    <definedName localSheetId="11" name="CAP_XO_PORT">#REF!</definedName>
    <definedName localSheetId="25" name="compfluidtype">#REF!</definedName>
    <definedName localSheetId="25" name="WTSEFDV">#REF!</definedName>
    <definedName localSheetId="35" name="WTRGF">#REF!</definedName>
    <definedName localSheetId="13" name="CAS_ID">#REF!</definedName>
    <definedName localSheetId="23" name="PERF_TOP">#REF!</definedName>
    <definedName localSheetId="18" name="fv">#REF!</definedName>
    <definedName localSheetId="34" name="TOT_SAND_REVOUT">#REF!</definedName>
    <definedName localSheetId="41" name="FSD">#REF!</definedName>
    <definedName localSheetId="40" name="QWEFCX">#REF!</definedName>
    <definedName localSheetId="6" name="SAND_IN_PERFS_PP">#REF!</definedName>
    <definedName name="FSDV">#REF!</definedName>
    <definedName localSheetId="6" name="SGHHM">#REF!</definedName>
    <definedName localSheetId="32" name="SGHRGBSF">#REF!</definedName>
    <definedName localSheetId="26" name="circsqz">#REF!</definedName>
    <definedName localSheetId="37" name="d">#REF!</definedName>
    <definedName localSheetId="17" name="SGHHM">#REF!</definedName>
    <definedName localSheetId="33" name="DCWc">#REF!</definedName>
    <definedName localSheetId="40" name="casinggel">#REF!</definedName>
    <definedName localSheetId="29" name="SHEET">#REF!</definedName>
    <definedName localSheetId="5" name="screenod">#REF!</definedName>
    <definedName localSheetId="37" name="casingrevout">#REF!</definedName>
    <definedName localSheetId="31" name="gpinfuserate">#REF!</definedName>
    <definedName localSheetId="39" name="GHJHN">#REF!</definedName>
    <definedName localSheetId="21" name="W4ERSF">#REF!</definedName>
    <definedName localSheetId="40" name="PERF_SLURRY">#REF!</definedName>
    <definedName localSheetId="33" name="BHT">#REF!</definedName>
    <definedName localSheetId="12" name="adfnhn">#REF!</definedName>
    <definedName localSheetId="20" name="casingrevout">#REF!</definedName>
    <definedName localSheetId="8" name="HTDGFB">#REF!</definedName>
    <definedName localSheetId="38" name="CAS_EXT_VOL">#REF!</definedName>
    <definedName localSheetId="32" name="DIV_MIX_RATIO">#REF!</definedName>
    <definedName localSheetId="35" name="divertermixratio">#REF!</definedName>
    <definedName localSheetId="14" name="SAND_PUMPED_GP">#REF!</definedName>
    <definedName localSheetId="14" name="WS_LENGTH">#REF!</definedName>
    <definedName localSheetId="28" name="BLANK_OD">#REF!</definedName>
    <definedName localSheetId="8" name="CAP_XO_PORT">#REF!</definedName>
    <definedName localSheetId="30" name="GRAVEL_IN_CSG.">#REF!</definedName>
    <definedName localSheetId="18" name="l">#REF!</definedName>
    <definedName localSheetId="36" name="EVQERVASDC">#REF!</definedName>
    <definedName localSheetId="24" name="SAND_PREPACK">#REF!</definedName>
    <definedName localSheetId="30" name="SFBS">#REF!</definedName>
    <definedName localSheetId="19" name="QREAFD">#REF!</definedName>
    <definedName localSheetId="18" name="WERFDV">#REF!</definedName>
    <definedName localSheetId="30" name="WEFWDVTR">#REF!</definedName>
    <definedName localSheetId="25" name="casingbreakerconc">#REF!</definedName>
    <definedName localSheetId="23" name="WS_LENGTH">#REF!</definedName>
    <definedName localSheetId="40" name="dtyu">#REF!</definedName>
    <definedName localSheetId="39" name="WRSEFD">#REF!</definedName>
    <definedName localSheetId="17" name="gpslurrydens">#REF!</definedName>
    <definedName localSheetId="33" name="casingcarriervis">#REF!</definedName>
    <definedName localSheetId="38" name="CARR_FL_VISCOSITY">#REF!</definedName>
    <definedName localSheetId="28" name="gpslurrydens">#REF!</definedName>
    <definedName localSheetId="24" name="casingslurrydens">#REF!</definedName>
    <definedName localSheetId="18" name="SAND_PUMPED_PREPACK">#REF!</definedName>
    <definedName localSheetId="34" name="blanklength">#REF!</definedName>
    <definedName localSheetId="24" name="fhkghjdkjdj">#REF!</definedName>
    <definedName localSheetId="17" name="gppumprate">#REF!</definedName>
    <definedName localSheetId="28" name="SDGE">#REF!</definedName>
    <definedName localSheetId="15" name="casingid">#REF!</definedName>
    <definedName localSheetId="35" name="WRSFDCX">#REF!</definedName>
    <definedName localSheetId="15" name="CARR_FL_VOL_PREPACK">#REF!</definedName>
    <definedName localSheetId="40" name="QERADS">#REF!</definedName>
    <definedName localSheetId="14" name="taggedsand">#REF!</definedName>
    <definedName localSheetId="19" name="SAND_IN_CAS_BLNK">#REF!</definedName>
    <definedName localSheetId="11" name="RSFDZ">#REF!</definedName>
    <definedName localSheetId="17" name="WRESFD">#REF!</definedName>
    <definedName localSheetId="22" name="SFDV">#REF!</definedName>
    <definedName localSheetId="10" name="DFVDFS">#REF!</definedName>
    <definedName localSheetId="10" name="blankod">#REF!</definedName>
    <definedName localSheetId="25" name="QERAS">#REF!</definedName>
    <definedName localSheetId="7" name="SGNHNDDX">#REF!</definedName>
    <definedName localSheetId="28" name="k">#REF!</definedName>
    <definedName localSheetId="28" name="NMYUJKU">#REF!</definedName>
    <definedName localSheetId="30" name="d">#REF!</definedName>
    <definedName localSheetId="6" name="compfluidwt">#REF!</definedName>
    <definedName localSheetId="24" name="BPRNo">#REF!</definedName>
    <definedName localSheetId="12" name="TOT_ANN_CAP">#REF!</definedName>
    <definedName localSheetId="24" name="WTSEFDV">#REF!</definedName>
    <definedName localSheetId="23" name="fracgrad">#REF!</definedName>
    <definedName localSheetId="31" name="gpcarriervis">#REF!</definedName>
    <definedName localSheetId="31" name="WERSDFVC">#REF!</definedName>
    <definedName localSheetId="35" name="abcdef">#REF!</definedName>
    <definedName localSheetId="9" name="wefc">#REF!</definedName>
    <definedName localSheetId="33" name="WSFD">#REF!</definedName>
    <definedName localSheetId="6" name="SG">#REF!</definedName>
    <definedName localSheetId="7" name="company">#REF!</definedName>
    <definedName localSheetId="8" name="fracpress">#REF!</definedName>
    <definedName localSheetId="24" name="gpcarriertype">#REF!</definedName>
    <definedName localSheetId="22" name="CIR_RATE_RESTRESS">#REF!</definedName>
    <definedName localSheetId="35" name="PERF_BOTTOM">#REF!</definedName>
    <definedName localSheetId="36" name="SDFGXC">#REF!</definedName>
    <definedName localSheetId="17" name="SAND_REVOUT_PREPACK">#REF!</definedName>
    <definedName localSheetId="18" name="safetyjtdepth">#REF!</definedName>
    <definedName localSheetId="14" name="gppumprate">#REF!</definedName>
    <definedName localSheetId="37" name="casingbreakertype">#REF!</definedName>
    <definedName localSheetId="33" name="zone">#REF!</definedName>
    <definedName localSheetId="6" name="STHYT">#REF!</definedName>
    <definedName localSheetId="15" name="QWEFDC">#REF!</definedName>
    <definedName localSheetId="12" name="sumppacker">#REF!</definedName>
    <definedName localSheetId="21" name="GRAVEL_IN_CSG.">#REF!</definedName>
    <definedName localSheetId="15" name="screenod">#REF!</definedName>
    <definedName localSheetId="31" name="BPRNo">#REF!</definedName>
    <definedName localSheetId="30" name="xoportdepth">#REF!</definedName>
    <definedName localSheetId="36" name="wdcs">#REF!</definedName>
    <definedName localSheetId="23" name="Job_Masters">#REF!</definedName>
    <definedName localSheetId="31" name="u">#REF!</definedName>
    <definedName localSheetId="13" name="TOT_SAND_IN_PERFS">#REF!</definedName>
    <definedName localSheetId="41" name="BLANK_OD">#REF!</definedName>
    <definedName name="BLANK_LENGTH">#REF!</definedName>
    <definedName localSheetId="36" name="QERADS">#REF!</definedName>
    <definedName localSheetId="39" name="WS_OD">#REF!</definedName>
    <definedName localSheetId="14" name="WTRGF">#REF!</definedName>
    <definedName localSheetId="31" name="fvqwadc">#REF!</definedName>
    <definedName localSheetId="5" name="COMPL_FL_WT">#REF!</definedName>
    <definedName localSheetId="9" name="casingpumprate">#REF!</definedName>
    <definedName localSheetId="33" name="workstringlength">#REF!</definedName>
    <definedName localSheetId="24" name="safetyjtdepth">#REF!</definedName>
    <definedName localSheetId="37" name="dhg">#REF!</definedName>
    <definedName localSheetId="40" name="Ambient_temp">#REF!</definedName>
    <definedName localSheetId="22" name="casingwt">#REF!</definedName>
    <definedName localSheetId="38" name="compfluidwt">#REF!</definedName>
    <definedName localSheetId="13" name="wefwd">#REF!</definedName>
    <definedName localSheetId="41" name="CIR_RATE_RESTRESS">#REF!</definedName>
    <definedName localSheetId="6" name="PERF_TOP">#REF!</definedName>
    <definedName localSheetId="23" name="SCREEN_LENGTH">#REF!</definedName>
    <definedName localSheetId="31" name="isip">#REF!</definedName>
    <definedName localSheetId="7" name="pregpstim">#REF!</definedName>
    <definedName localSheetId="25" name="k">#REF!</definedName>
    <definedName localSheetId="29" name="QREAFD">#REF!</definedName>
    <definedName localSheetId="31" name="safetyjtdepth">#REF!</definedName>
    <definedName localSheetId="6" name="WRESFD">#REF!</definedName>
    <definedName localSheetId="28" name="casingod">#REF!</definedName>
    <definedName localSheetId="41" name="T4WERAF">#REF!</definedName>
    <definedName localSheetId="40" name="blankod">#REF!</definedName>
    <definedName localSheetId="28" name="BHP">#REF!</definedName>
    <definedName name="BHT">#REF!</definedName>
    <definedName localSheetId="31" name="EXT_LENGTH">#REF!</definedName>
    <definedName localSheetId="17" name="casingwt">#REF!</definedName>
    <definedName name="gpgel">#REF!</definedName>
    <definedName localSheetId="23" name="INFUSER_RATE_PREPACK">#REF!</definedName>
    <definedName localSheetId="30" name="company">#REF!</definedName>
    <definedName localSheetId="38" name="gpcarrierwt">#REF!</definedName>
    <definedName name="TOT_CAP_HOLE">#REF!</definedName>
    <definedName localSheetId="12" name="ETGSRFV">#REF!</definedName>
    <definedName localSheetId="20" name="SAND_ABOVE_PERFS_PREPACK">#REF!</definedName>
    <definedName localSheetId="19" name="SAND_REVOUT_GP">#REF!</definedName>
    <definedName localSheetId="10" name="TOT_SAND_COV_SCREEN">#REF!</definedName>
    <definedName localSheetId="11" name="RGEF">#REF!</definedName>
    <definedName localSheetId="10" name="WEFWDVTR">#REF!</definedName>
    <definedName localSheetId="33" name="REAFSD">#REF!</definedName>
    <definedName localSheetId="11" name="QERAS">#REF!</definedName>
    <definedName localSheetId="5" name="fhknm">#REF!</definedName>
    <definedName localSheetId="23" name="NMYUJKU">#REF!</definedName>
    <definedName localSheetId="33" name="TOT_SAND_COV_BLANK">#REF!</definedName>
    <definedName localSheetId="38" name="YTERBGSFD">#REF!</definedName>
    <definedName localSheetId="19" name="DIV_MIX_RATIO">#REF!</definedName>
    <definedName localSheetId="41" name="ETGSRFV">#REF!</definedName>
    <definedName localSheetId="18" name="SGHS">#REF!</definedName>
    <definedName localSheetId="24" name="diverterlbs">#REF!</definedName>
    <definedName localSheetId="5" name="TVD_MID_PERF">#REF!</definedName>
    <definedName localSheetId="6" name="WERSFDZ">#REF!</definedName>
    <definedName localSheetId="21" name="SAND_REVOUT_GP">#REF!</definedName>
    <definedName localSheetId="19" name="dfgjd">#REF!</definedName>
    <definedName localSheetId="18" name="WTBFSDV">#REF!</definedName>
    <definedName localSheetId="13" name="CARR_FL_VOL_PREPACK">#REF!</definedName>
    <definedName localSheetId="35" name="CAS_BLNK_VOL">#REF!</definedName>
    <definedName localSheetId="23" name="wdcs">#REF!</definedName>
    <definedName localSheetId="6" name="WRESFVD">#REF!</definedName>
    <definedName localSheetId="30" name="gravelsize">#REF!</definedName>
    <definedName localSheetId="25" name="netperf">#REF!</definedName>
    <definedName localSheetId="14" name="RGHNDFXB">#REF!</definedName>
    <definedName localSheetId="35" name="dhg">#REF!</definedName>
    <definedName localSheetId="22" name="BLANK_OD">#REF!</definedName>
    <definedName localSheetId="33" name="casingod">#REF!</definedName>
    <definedName localSheetId="20" name="company">#REF!</definedName>
    <definedName localSheetId="41" name="GHJHN">#REF!</definedName>
    <definedName localSheetId="11" name="DIV_MIX_RATIO">#REF!</definedName>
    <definedName localSheetId="9" name="gpcarriervol">#REF!</definedName>
    <definedName localSheetId="23" name="Carr_fl_wt_prepack">#REF!</definedName>
    <definedName localSheetId="32" name="gfnfhmdx">#REF!</definedName>
    <definedName localSheetId="12" name="casingod">#REF!</definedName>
    <definedName localSheetId="25" name="SAND_PLACED_GP">#REF!</definedName>
    <definedName localSheetId="40" name="SAND_PUMPED_GP">#REF!</definedName>
    <definedName localSheetId="12" name="SAND_PREPACK">#REF!</definedName>
    <definedName localSheetId="32" name="fgh">#REF!</definedName>
    <definedName localSheetId="30" name="REG">#REF!</definedName>
    <definedName localSheetId="11" name="SJT_DEPTH">#REF!</definedName>
    <definedName localSheetId="41" name="yt">#REF!</definedName>
    <definedName localSheetId="10" name="SANDOUT_PRESSURE">#REF!</definedName>
    <definedName localSheetId="41" name="TH">#REF!</definedName>
    <definedName localSheetId="25" name="QWEFCX">#REF!</definedName>
    <definedName localSheetId="33" name="RGHNDFXB">#REF!</definedName>
    <definedName localSheetId="11" name="SDGE">#REF!</definedName>
    <definedName localSheetId="6" name="casinginfuserate">#REF!</definedName>
    <definedName localSheetId="14" name="casingod">#REF!</definedName>
    <definedName localSheetId="40" name="SAND_IN_CAS_BLNK">#REF!</definedName>
    <definedName localSheetId="14" name="workstringid">#REF!</definedName>
    <definedName localSheetId="25" name="g">#REF!</definedName>
    <definedName localSheetId="8" name="blankod">#REF!</definedName>
    <definedName localSheetId="9" name="casinginfuserate">#REF!</definedName>
    <definedName localSheetId="13" name="blanklength">#REF!</definedName>
    <definedName localSheetId="28" name="TGWEFSD">#REF!</definedName>
    <definedName localSheetId="40" name="screenod">#REF!</definedName>
    <definedName name="COMPL_FL_VOL">#REF!</definedName>
    <definedName localSheetId="33" name="dtyu">#REF!</definedName>
    <definedName localSheetId="7" name="workstringlength">#REF!</definedName>
    <definedName name="WRESFD">#REF!</definedName>
    <definedName localSheetId="20" name="wefas">#REF!</definedName>
    <definedName localSheetId="19" name="SAND_PREPACK">#REF!</definedName>
    <definedName localSheetId="35" name="ERVEADC">#REF!</definedName>
    <definedName localSheetId="11" name="SGHS">#REF!</definedName>
    <definedName localSheetId="18" name="ERAD">#REF!</definedName>
    <definedName localSheetId="23" name="BHP">#REF!</definedName>
    <definedName localSheetId="20" name="NMYUJKU">#REF!</definedName>
    <definedName localSheetId="33" name="Ambient_temp">#REF!</definedName>
    <definedName localSheetId="22" name="gpcarriertype">#REF!</definedName>
    <definedName localSheetId="24" name="SLURRY_VOL_PREPACK">#REF!</definedName>
    <definedName localSheetId="28" name="SDFGVXC">#REF!</definedName>
    <definedName localSheetId="35" name="wellno">#REF!</definedName>
    <definedName localSheetId="20" name="TYERBGSDF">#REF!</definedName>
    <definedName localSheetId="21" name="REAFSD">#REF!</definedName>
    <definedName localSheetId="38" name="yt">#REF!</definedName>
    <definedName localSheetId="29" name="gpextod">#REF!</definedName>
    <definedName localSheetId="35" name="SAND_REVOUT_PREPACK">#REF!</definedName>
    <definedName localSheetId="20" name="EVQERVASDC">#REF!</definedName>
    <definedName localSheetId="37" name="RGHNDFXB">#REF!</definedName>
    <definedName localSheetId="12" name="BLANK_COVERED_NV">#REF!</definedName>
    <definedName localSheetId="5" name="GP_SLURRY_VOL">#REF!</definedName>
    <definedName localSheetId="18" name="sdfhjj">#REF!</definedName>
    <definedName name="wdcs">#REF!</definedName>
    <definedName localSheetId="31" name="RGHNDFXB">#REF!</definedName>
    <definedName localSheetId="18" name="DFERG">#REF!</definedName>
    <definedName localSheetId="25" name="INFUSER_RATE">#REF!</definedName>
    <definedName localSheetId="33" name="ETGSRFV">#REF!</definedName>
    <definedName localSheetId="29" name="__">#REF!</definedName>
    <definedName localSheetId="41" name="Carr_fl_wt_prepack">#REF!</definedName>
    <definedName localSheetId="17" name="pregpstim">#REF!</definedName>
    <definedName localSheetId="26" name="DIV_MIX_RATIO">#REF!</definedName>
    <definedName localSheetId="31" name="casingpumprate">#REF!</definedName>
    <definedName localSheetId="7" name="SAND_REVOUT_PREPACK">#REF!</definedName>
    <definedName localSheetId="6" name="gpslurrydens">#REF!</definedName>
    <definedName localSheetId="7" name="SGHHM">#REF!</definedName>
    <definedName localSheetId="31" name="FSD">#REF!</definedName>
    <definedName localSheetId="28" name="COMPL_FL_VOL">#REF!</definedName>
    <definedName localSheetId="37" name="DFWDS">#REF!</definedName>
    <definedName localSheetId="13" name="ASCVASD">#REF!</definedName>
    <definedName localSheetId="14" name="workstringwt">#REF!</definedName>
    <definedName localSheetId="19" name="casingcarrierwt">#REF!</definedName>
    <definedName localSheetId="11" name="CAS_BLNK_ANNULUS">#REF!</definedName>
    <definedName localSheetId="14" name="wdcs">#REF!</definedName>
    <definedName localSheetId="17" name="CAS_EXT_VOL">#REF!</definedName>
    <definedName localSheetId="33" name="WRSFDCX">#REF!</definedName>
    <definedName localSheetId="18" name="Ambient_temp">#REF!</definedName>
    <definedName localSheetId="26" name="l">#REF!</definedName>
    <definedName localSheetId="10" name="DVBSFGN">#REF!</definedName>
    <definedName localSheetId="26" name="DCWc">#REF!</definedName>
    <definedName localSheetId="34" name="gpcarriervis">#REF!</definedName>
    <definedName localSheetId="8" name="casingcarriervis">#REF!</definedName>
    <definedName name="WRSFDCX">#REF!</definedName>
    <definedName localSheetId="24" name="stages">#REF!</definedName>
    <definedName localSheetId="39" name="TSRF">#REF!</definedName>
    <definedName localSheetId="31" name="SG">#REF!</definedName>
    <definedName localSheetId="13" name="fhkghjdkjdj">#REF!</definedName>
    <definedName name="TYERBGSDF">#REF!</definedName>
    <definedName localSheetId="26" name="production">#REF!</definedName>
    <definedName localSheetId="33" name="WRSEFD">#REF!</definedName>
    <definedName localSheetId="23" name="compfluidwt">#REF!</definedName>
    <definedName localSheetId="5" name="PERF_VOL">#REF!</definedName>
    <definedName localSheetId="11" name="company">#REF!</definedName>
    <definedName localSheetId="36" name="CAS_OD">#REF!</definedName>
    <definedName localSheetId="29" name="ETGSRFV">#REF!</definedName>
    <definedName localSheetId="39" name="casinginfuserate">#REF!</definedName>
    <definedName localSheetId="13" name="PERF_VOL">#REF!</definedName>
    <definedName localSheetId="9" name="wefA">#REF!</definedName>
    <definedName localSheetId="40" name="asdgac">#REF!</definedName>
    <definedName localSheetId="36" name="BLANK_OD">#REF!</definedName>
    <definedName localSheetId="31" name="screentype">#REF!</definedName>
    <definedName localSheetId="5" name="wellno">#REF!</definedName>
    <definedName localSheetId="8" name="perfbottom">#REF!</definedName>
    <definedName localSheetId="9" name="Carr_fl_wt_prepack">#REF!</definedName>
    <definedName localSheetId="15" name="QWEFCX">#REF!</definedName>
    <definedName localSheetId="21" name="spf">#REF!</definedName>
    <definedName localSheetId="29" name="TGWEFSD">#REF!</definedName>
    <definedName localSheetId="11" name="casingcarrierconc">#REF!</definedName>
    <definedName localSheetId="6" name="cubicfootperfoot">#REF!</definedName>
    <definedName localSheetId="20" name="abcdef">#REF!</definedName>
    <definedName localSheetId="22" name="g">#REF!</definedName>
    <definedName localSheetId="37" name="jhdgjfgjsgjd">#REF!</definedName>
    <definedName localSheetId="7" name="casingcarrierconc">#REF!</definedName>
    <definedName localSheetId="35" name="SLURRY_VOL_PREPACK">#REF!</definedName>
    <definedName localSheetId="40" name="ERAD">#REF!</definedName>
    <definedName localSheetId="20" name="wellno">#REF!</definedName>
    <definedName localSheetId="33" name="gpcarriervol">#REF!</definedName>
    <definedName localSheetId="33" name="TRSDFVZC">#REF!</definedName>
    <definedName localSheetId="11" name="dfgjd">#REF!</definedName>
    <definedName localSheetId="13" name="gppumprate">#REF!</definedName>
    <definedName localSheetId="40" name="sdfbsbvgnh">#REF!</definedName>
    <definedName localSheetId="12" name="gpmixratio">#REF!</definedName>
    <definedName localSheetId="26" name="TSRF">#REF!</definedName>
    <definedName localSheetId="36" name="perfbottom">#REF!</definedName>
    <definedName localSheetId="26" name="SFDV">#REF!</definedName>
    <definedName localSheetId="9" name="gpinfuserate">#REF!</definedName>
    <definedName localSheetId="26" name="divertermixratio">#REF!</definedName>
    <definedName localSheetId="39" name="SAND_PERMEABILITY">#REF!</definedName>
    <definedName localSheetId="22" name="postgpstim">#REF!</definedName>
    <definedName localSheetId="18" name="SAND_IN_CAS_PREPACK">#REF!</definedName>
    <definedName localSheetId="13" name="RTBSGFV">#REF!</definedName>
    <definedName localSheetId="31" name="CAS_ID">#REF!</definedName>
    <definedName localSheetId="30" name="welltype">#REF!</definedName>
    <definedName localSheetId="18" name="ERVEADC">#REF!</definedName>
    <definedName localSheetId="39" name="TYERBGSDF">#REF!</definedName>
    <definedName localSheetId="37" name="WS_ID">#REF!</definedName>
    <definedName localSheetId="14" name="SAND_IN_CAS_SCR">#REF!</definedName>
    <definedName localSheetId="28" name="WSFD">#REF!</definedName>
    <definedName localSheetId="19" name="SHEET">#REF!</definedName>
    <definedName localSheetId="6" name="SGHRGBSF">#REF!</definedName>
    <definedName localSheetId="9" name="TOT_SAND_REVOUT">#REF!</definedName>
    <definedName name="spf">#REF!</definedName>
    <definedName localSheetId="13" name="Ambient_temp">#REF!</definedName>
    <definedName name="divertercarriervis">#REF!</definedName>
    <definedName localSheetId="33" name="gpextlength">#REF!</definedName>
    <definedName localSheetId="6" name="SAND_DIVERTER">#REF!</definedName>
    <definedName localSheetId="21" name="FSDV">#REF!</definedName>
    <definedName localSheetId="29" name="CAS_WT">#REF!</definedName>
    <definedName localSheetId="15" name="BHT">#REF!</definedName>
    <definedName localSheetId="7" name="TRBSGFD">#REF!</definedName>
    <definedName localSheetId="37" name="spf">#REF!</definedName>
    <definedName localSheetId="37" name="FSDV">#REF!</definedName>
    <definedName localSheetId="37" name="wefdcsa">#REF!</definedName>
    <definedName localSheetId="41" name="QREAFD">#REF!</definedName>
    <definedName localSheetId="31" name="production">#REF!</definedName>
    <definedName localSheetId="38" name="cubicfootperfoot">#REF!</definedName>
    <definedName localSheetId="18" name="Job_Masters">#REF!</definedName>
    <definedName localSheetId="9" name="SJT_DEPTH">#REF!</definedName>
    <definedName localSheetId="36" name="stages">#REF!</definedName>
    <definedName localSheetId="39" name="gpcarrierwt">#REF!</definedName>
    <definedName localSheetId="8" name="SAND_ABOVE_PERFS_PREPACK">#REF!</definedName>
    <definedName localSheetId="8" name="abcdef">#REF!</definedName>
    <definedName localSheetId="17" name="CARRIER_FL_WT">#REF!</definedName>
    <definedName localSheetId="34" name="BHT">#REF!</definedName>
    <definedName localSheetId="20" name="PERF_SLURRY">#REF!</definedName>
    <definedName localSheetId="7" name="BHT">#REF!</definedName>
    <definedName localSheetId="13" name="YNHDGF">#REF!</definedName>
    <definedName localSheetId="11" name="dgjd">#REF!</definedName>
    <definedName localSheetId="40" name="DCWc">#REF!</definedName>
    <definedName localSheetId="32" name="SAND_GP">#REF!</definedName>
    <definedName localSheetId="40" name="SLURRY_DENSITY">#REF!</definedName>
    <definedName localSheetId="18" name="INFUSER_RATE">#REF!</definedName>
    <definedName localSheetId="35" name="gpextlength">#REF!</definedName>
    <definedName localSheetId="11" name="SFGSFGSD">#REF!</definedName>
    <definedName localSheetId="34" name="EASDZ">#REF!</definedName>
    <definedName localSheetId="13" name="wefA">#REF!</definedName>
    <definedName localSheetId="26" name="TWHB">#REF!</definedName>
    <definedName localSheetId="22" name="CARR_FL_VOL_PREPACK">#REF!</definedName>
    <definedName localSheetId="30" name="dgjdjdgjdjm">#REF!</definedName>
    <definedName localSheetId="39" name="SJ_DEPTH">#REF!</definedName>
    <definedName localSheetId="7" name="divertersheared">#REF!</definedName>
    <definedName localSheetId="29" name="TOT_ANN_CAP">#REF!</definedName>
    <definedName localSheetId="25" name="casingcarrierconc">#REF!</definedName>
    <definedName localSheetId="10" name="yt">#REF!</definedName>
    <definedName localSheetId="20" name="GP_MIX_RATIO">#REF!</definedName>
    <definedName localSheetId="13" name="casingmixratio">#REF!</definedName>
    <definedName localSheetId="18" name="YNHDGF">#REF!</definedName>
    <definedName localSheetId="28" name="dgjdghkmfghjdg">#REF!</definedName>
    <definedName localSheetId="36" name="ERAFDS">#REF!</definedName>
    <definedName localSheetId="18" name="SAND_IN_PERFS">#REF!</definedName>
    <definedName localSheetId="23" name="gpextlength">#REF!</definedName>
    <definedName localSheetId="7" name="_">#REF!</definedName>
    <definedName localSheetId="41" name="RTBSGFV">#REF!</definedName>
    <definedName localSheetId="12" name="casingwt">#REF!</definedName>
    <definedName localSheetId="37" name="casinggel">#REF!</definedName>
    <definedName localSheetId="18" name="zone">#REF!</definedName>
    <definedName localSheetId="9" name="DFERG">#REF!</definedName>
    <definedName localSheetId="22" name="casingtotslurryvol">#REF!</definedName>
    <definedName localSheetId="6" name="gpbreakertype">#REF!</definedName>
    <definedName localSheetId="11" name="TOT_SAND_COV_SCREEN">#REF!</definedName>
    <definedName localSheetId="25" name="sdfbsbvgnh">#REF!</definedName>
    <definedName localSheetId="13" name="MULE_SHOE_DEPTH">#REF!</definedName>
    <definedName localSheetId="6" name="casingwt">#REF!</definedName>
    <definedName localSheetId="15" name="WEFWDVTR">#REF!</definedName>
    <definedName localSheetId="14" name="CAS_WT">#REF!</definedName>
    <definedName localSheetId="8" name="dgjdjdgjdjm">#REF!</definedName>
    <definedName localSheetId="33" name="compfluidwt">#REF!</definedName>
    <definedName localSheetId="6" name="CIR_RATE_RESTRESS">#REF!</definedName>
    <definedName localSheetId="13" name="casingpumprate">#REF!</definedName>
    <definedName localSheetId="5" name="ETGSRFV">#REF!</definedName>
    <definedName localSheetId="30" name="fhknm">#REF!</definedName>
    <definedName localSheetId="32" name="casingwt">#REF!</definedName>
    <definedName localSheetId="29" name="diverterbreakertype">#REF!</definedName>
    <definedName localSheetId="13" name="diverterfiltered">#REF!</definedName>
    <definedName localSheetId="30" name="SDGE">#REF!</definedName>
    <definedName localSheetId="20" name="dgjd">#REF!</definedName>
    <definedName localSheetId="38" name="GP_SLURRY_VOL">#REF!</definedName>
    <definedName localSheetId="15" name="casingcarriervis">#REF!</definedName>
    <definedName localSheetId="14" name="SAND_PERMEABILITY">#REF!</definedName>
    <definedName localSheetId="12" name="SJ_DEPTH">#REF!</definedName>
    <definedName localSheetId="33" name="SAND_PASS_XO_PORT">#REF!</definedName>
    <definedName localSheetId="9" name="SUMP_DEPTH">#REF!</definedName>
    <definedName localSheetId="29" name="QREADS">#REF!</definedName>
    <definedName localSheetId="24" name="SAND_ABOVE_PERFS_PREPACK">#REF!</definedName>
    <definedName localSheetId="14" name="ERAD">#REF!</definedName>
    <definedName localSheetId="40" name="xoportdepth">#REF!</definedName>
    <definedName localSheetId="22" name="TYERBGSDF">#REF!</definedName>
    <definedName localSheetId="13" name="CAS_WT">#REF!</definedName>
    <definedName localSheetId="8" name="__">#REF!</definedName>
    <definedName localSheetId="39" name="SJT_DEPTH">#REF!</definedName>
    <definedName localSheetId="39" name="ERVEADC">#REF!</definedName>
    <definedName localSheetId="8" name="W4ERSF">#REF!</definedName>
    <definedName localSheetId="19" name="Job_Masters">#REF!</definedName>
    <definedName localSheetId="25" name="SLURRY_VOL_PREPACK">#REF!</definedName>
    <definedName localSheetId="28" name="dfjd">#REF!</definedName>
    <definedName localSheetId="13" name="SAND_IN_PERFS_PP">#REF!</definedName>
    <definedName localSheetId="33" name="isip">#REF!</definedName>
    <definedName localSheetId="35" name="isip">#REF!</definedName>
    <definedName localSheetId="9" name="QERADS">#REF!</definedName>
    <definedName localSheetId="23" name="cubicfootperfoot">#REF!</definedName>
    <definedName localSheetId="20" name="Carr_fl_wt_prepack">#REF!</definedName>
    <definedName localSheetId="14" name="Ambient_temp">#REF!</definedName>
    <definedName localSheetId="25" name="casingslurrydens">#REF!</definedName>
    <definedName localSheetId="32" name="COMPL_FL_WT">#REF!</definedName>
    <definedName localSheetId="37" name="CAS_BLNK_VOL">#REF!</definedName>
    <definedName localSheetId="14" name="perftop">#REF!</definedName>
    <definedName localSheetId="23" name="yt">#REF!</definedName>
    <definedName localSheetId="10" name="Carr_fl_wt_prepack">#REF!</definedName>
    <definedName localSheetId="37" name="sheared">#REF!</definedName>
    <definedName localSheetId="36" name="SAND_PREPACK">#REF!</definedName>
    <definedName localSheetId="41" name="GP_EXT_OD">#REF!</definedName>
    <definedName localSheetId="29" name="workstringid">#REF!</definedName>
    <definedName localSheetId="11" name="WRESFVD">#REF!</definedName>
    <definedName localSheetId="9" name="REG">#REF!</definedName>
    <definedName localSheetId="13" name="GP_SLURRY_VOL">#REF!</definedName>
    <definedName localSheetId="25" name="casingmixratio">#REF!</definedName>
    <definedName localSheetId="12" name="casingcarrierwt">#REF!</definedName>
    <definedName localSheetId="20" name="QWEFDC">#REF!</definedName>
    <definedName localSheetId="24" name="company">#REF!</definedName>
    <definedName localSheetId="22" name="dfj">#REF!</definedName>
    <definedName localSheetId="39" name="SFGSFGSD">#REF!</definedName>
    <definedName localSheetId="33" name="SAND_DIVERTER">#REF!</definedName>
    <definedName localSheetId="5" name="divertercarriervis">#REF!</definedName>
    <definedName name="CAS_SCR_VOL">#REF!</definedName>
    <definedName localSheetId="33" name="fvqwadc">#REF!</definedName>
    <definedName localSheetId="26" name="SANDOUT_PRESSURE">#REF!</definedName>
    <definedName localSheetId="36" name="company">#REF!</definedName>
    <definedName localSheetId="38" name="l">#REF!</definedName>
    <definedName localSheetId="13" name="CAS_SCR_VOL">#REF!</definedName>
    <definedName localSheetId="31" name="dfj">#REF!</definedName>
    <definedName localSheetId="29" name="diverterlbs">#REF!</definedName>
    <definedName localSheetId="39" name="sdfbsbvgnh">#REF!</definedName>
    <definedName localSheetId="40" name="djdfgj">#REF!</definedName>
    <definedName localSheetId="11" name="TH">#REF!</definedName>
    <definedName localSheetId="32" name="GP_EXT_OD">#REF!</definedName>
    <definedName localSheetId="41" name="TOT_SAND_2B_PUMPED">#REF!</definedName>
    <definedName localSheetId="13" name="gravelsize">#REF!</definedName>
    <definedName localSheetId="35" name="gpbreakerconc">#REF!</definedName>
    <definedName localSheetId="15" name="SDFGVXC">#REF!</definedName>
    <definedName localSheetId="11" name="SGHRGBSF">#REF!</definedName>
    <definedName localSheetId="41" name="casinginfuserate">#REF!</definedName>
    <definedName localSheetId="29" name="screenlength">#REF!</definedName>
    <definedName localSheetId="24" name="casingwt">#REF!</definedName>
    <definedName localSheetId="38" name="WERSFDZ">#REF!</definedName>
    <definedName localSheetId="6" name="GP_SLURRY_VOL">#REF!</definedName>
    <definedName localSheetId="6" name="COMPL_FL_WT">#REF!</definedName>
    <definedName localSheetId="36" name="workstringid">#REF!</definedName>
    <definedName localSheetId="37" name="ERAD">#REF!</definedName>
    <definedName localSheetId="37" name="SGHS">#REF!</definedName>
    <definedName localSheetId="41" name="pickle">#REF!</definedName>
    <definedName localSheetId="41" name="dfgjd">#REF!</definedName>
    <definedName localSheetId="7" name="casingbreakertype">#REF!</definedName>
    <definedName localSheetId="14" name="TSRF">#REF!</definedName>
    <definedName localSheetId="12" name="perftop">#REF!</definedName>
    <definedName localSheetId="15" name="dfj">#REF!</definedName>
    <definedName localSheetId="40" name="WRSFD">#REF!</definedName>
    <definedName localSheetId="11" name="SAND_DIVERTER">#REF!</definedName>
    <definedName localSheetId="40" name="RGHNDFXB">#REF!</definedName>
    <definedName localSheetId="8" name="SFBS">#REF!</definedName>
    <definedName localSheetId="33" name="abcdef">#REF!</definedName>
    <definedName localSheetId="36" name="QREADS">#REF!</definedName>
    <definedName localSheetId="33" name="dgjdghkmfghjdg">#REF!</definedName>
    <definedName localSheetId="5" name="casingcarrierconc">#REF!</definedName>
    <definedName localSheetId="28" name="g">#REF!</definedName>
    <definedName localSheetId="21" name="SG">#REF!</definedName>
    <definedName localSheetId="38" name="wdcs">#REF!</definedName>
    <definedName localSheetId="22" name="TVD_MID_PERF">#REF!</definedName>
    <definedName localSheetId="26" name="RSFDZ">#REF!</definedName>
    <definedName localSheetId="35" name="casingmixratio">#REF!</definedName>
    <definedName localSheetId="23" name="DFVDFS">#REF!</definedName>
    <definedName localSheetId="37" name="customerrep">#REF!</definedName>
    <definedName localSheetId="38" name="WTRGF">#REF!</definedName>
    <definedName localSheetId="22" name="TYHDGFB">#REF!</definedName>
    <definedName localSheetId="8" name="WTRGF">#REF!</definedName>
    <definedName localSheetId="33" name="GNDX">#REF!</definedName>
    <definedName localSheetId="26" name="SGHRGBSF">#REF!</definedName>
    <definedName localSheetId="13" name="zone">#REF!</definedName>
    <definedName localSheetId="21" name="WERSDFVC">#REF!</definedName>
    <definedName localSheetId="40" name="PREPACK_MIX_RATIO">#REF!</definedName>
    <definedName localSheetId="21" name="RTBSGFV">#REF!</definedName>
    <definedName localSheetId="33" name="WERSDFVC">#REF!</definedName>
    <definedName localSheetId="33" name="DEPTH_TAGGED_PREPACK">#REF!</definedName>
    <definedName localSheetId="35" name="SDFGVXC">#REF!</definedName>
    <definedName localSheetId="13" name="compfluidtype">#REF!</definedName>
    <definedName localSheetId="37" name="gpmixratio">#REF!</definedName>
    <definedName localSheetId="10" name="fhkghjdkjdj">#REF!</definedName>
    <definedName localSheetId="30" name="divertersheared">#REF!</definedName>
    <definedName localSheetId="19" name="TOT_SAND_IN_PERFS">#REF!</definedName>
    <definedName localSheetId="7" name="casingtotalsand">#REF!</definedName>
    <definedName localSheetId="34" name="WS_ID">#REF!</definedName>
    <definedName localSheetId="25" name="SAND_PASS_XO_PORT">#REF!</definedName>
    <definedName localSheetId="37" name="COMPL_FL_WT">#REF!</definedName>
    <definedName localSheetId="20" name="SAND_IN_CAS_PREPACK">#REF!</definedName>
    <definedName localSheetId="31" name="netperf">#REF!</definedName>
    <definedName localSheetId="24" name="SAND_IN_PERFS_PP">#REF!</definedName>
    <definedName localSheetId="17" name="WS_ID">#REF!</definedName>
    <definedName localSheetId="38" name="ASCVASD">#REF!</definedName>
    <definedName localSheetId="37" name="casingtotslurryvol">#REF!</definedName>
    <definedName localSheetId="13" name="WEFD">#REF!</definedName>
    <definedName localSheetId="21" name="gplbs">#REF!</definedName>
    <definedName localSheetId="26" name="casingbreakertype">#REF!</definedName>
    <definedName localSheetId="38" name="CAS_WT">#REF!</definedName>
    <definedName localSheetId="19" name="DCWc">#REF!</definedName>
    <definedName localSheetId="40" name="TYERBGSDF">#REF!</definedName>
    <definedName localSheetId="39" name="g">#REF!</definedName>
    <definedName localSheetId="26" name="CIR_RATE_RESTRESS">#REF!</definedName>
    <definedName localSheetId="41" name="casingod">#REF!</definedName>
    <definedName localSheetId="14" name="screenod">#REF!</definedName>
    <definedName localSheetId="19" name="diverterlbs">#REF!</definedName>
    <definedName localSheetId="29" name="WRESFVD">#REF!</definedName>
    <definedName localSheetId="38" name="ERFVDZ">#REF!</definedName>
    <definedName localSheetId="20" name="TRSDFVZC">#REF!</definedName>
    <definedName localSheetId="15" name="RTBSGFV">#REF!</definedName>
    <definedName localSheetId="30" name="gpbreakertype">#REF!</definedName>
    <definedName localSheetId="14" name="divertersheared">#REF!</definedName>
    <definedName localSheetId="7" name="QREAFD">#REF!</definedName>
    <definedName localSheetId="5" name="isip">#REF!</definedName>
    <definedName localSheetId="31" name="ETGSRFV">#REF!</definedName>
    <definedName localSheetId="26" name="jh">#REF!</definedName>
    <definedName localSheetId="7" name="wefA">#REF!</definedName>
    <definedName localSheetId="21" name="CAS_BLNK_VOL">#REF!</definedName>
    <definedName localSheetId="38" name="casingcarriervis">#REF!</definedName>
    <definedName localSheetId="31" name="fgh">#REF!</definedName>
    <definedName localSheetId="22" name="DCWc">#REF!</definedName>
    <definedName localSheetId="21" name="casinggel">#REF!</definedName>
    <definedName localSheetId="5" name="CAP_XO_PORT">#REF!</definedName>
    <definedName localSheetId="24" name="casinggel">#REF!</definedName>
    <definedName localSheetId="18" name="stages">#REF!</definedName>
    <definedName name="casingtotslurryvol">#REF!</definedName>
    <definedName localSheetId="40" name="TH">#REF!</definedName>
    <definedName localSheetId="25" name="HTDGFB">#REF!</definedName>
    <definedName name="gpextod">#REF!</definedName>
    <definedName localSheetId="34" name="PERF_VOL">#REF!</definedName>
    <definedName localSheetId="21" name="sumppacker">#REF!</definedName>
    <definedName localSheetId="9" name="gptotalslurryvol">#REF!</definedName>
    <definedName localSheetId="14" name="WERSDFVC">#REF!</definedName>
    <definedName localSheetId="13" name="dfj">#REF!</definedName>
    <definedName localSheetId="13" name="divertertype">#REF!</definedName>
    <definedName name="casingcarriervol">#REF!</definedName>
    <definedName localSheetId="20" name="djdfgj">#REF!</definedName>
    <definedName localSheetId="22" name="dgjd">#REF!</definedName>
    <definedName localSheetId="12" name="SGNHNDDX">#REF!</definedName>
    <definedName localSheetId="12" name="WRSFD">#REF!</definedName>
    <definedName localSheetId="35" name="YNHDGF">#REF!</definedName>
    <definedName localSheetId="26" name="k">#REF!</definedName>
    <definedName localSheetId="10" name="SAND_IN_PERFS_PP">#REF!</definedName>
    <definedName localSheetId="32" name="SGHHM">#REF!</definedName>
    <definedName localSheetId="14" name="SAND_IN_CAS_PREPACK">#REF!</definedName>
    <definedName localSheetId="15" name="BLANK_COVERED_NV">#REF!</definedName>
    <definedName localSheetId="22" name="workstringlength">#REF!</definedName>
    <definedName localSheetId="25" name="divertercarrierwt">#REF!</definedName>
    <definedName localSheetId="39" name="A">#REF!</definedName>
    <definedName localSheetId="6" name="BLANK_LENGTH">#REF!</definedName>
    <definedName localSheetId="37" name="EVQERVASDC">#REF!</definedName>
    <definedName localSheetId="6" name="dgjdjdgjdjm">#REF!</definedName>
    <definedName localSheetId="19" name="SAND_PASS_XO_PORT">#REF!</definedName>
    <definedName localSheetId="20" name="dhg">#REF!</definedName>
    <definedName localSheetId="35" name="PERF_VOL">#REF!</definedName>
    <definedName localSheetId="17" name="A">#REF!</definedName>
    <definedName localSheetId="22" name="Carr_fl_wt_prepack">#REF!</definedName>
    <definedName localSheetId="15" name="REAFSD">#REF!</definedName>
    <definedName localSheetId="35" name="SHEET">#REF!</definedName>
    <definedName localSheetId="34" name="gpcarriertype">#REF!</definedName>
    <definedName name="TOT_SAND_IN_PERFS">#REF!</definedName>
    <definedName localSheetId="15" name="casingpumprate">#REF!</definedName>
    <definedName localSheetId="28" name="QWEFCX">#REF!</definedName>
    <definedName localSheetId="11" name="SAND_REVOUT_PREPACK">#REF!</definedName>
    <definedName localSheetId="34" name="WS_OD">#REF!</definedName>
    <definedName localSheetId="26" name="TOT_SAND_IN_PERFS">#REF!</definedName>
    <definedName localSheetId="10" name="CAS_ID">#REF!</definedName>
    <definedName localSheetId="32" name="yt">#REF!</definedName>
    <definedName localSheetId="40" name="INFUSER_RATE">#REF!</definedName>
    <definedName localSheetId="10" name="YTERBGSFD">#REF!</definedName>
    <definedName localSheetId="39" name="TH">#REF!</definedName>
    <definedName localSheetId="28" name="CAS_BLNK_ANNULUS">#REF!</definedName>
    <definedName localSheetId="40" name="dgjdjdgjdjm">#REF!</definedName>
    <definedName localSheetId="5" name="SFBS">#REF!</definedName>
    <definedName localSheetId="12" name="WS_OD">#REF!</definedName>
    <definedName localSheetId="38" name="DEVIATION">#REF!</definedName>
    <definedName localSheetId="12" name="DIV_MIX_RATIO">#REF!</definedName>
    <definedName name="STRHSB">#REF!</definedName>
    <definedName localSheetId="7" name="fgh">#REF!</definedName>
    <definedName localSheetId="28" name="casingid">#REF!</definedName>
    <definedName localSheetId="6" name="gpcarriervis">#REF!</definedName>
    <definedName localSheetId="35" name="pickle">#REF!</definedName>
    <definedName localSheetId="24" name="SAND_GP">#REF!</definedName>
    <definedName localSheetId="40" name="BHT">#REF!</definedName>
    <definedName localSheetId="17" name="WRSFD">#REF!</definedName>
    <definedName localSheetId="22" name="TRSFD">#REF!</definedName>
    <definedName localSheetId="28" name="Job_Masters">#REF!</definedName>
    <definedName localSheetId="5" name="gpcarriervol">#REF!</definedName>
    <definedName localSheetId="23" name="SGHS">#REF!</definedName>
    <definedName localSheetId="10" name="SAND_GP">#REF!</definedName>
    <definedName localSheetId="17" name="casingcarriervis">#REF!</definedName>
    <definedName localSheetId="24" name="casingprelbs">#REF!</definedName>
    <definedName localSheetId="39" name="SETTLEMENT_RATE">#REF!</definedName>
    <definedName localSheetId="19" name="gpcarriervol">#REF!</definedName>
    <definedName localSheetId="12" name="DEPTH_TAGGED_PREPACK">#REF!</definedName>
    <definedName localSheetId="11" name="dgjdghkmfghjdg">#REF!</definedName>
    <definedName localSheetId="34" name="COMPL_FL_VOL">#REF!</definedName>
    <definedName localSheetId="26" name="COMPL_FL_WT">#REF!</definedName>
    <definedName name="dtyu">#REF!</definedName>
    <definedName localSheetId="21" name="SGHHM">#REF!</definedName>
    <definedName localSheetId="18" name="_">#REF!</definedName>
    <definedName localSheetId="36" name="YNHDGF">#REF!</definedName>
    <definedName localSheetId="12" name="fracgrad">#REF!</definedName>
    <definedName localSheetId="22" name="SGNHNDDX">#REF!</definedName>
    <definedName localSheetId="14" name="PERF_VOL">#REF!</definedName>
    <definedName localSheetId="15" name="TOT_SAND_PLACED">#REF!</definedName>
    <definedName localSheetId="30" name="workstringod">#REF!</definedName>
    <definedName localSheetId="11" name="EVQERVASDC">#REF!</definedName>
    <definedName localSheetId="32" name="WERSFDZ">#REF!</definedName>
    <definedName localSheetId="21" name="WRSFDCX">#REF!</definedName>
    <definedName name="SUMP_DEPTH">#REF!</definedName>
    <definedName localSheetId="20" name="DCWc">#REF!</definedName>
    <definedName localSheetId="25" name="SFDV">#REF!</definedName>
    <definedName localSheetId="20" name="dyjgdjngkjk">#REF!</definedName>
    <definedName localSheetId="30" name="CARRIER_FL_WT">#REF!</definedName>
    <definedName localSheetId="36" name="casingbreakerconc">#REF!</definedName>
    <definedName localSheetId="18" name="WRESFVD">#REF!</definedName>
    <definedName localSheetId="24" name="blanklength">#REF!</definedName>
    <definedName localSheetId="21" name="gravelsize">#REF!</definedName>
    <definedName localSheetId="36" name="dgjdghkmfghjdg">#REF!</definedName>
    <definedName localSheetId="26" name="asdgac">#REF!</definedName>
    <definedName localSheetId="15" name="DFWDS">#REF!</definedName>
    <definedName localSheetId="17" name="TH">#REF!</definedName>
    <definedName localSheetId="36" name="Job_Masters">#REF!</definedName>
    <definedName localSheetId="24" name="u">#REF!</definedName>
    <definedName localSheetId="26" name="CARR_FL_VOL_PREPACK">#REF!</definedName>
    <definedName localSheetId="7" name="TVD_MID_PERF">#REF!</definedName>
    <definedName localSheetId="39" name="fv">#REF!</definedName>
    <definedName localSheetId="38" name="REAFSD">#REF!</definedName>
    <definedName localSheetId="17" name="SAND_IN_PERFS">#REF!</definedName>
    <definedName localSheetId="9" name="XO_PORT_DEPTH">#REF!</definedName>
    <definedName localSheetId="20" name="fhkghjdkjdj">#REF!</definedName>
    <definedName localSheetId="24" name="WS_OD">#REF!</definedName>
    <definedName localSheetId="23" name="fghmbnm">#REF!</definedName>
    <definedName localSheetId="14" name="g">#REF!</definedName>
    <definedName localSheetId="41" name="cubicfootperfoot">#REF!</definedName>
    <definedName localSheetId="26" name="WERSFDZ">#REF!</definedName>
    <definedName localSheetId="6" name="screenguage">#REF!</definedName>
    <definedName localSheetId="39" name="gpbreakertype">#REF!</definedName>
    <definedName localSheetId="6" name="__">#REF!</definedName>
    <definedName localSheetId="28" name="jhdgjfgjsgjd">#REF!</definedName>
    <definedName localSheetId="32" name="W4ERSF">#REF!</definedName>
    <definedName localSheetId="17" name="gravelsize">#REF!</definedName>
    <definedName localSheetId="28" name="WEF">#REF!</definedName>
    <definedName localSheetId="5" name="TH">#REF!</definedName>
    <definedName localSheetId="23" name="INFUSER_RATE">#REF!</definedName>
    <definedName localSheetId="35" name="perftop">#REF!</definedName>
    <definedName localSheetId="13" name="SFDV">#REF!</definedName>
    <definedName localSheetId="14" name="ERFVDZ">#REF!</definedName>
    <definedName localSheetId="23" name="isip">#REF!</definedName>
    <definedName localSheetId="25" name="TOT_CAP_HOLE">#REF!</definedName>
    <definedName localSheetId="18" name="welltype">#REF!</definedName>
    <definedName localSheetId="19" name="wefas">#REF!</definedName>
    <definedName name="compfluidtype">#REF!</definedName>
    <definedName localSheetId="17" name="screentype">#REF!</definedName>
    <definedName localSheetId="41" name="ERAFDS">#REF!</definedName>
    <definedName localSheetId="22" name="gpmixratio">#REF!</definedName>
    <definedName localSheetId="28" name="CAS_SCR_VOL">#REF!</definedName>
    <definedName localSheetId="34" name="fracpress">#REF!</definedName>
    <definedName localSheetId="14" name="SAND_IN_PERFS_PP">#REF!</definedName>
    <definedName localSheetId="32" name="STHYT">#REF!</definedName>
    <definedName localSheetId="14" name="casingcarriertype">#REF!</definedName>
    <definedName localSheetId="37" name="STHYT">#REF!</definedName>
    <definedName localSheetId="5" name="taggedsand">#REF!</definedName>
    <definedName localSheetId="21" name="CARR_FL_VOL_PREPACK">#REF!</definedName>
    <definedName localSheetId="12" name="wfvefa">#REF!</definedName>
    <definedName localSheetId="41" name="gpextlength">#REF!</definedName>
    <definedName localSheetId="12" name="SUMP_DEPTH">#REF!</definedName>
    <definedName localSheetId="30" name="SLURRY_DENSITY">#REF!</definedName>
    <definedName localSheetId="25" name="blankod">#REF!</definedName>
    <definedName localSheetId="37" name="WERFDV">#REF!</definedName>
    <definedName localSheetId="30" name="SAND_IN_CAS_BLNK">#REF!</definedName>
    <definedName localSheetId="28" name="PERF_BOTTOM">#REF!</definedName>
    <definedName localSheetId="34" name="dfgjd">#REF!</definedName>
    <definedName localSheetId="25" name="REAFSD">#REF!</definedName>
    <definedName localSheetId="12" name="DVBSFGN">#REF!</definedName>
    <definedName localSheetId="25" name="gpextod">#REF!</definedName>
    <definedName localSheetId="32" name="SFGSFGSD">#REF!</definedName>
    <definedName name="YJTHDFGB">#REF!</definedName>
    <definedName localSheetId="13" name="DFERG">#REF!</definedName>
    <definedName localSheetId="13" name="YTHNG">#REF!</definedName>
    <definedName localSheetId="30" name="TOT_SAND_REVOUT">#REF!</definedName>
    <definedName localSheetId="37" name="pregpstim">#REF!</definedName>
    <definedName localSheetId="14" name="customerrep">#REF!</definedName>
    <definedName localSheetId="39" name="diverterlbs">#REF!</definedName>
    <definedName localSheetId="25" name="A">#REF!</definedName>
    <definedName localSheetId="12" name="SAND_IN_CAS_SCR">#REF!</definedName>
    <definedName localSheetId="26" name="g">#REF!</definedName>
    <definedName localSheetId="32" name="dfj">#REF!</definedName>
    <definedName localSheetId="23" name="divertervol">#REF!</definedName>
    <definedName localSheetId="34" name="dgjd">#REF!</definedName>
    <definedName localSheetId="5" name="safetyjtdepth">#REF!</definedName>
    <definedName localSheetId="35" name="CARR_FL_VISCOSITY">#REF!</definedName>
    <definedName localSheetId="32" name="RGEF">#REF!</definedName>
    <definedName localSheetId="24" name="GP_SLURRY_VOL">#REF!</definedName>
    <definedName localSheetId="7" name="YETBG">#REF!</definedName>
    <definedName localSheetId="24" name="WSFD">#REF!</definedName>
    <definedName localSheetId="12" name="WTRGF">#REF!</definedName>
    <definedName localSheetId="13" name="QWEFDC">#REF!</definedName>
    <definedName localSheetId="36" name="yhjdgndfgjdghj">#REF!</definedName>
    <definedName name="d">#REF!</definedName>
    <definedName localSheetId="9" name="CAS_SCR_VOL">#REF!</definedName>
    <definedName localSheetId="23" name="sdfhjj">#REF!</definedName>
    <definedName localSheetId="39" name="sfgdbscb">#REF!</definedName>
    <definedName localSheetId="24" name="CAS_ID">#REF!</definedName>
    <definedName localSheetId="24" name="workstringid">#REF!</definedName>
    <definedName localSheetId="10" name="TWHB">#REF!</definedName>
    <definedName localSheetId="35" name="SAND_REVOUT_GP">#REF!</definedName>
    <definedName localSheetId="19" name="SAND_PUMPED_GP">#REF!</definedName>
    <definedName localSheetId="29" name="DVBSFGN">#REF!</definedName>
    <definedName localSheetId="9" name="TRSDFVZC">#REF!</definedName>
    <definedName localSheetId="13" name="workstringid">#REF!</definedName>
    <definedName localSheetId="17" name="TRSFD">#REF!</definedName>
    <definedName localSheetId="39" name="screenod">#REF!</definedName>
    <definedName localSheetId="13" name="SGHS">#REF!</definedName>
    <definedName localSheetId="7" name="casingcarriervol">#REF!</definedName>
    <definedName localSheetId="23" name="REAFSD">#REF!</definedName>
    <definedName localSheetId="7" name="ERAD">#REF!</definedName>
    <definedName localSheetId="18" name="casingpumprate">#REF!</definedName>
    <definedName localSheetId="34" name="EXT_LENGTH">#REF!</definedName>
    <definedName name="SAND_GP">#REF!</definedName>
    <definedName localSheetId="7" name="DVBSFGN">#REF!</definedName>
    <definedName localSheetId="7" name="DFVDFS">#REF!</definedName>
    <definedName localSheetId="13" name="GNDX">#REF!</definedName>
    <definedName localSheetId="26" name="NH4CL">#REF!</definedName>
    <definedName localSheetId="36" name="DFERG">#REF!</definedName>
    <definedName localSheetId="26" name="company">#REF!</definedName>
    <definedName localSheetId="41" name="divertermixratio">#REF!</definedName>
    <definedName localSheetId="28" name="wefdcsa">#REF!</definedName>
    <definedName localSheetId="9" name="workstringid">#REF!</definedName>
    <definedName localSheetId="9" name="dgjdghkmfghjdg">#REF!</definedName>
    <definedName localSheetId="18" name="DCWc">#REF!</definedName>
    <definedName localSheetId="31" name="casingcarrierwt">#REF!</definedName>
    <definedName localSheetId="14" name="SDFGVXC">#REF!</definedName>
    <definedName localSheetId="6" name="QREADS">#REF!</definedName>
    <definedName localSheetId="5" name="gravelsize">#REF!</definedName>
    <definedName localSheetId="30" name="EASDZ">#REF!</definedName>
    <definedName name="RGHNDFXB">#REF!</definedName>
    <definedName localSheetId="7" name="__">#REF!</definedName>
    <definedName localSheetId="23" name="sumppacker">#REF!</definedName>
    <definedName localSheetId="36" name="TH">#REF!</definedName>
    <definedName localSheetId="35" name="WTSEFDV">#REF!</definedName>
    <definedName localSheetId="38" name="fhkghjdkjdj">#REF!</definedName>
    <definedName localSheetId="23" name="T4WERAF">#REF!</definedName>
    <definedName localSheetId="14" name="fv">#REF!</definedName>
    <definedName localSheetId="39" name="spf">#REF!</definedName>
    <definedName localSheetId="18" name="WRSFDCX">#REF!</definedName>
    <definedName localSheetId="14" name="isip">#REF!</definedName>
    <definedName localSheetId="6" name="gptotalslurryvol">#REF!</definedName>
    <definedName localSheetId="25" name="fhknm">#REF!</definedName>
    <definedName localSheetId="23" name="casinggel">#REF!</definedName>
    <definedName localSheetId="10" name="TOT_SAND_IN_PERFS">#REF!</definedName>
    <definedName localSheetId="36" name="QWEFDC">#REF!</definedName>
    <definedName localSheetId="38" name="FDAS">#REF!</definedName>
    <definedName localSheetId="6" name="taggedsand">#REF!</definedName>
    <definedName localSheetId="38" name="casingrevout">#REF!</definedName>
    <definedName localSheetId="30" name="diverterfiltered">#REF!</definedName>
    <definedName localSheetId="29" name="SGHRGBSF">#REF!</definedName>
    <definedName localSheetId="15" name="WS_LENGTH">#REF!</definedName>
    <definedName localSheetId="11" name="d">#REF!</definedName>
    <definedName localSheetId="31" name="casingprelbs">#REF!</definedName>
    <definedName localSheetId="15" name="postgpstim">#REF!</definedName>
    <definedName localSheetId="22" name="circsqz">#REF!</definedName>
    <definedName localSheetId="29" name="wefas">#REF!</definedName>
    <definedName localSheetId="19" name="perftop">#REF!</definedName>
    <definedName localSheetId="14" name="XO_PORT_DEPTH">#REF!</definedName>
    <definedName name="sheared">#REF!</definedName>
    <definedName localSheetId="14" name="pickle">#REF!</definedName>
    <definedName localSheetId="41" name="RGEF">#REF!</definedName>
    <definedName localSheetId="10" name="diverterfiltered">#REF!</definedName>
    <definedName localSheetId="35" name="gpextod">#REF!</definedName>
    <definedName localSheetId="26" name="wefA">#REF!</definedName>
    <definedName localSheetId="29" name="Carr_fl_wt_prepack">#REF!</definedName>
    <definedName localSheetId="6" name="WTRGF">#REF!</definedName>
    <definedName localSheetId="19" name="YETBG">#REF!</definedName>
    <definedName localSheetId="23" name="wefA">#REF!</definedName>
    <definedName localSheetId="31" name="wefas">#REF!</definedName>
    <definedName localSheetId="41" name="YETBG">#REF!</definedName>
    <definedName localSheetId="24" name="fracgrad">#REF!</definedName>
    <definedName localSheetId="13" name="CIR_RATE_RESTRESS">#REF!</definedName>
    <definedName localSheetId="13" name="TOT_SAND_COV_BLANK">#REF!</definedName>
    <definedName localSheetId="24" name="CU.FT.">#REF!</definedName>
    <definedName localSheetId="8" name="BPRNo">#REF!</definedName>
    <definedName localSheetId="24" name="gpbreakertype">#REF!</definedName>
    <definedName localSheetId="20" name="dgjdghkmfghjdg">#REF!</definedName>
    <definedName localSheetId="38" name="SAND_ABOVE_PERFS_PREPACK">#REF!</definedName>
    <definedName localSheetId="19" name="dtyu">#REF!</definedName>
    <definedName localSheetId="31" name="pregpstim">#REF!</definedName>
    <definedName localSheetId="20" name="isip">#REF!</definedName>
    <definedName localSheetId="15" name="circsqz">#REF!</definedName>
    <definedName localSheetId="18" name="gpextlength">#REF!</definedName>
    <definedName localSheetId="7" name="casinggel">#REF!</definedName>
    <definedName localSheetId="7" name="filtered">#REF!</definedName>
    <definedName localSheetId="32" name="WTRGF">#REF!</definedName>
    <definedName localSheetId="22" name="VOL_MULE_SHOE">#REF!</definedName>
    <definedName localSheetId="39" name="WEF">#REF!</definedName>
    <definedName localSheetId="17" name="EASDZ">#REF!</definedName>
    <definedName localSheetId="38" name="casingtotalsand">#REF!</definedName>
    <definedName localSheetId="18" name="dgjdghkmfghjdg">#REF!</definedName>
    <definedName localSheetId="26" name="TOT_SAND_COV_BLANK">#REF!</definedName>
    <definedName localSheetId="28" name="DVBSFGN">#REF!</definedName>
    <definedName localSheetId="17" name="casingcarriervol">#REF!</definedName>
    <definedName localSheetId="40" name="perfbottom">#REF!</definedName>
    <definedName localSheetId="17" name="divertersheared">#REF!</definedName>
    <definedName localSheetId="8" name="PREPACK_MIX_RATIO">#REF!</definedName>
    <definedName localSheetId="40" name="gpgel">#REF!</definedName>
    <definedName localSheetId="18" name="DFWDS">#REF!</definedName>
    <definedName localSheetId="8" name="diverterbreakerconc">#REF!</definedName>
    <definedName localSheetId="32" name="UYIKUI">#REF!</definedName>
    <definedName localSheetId="11" name="divertertype">#REF!</definedName>
    <definedName localSheetId="10" name="DFERG">#REF!</definedName>
    <definedName localSheetId="37" name="workstringod">#REF!</definedName>
    <definedName localSheetId="20" name="SG">#REF!</definedName>
    <definedName localSheetId="5" name="gptotalslurryvol">#REF!</definedName>
    <definedName localSheetId="32" name="GNDX">#REF!</definedName>
    <definedName localSheetId="38" name="gpcarriervis">#REF!</definedName>
    <definedName localSheetId="19" name="d">#REF!</definedName>
    <definedName localSheetId="34" name="SDGE">#REF!</definedName>
    <definedName localSheetId="17" name="SAND_PASS_XO_PORT">#REF!</definedName>
    <definedName localSheetId="35" name="SJT_DEPTH">#REF!</definedName>
    <definedName localSheetId="36" name="WEF">#REF!</definedName>
    <definedName localSheetId="29" name="gpgel">#REF!</definedName>
    <definedName localSheetId="40" name="CAS_SCR_VOL">#REF!</definedName>
    <definedName localSheetId="30" name="fracpress">#REF!</definedName>
    <definedName localSheetId="37" name="asdgac">#REF!</definedName>
    <definedName localSheetId="29" name="fghmbnm">#REF!</definedName>
    <definedName name="SFBS">#REF!</definedName>
    <definedName localSheetId="39" name="gpbreakerconc">#REF!</definedName>
    <definedName name="gpmixratio">#REF!</definedName>
    <definedName localSheetId="25" name="TRBSGFD">#REF!</definedName>
    <definedName localSheetId="24" name="sheared">#REF!</definedName>
    <definedName localSheetId="35" name="YETRGSF">#REF!</definedName>
    <definedName localSheetId="15" name="EFGHGG">#REF!</definedName>
    <definedName localSheetId="23" name="workstringid">#REF!</definedName>
    <definedName localSheetId="29" name="CAS_SCR_VOL">#REF!</definedName>
    <definedName localSheetId="15" name="WERFDV">#REF!</definedName>
    <definedName localSheetId="13" name="screenlength">#REF!</definedName>
    <definedName localSheetId="22" name="gpbreakertype">#REF!</definedName>
    <definedName localSheetId="38" name="gpmixratio">#REF!</definedName>
    <definedName localSheetId="24" name="gfnfhmdx">#REF!</definedName>
    <definedName localSheetId="41" name="TOT_SAND_COV_SCREEN">#REF!</definedName>
    <definedName localSheetId="10" name="SG">#REF!</definedName>
    <definedName localSheetId="25" name="TYHDGFB">#REF!</definedName>
    <definedName localSheetId="38" name="EWFWDC">#REF!</definedName>
    <definedName localSheetId="41" name="dfjd">#REF!</definedName>
    <definedName localSheetId="26" name="gpcarrierwt">#REF!</definedName>
    <definedName localSheetId="39" name="screentype">#REF!</definedName>
    <definedName localSheetId="41" name="sdfhjj">#REF!</definedName>
    <definedName localSheetId="25" name="CAS_SCR_VOL">#REF!</definedName>
    <definedName localSheetId="6" name="TRSDFVZC">#REF!</definedName>
    <definedName localSheetId="6" name="casingprelbs">#REF!</definedName>
    <definedName localSheetId="24" name="l">#REF!</definedName>
    <definedName localSheetId="23" name="EVQERVASDC">#REF!</definedName>
    <definedName localSheetId="8" name="T4WERAF">#REF!</definedName>
    <definedName localSheetId="26" name="screenguage">#REF!</definedName>
    <definedName localSheetId="35" name="circsqz">#REF!</definedName>
    <definedName localSheetId="7" name="COMPL_FL_WT">#REF!</definedName>
    <definedName localSheetId="11" name="STRHSB">#REF!</definedName>
    <definedName localSheetId="14" name="wefc">#REF!</definedName>
    <definedName localSheetId="8" name="INFUSER_RATE_PREPACK">#REF!</definedName>
    <definedName localSheetId="22" name="BPRNo">#REF!</definedName>
    <definedName localSheetId="36" name="safetyjtdepth">#REF!</definedName>
    <definedName localSheetId="5" name="wefdcsa">#REF!</definedName>
    <definedName localSheetId="33" name="EVQERVASDC">#REF!</definedName>
    <definedName localSheetId="26" name="ETGSRFV">#REF!</definedName>
    <definedName localSheetId="21" name="QERAS">#REF!</definedName>
    <definedName localSheetId="41" name="screenlength">#REF!</definedName>
    <definedName localSheetId="10" name="dgjdghkmfghjdg">#REF!</definedName>
    <definedName localSheetId="22" name="FDAS">#REF!</definedName>
    <definedName localSheetId="8" name="gptotalslurryvol">#REF!</definedName>
    <definedName name="diverterfiltered">#REF!</definedName>
    <definedName localSheetId="9" name="casingcarrierconc">#REF!</definedName>
    <definedName localSheetId="25" name="casinggel">#REF!</definedName>
    <definedName localSheetId="13" name="WTBFSDV">#REF!</definedName>
    <definedName localSheetId="20" name="PERF_VOL">#REF!</definedName>
    <definedName localSheetId="7" name="WEFD">#REF!</definedName>
    <definedName localSheetId="20" name="wfvefa">#REF!</definedName>
    <definedName localSheetId="12" name="CAS_EXT_VOL">#REF!</definedName>
    <definedName localSheetId="17" name="fv">#REF!</definedName>
    <definedName localSheetId="34" name="gpslurrydens">#REF!</definedName>
    <definedName localSheetId="21" name="diverterbreakertype">#REF!</definedName>
    <definedName localSheetId="5" name="blanklength">#REF!</definedName>
    <definedName localSheetId="15" name="casingcarrierwt">#REF!</definedName>
    <definedName localSheetId="15" name="YTHNG">#REF!</definedName>
    <definedName localSheetId="41" name="diverterbreakertype">#REF!</definedName>
    <definedName localSheetId="40" name="eFSD">#REF!</definedName>
    <definedName localSheetId="13" name="CAP_XO_PORT">#REF!</definedName>
    <definedName localSheetId="10" name="SDFGVXC">#REF!</definedName>
    <definedName localSheetId="21" name="SGNHNDDX">#REF!</definedName>
    <definedName localSheetId="28" name="xoportdepth">#REF!</definedName>
    <definedName localSheetId="13" name="FDAS">#REF!</definedName>
    <definedName localSheetId="10" name="TOT_CAP_HOLE">#REF!</definedName>
    <definedName localSheetId="12" name="workstringwt">#REF!</definedName>
    <definedName localSheetId="13" name="casinginfuserate">#REF!</definedName>
    <definedName localSheetId="19" name="TWHB">#REF!</definedName>
    <definedName localSheetId="21" name="SLURRY_VOL_PREPACK">#REF!</definedName>
    <definedName localSheetId="10" name="FSDV">#REF!</definedName>
    <definedName localSheetId="17" name="compfluidwt">#REF!</definedName>
    <definedName localSheetId="41" name="fhknm">#REF!</definedName>
    <definedName localSheetId="13" name="eFSD">#REF!</definedName>
    <definedName localSheetId="33" name="casingpumprate">#REF!</definedName>
    <definedName localSheetId="31" name="GP_SLURRY_VOL">#REF!</definedName>
    <definedName name="ERAFDS">#REF!</definedName>
    <definedName localSheetId="10" name="GP_SLURRY_VOL">#REF!</definedName>
    <definedName localSheetId="6" name="asdgac">#REF!</definedName>
    <definedName localSheetId="21" name="DFERG">#REF!</definedName>
    <definedName localSheetId="23" name="welltype">#REF!</definedName>
    <definedName localSheetId="17" name="gpgel">#REF!</definedName>
    <definedName localSheetId="15" name="BLANK_LENGTH">#REF!</definedName>
    <definedName localSheetId="34" name="sfgdbscb">#REF!</definedName>
    <definedName localSheetId="36" name="welltype">#REF!</definedName>
    <definedName localSheetId="9" name="SGNHNDDX">#REF!</definedName>
    <definedName localSheetId="10" name="CAS_EXT_VOL">#REF!</definedName>
    <definedName localSheetId="11" name="GP_EXT_OD">#REF!</definedName>
    <definedName localSheetId="7" name="UYIKUI">#REF!</definedName>
    <definedName localSheetId="15" name="SGNHNDDX">#REF!</definedName>
    <definedName localSheetId="12" name="WTSRFDV">#REF!</definedName>
    <definedName localSheetId="21" name="VOL_MULE_SHOE">#REF!</definedName>
    <definedName localSheetId="14" name="YETRGSF">#REF!</definedName>
    <definedName localSheetId="18" name="perfbottom">#REF!</definedName>
    <definedName localSheetId="17" name="TSRF">#REF!</definedName>
    <definedName localSheetId="14" name="CARRIER_FL_WT">#REF!</definedName>
    <definedName localSheetId="23" name="xoportdepth">#REF!</definedName>
    <definedName localSheetId="32" name="TGWEFSD">#REF!</definedName>
    <definedName localSheetId="33" name="blanklength">#REF!</definedName>
    <definedName localSheetId="12" name="XO_DEPTH">#REF!</definedName>
    <definedName localSheetId="5" name="SLURRY_DENSITY">#REF!</definedName>
    <definedName localSheetId="10" name="yhjdgndfgjdghj">#REF!</definedName>
    <definedName localSheetId="10" name="WERG">#REF!</definedName>
    <definedName localSheetId="7" name="adfnhn">#REF!</definedName>
    <definedName localSheetId="14" name="SAND_REVOUT_PREPACK">#REF!</definedName>
    <definedName localSheetId="28" name="QREAFD">#REF!</definedName>
    <definedName localSheetId="7" name="TOT_SAND_2B_PUMPED">#REF!</definedName>
    <definedName localSheetId="40" name="SAND_IN_CAS_SCR">#REF!</definedName>
    <definedName localSheetId="11" name="fghmbnm">#REF!</definedName>
    <definedName localSheetId="33" name="dfj">#REF!</definedName>
    <definedName localSheetId="22" name="sumppacker">#REF!</definedName>
    <definedName localSheetId="11" name="BHT">#REF!</definedName>
    <definedName localSheetId="29" name="GP_EXT_OD">#REF!</definedName>
    <definedName localSheetId="7" name="gpgel">#REF!</definedName>
    <definedName localSheetId="22" name="SAND_IN_CAS_EXT">#REF!</definedName>
    <definedName localSheetId="12" name="TOT_SAND_REVOUT">#REF!</definedName>
    <definedName localSheetId="15" name="_">#REF!</definedName>
    <definedName localSheetId="38" name="WEFWDVTR">#REF!</definedName>
    <definedName localSheetId="7" name="TWHB">#REF!</definedName>
    <definedName localSheetId="7" name="divertermixratio">#REF!</definedName>
    <definedName localSheetId="39" name="RGHNDFXB">#REF!</definedName>
    <definedName localSheetId="31" name="BHP">#REF!</definedName>
    <definedName localSheetId="34" name="netperf">#REF!</definedName>
    <definedName localSheetId="40" name="TRBSGFD">#REF!</definedName>
    <definedName localSheetId="17" name="FDAS">#REF!</definedName>
    <definedName localSheetId="36" name="T4WERAF">#REF!</definedName>
    <definedName localSheetId="6" name="sumppacker">#REF!</definedName>
    <definedName localSheetId="20" name="WS_OD">#REF!</definedName>
    <definedName localSheetId="21" name="jh">#REF!</definedName>
    <definedName localSheetId="30" name="gpextod">#REF!</definedName>
    <definedName localSheetId="24" name="YETBG">#REF!</definedName>
    <definedName localSheetId="8" name="gravelsize">#REF!</definedName>
    <definedName localSheetId="11" name="casingcarriertype">#REF!</definedName>
    <definedName localSheetId="15" name="gpbreakerconc">#REF!</definedName>
    <definedName localSheetId="10" name="perftop">#REF!</definedName>
    <definedName localSheetId="39" name="SHEET">#REF!</definedName>
    <definedName localSheetId="36" name="gpextod">#REF!</definedName>
    <definedName localSheetId="8" name="SAND_IN_PERFS_PP">#REF!</definedName>
    <definedName localSheetId="7" name="NMYUJKU">#REF!</definedName>
    <definedName localSheetId="40" name="g">#REF!</definedName>
    <definedName localSheetId="28" name="sfgdbscb">#REF!</definedName>
    <definedName localSheetId="34" name="__">#REF!</definedName>
    <definedName localSheetId="20" name="TOT_SAND_IN_PERFS">#REF!</definedName>
    <definedName localSheetId="41" name="SAND_IN_CAS_EXT">#REF!</definedName>
    <definedName localSheetId="7" name="gpbreakertype">#REF!</definedName>
    <definedName localSheetId="5" name="yt">#REF!</definedName>
    <definedName localSheetId="41" name="SUMP_DEPTH">#REF!</definedName>
    <definedName localSheetId="30" name="SANDOUT_PRESSURE">#REF!</definedName>
    <definedName localSheetId="25" name="welltype">#REF!</definedName>
    <definedName localSheetId="39" name="BLANK_LENGTH">#REF!</definedName>
    <definedName name="RSFDZ">#REF!</definedName>
    <definedName localSheetId="5" name="wefwd">#REF!</definedName>
    <definedName localSheetId="38" name="RGHNDFXB">#REF!</definedName>
    <definedName localSheetId="21" name="fhknm">#REF!</definedName>
    <definedName localSheetId="25" name="divertermixratio">#REF!</definedName>
    <definedName name="dfjd">#REF!</definedName>
    <definedName localSheetId="28" name="SAND_PASS_XO_PORT">#REF!</definedName>
    <definedName localSheetId="7" name="COMPL_FL_VOL">#REF!</definedName>
    <definedName localSheetId="36" name="diverterbreakertype">#REF!</definedName>
    <definedName localSheetId="7" name="SCREEN_LENGTH">#REF!</definedName>
    <definedName localSheetId="19" name="PREPACK_MIX_RATIO">#REF!</definedName>
    <definedName localSheetId="37" name="divertercarrierwt">#REF!</definedName>
    <definedName localSheetId="21" name="SAND_IN_PERFS">#REF!</definedName>
    <definedName localSheetId="5" name="fhkghjdkjdj">#REF!</definedName>
    <definedName localSheetId="21" name="blankod">#REF!</definedName>
    <definedName localSheetId="41" name="DEPTH_TAGGED_PREPACK">#REF!</definedName>
    <definedName localSheetId="36" name="CARRIER_FL_WT">#REF!</definedName>
    <definedName localSheetId="28" name="RGHNDFXB">#REF!</definedName>
    <definedName localSheetId="18" name="divertervol">#REF!</definedName>
    <definedName localSheetId="9" name="YTHNG">#REF!</definedName>
    <definedName localSheetId="6" name="Ambient_temp">#REF!</definedName>
    <definedName localSheetId="9" name="_">#REF!</definedName>
    <definedName localSheetId="18" name="SFBS">#REF!</definedName>
    <definedName localSheetId="28" name="d">#REF!</definedName>
    <definedName localSheetId="15" name="casingcarrierconc">#REF!</definedName>
    <definedName localSheetId="41" name="xoportdepth">#REF!</definedName>
    <definedName localSheetId="21" name="SDFGVXC">#REF!</definedName>
    <definedName localSheetId="22" name="DFERG">#REF!</definedName>
    <definedName localSheetId="36" name="GNDX">#REF!</definedName>
    <definedName localSheetId="41" name="STRHSB">#REF!</definedName>
    <definedName localSheetId="32" name="workstringid">#REF!</definedName>
    <definedName localSheetId="19" name="divertersheared">#REF!</definedName>
    <definedName localSheetId="40" name="PERF_TOP">#REF!</definedName>
    <definedName localSheetId="32" name="WSFD">#REF!</definedName>
    <definedName localSheetId="20" name="SLURRY_DENSITY">#REF!</definedName>
    <definedName localSheetId="36" name="eFSD">#REF!</definedName>
    <definedName localSheetId="11" name="diverterlbs">#REF!</definedName>
    <definedName localSheetId="23" name="dgjdjdgjdjm">#REF!</definedName>
    <definedName localSheetId="11" name="stages">#REF!</definedName>
    <definedName localSheetId="35" name="fvqwadc">#REF!</definedName>
    <definedName localSheetId="6" name="u">#REF!</definedName>
    <definedName localSheetId="22" name="WTSEFDV">#REF!</definedName>
    <definedName localSheetId="7" name="ERVEADC">#REF!</definedName>
    <definedName localSheetId="35" name="xoportdepth">#REF!</definedName>
    <definedName localSheetId="40" name="SJT_DEPTH">#REF!</definedName>
    <definedName name="SAND_PUMPED_GP">#REF!</definedName>
    <definedName localSheetId="20" name="EFGHGG">#REF!</definedName>
    <definedName localSheetId="22" name="sheared">#REF!</definedName>
    <definedName localSheetId="15" name="gpbreakertype">#REF!</definedName>
    <definedName localSheetId="25" name="SAND_PUMPED_GP">#REF!</definedName>
    <definedName localSheetId="31" name="INFUSER_RATE_PREPACK">#REF!</definedName>
    <definedName localSheetId="25" name="gpextlength">#REF!</definedName>
    <definedName localSheetId="36" name="TOT_SAND_PLACED">#REF!</definedName>
    <definedName localSheetId="12" name="COMPL_FL_WT">#REF!</definedName>
    <definedName localSheetId="13" name="sheared">#REF!</definedName>
    <definedName localSheetId="21" name="casingwt">#REF!</definedName>
    <definedName name="yhjdgndfgjdghj">#REF!</definedName>
    <definedName localSheetId="33" name="perftop">#REF!</definedName>
    <definedName localSheetId="31" name="BLANK_LENGTH">#REF!</definedName>
    <definedName localSheetId="33" name="screenlength">#REF!</definedName>
    <definedName localSheetId="21" name="postgpstim">#REF!</definedName>
    <definedName localSheetId="28" name="casingbreakertype">#REF!</definedName>
    <definedName localSheetId="26" name="ERAD">#REF!</definedName>
    <definedName localSheetId="17" name="SETTLEMENT_RATE">#REF!</definedName>
    <definedName localSheetId="9" name="stages">#REF!</definedName>
    <definedName localSheetId="31" name="CAP_XO_PORT">#REF!</definedName>
    <definedName localSheetId="24" name="SHEET">#REF!</definedName>
    <definedName localSheetId="28" name="filtered">#REF!</definedName>
    <definedName localSheetId="41" name="SAND_ABOVE_PERFS_PREPACK">#REF!</definedName>
    <definedName localSheetId="23" name="XO_DEPTH">#REF!</definedName>
    <definedName localSheetId="22" name="CAP_XO_PORT">#REF!</definedName>
    <definedName localSheetId="40" name="CAS_EXT_VOL">#REF!</definedName>
    <definedName localSheetId="5" name="DCWc">#REF!</definedName>
    <definedName localSheetId="23" name="diverterlbs">#REF!</definedName>
    <definedName localSheetId="32" name="filtered">#REF!</definedName>
    <definedName localSheetId="21" name="casingslurrydens">#REF!</definedName>
    <definedName localSheetId="21" name="ERAD">#REF!</definedName>
    <definedName localSheetId="30" name="divertervol">#REF!</definedName>
    <definedName localSheetId="23" name="CAS_BLNK_ANNULUS">#REF!</definedName>
    <definedName localSheetId="9" name="NH4CL">#REF!</definedName>
    <definedName localSheetId="10" name="eFSD">#REF!</definedName>
    <definedName localSheetId="23" name="wefc">#REF!</definedName>
    <definedName localSheetId="18" name="dyjgdjngkjk">#REF!</definedName>
    <definedName localSheetId="21" name="dyjgdjngkjk">#REF!</definedName>
    <definedName localSheetId="10" name="WTSEFDV">#REF!</definedName>
    <definedName localSheetId="15" name="SFGSFGSD">#REF!</definedName>
    <definedName localSheetId="29" name="RSFDZ">#REF!</definedName>
    <definedName localSheetId="32" name="INFUSER_RATE">#REF!</definedName>
    <definedName localSheetId="39" name="wefA">#REF!</definedName>
    <definedName localSheetId="8" name="WRSFD">#REF!</definedName>
    <definedName localSheetId="10" name="SAND_PASS_XO_PORT">#REF!</definedName>
    <definedName localSheetId="8" name="REAFSD">#REF!</definedName>
    <definedName localSheetId="25" name="pickle">#REF!</definedName>
    <definedName localSheetId="19" name="dfjd">#REF!</definedName>
    <definedName localSheetId="41" name="DVBSFGN">#REF!</definedName>
    <definedName localSheetId="35" name="SAND_IN_CAS_PREPACK">#REF!</definedName>
    <definedName localSheetId="17" name="abcdef">#REF!</definedName>
    <definedName localSheetId="26" name="gpcarriervis">#REF!</definedName>
    <definedName name="TOT_SAND_COV_SCREEN">#REF!</definedName>
    <definedName localSheetId="36" name="divertercarriervis">#REF!</definedName>
    <definedName localSheetId="24" name="TOT_SAND_IN_PERFS">#REF!</definedName>
    <definedName localSheetId="39" name="NMYUJKU">#REF!</definedName>
    <definedName localSheetId="35" name="DFERG">#REF!</definedName>
    <definedName localSheetId="12" name="PERF_BOTTOM">#REF!</definedName>
    <definedName localSheetId="12" name="SAND_REVOUT_GP">#REF!</definedName>
    <definedName localSheetId="24" name="asdgac">#REF!</definedName>
    <definedName localSheetId="30" name="GNDX">#REF!</definedName>
    <definedName localSheetId="33" name="eFSD">#REF!</definedName>
    <definedName localSheetId="15" name="k">#REF!</definedName>
    <definedName localSheetId="5" name="GP_MIX_RATIO">#REF!</definedName>
    <definedName localSheetId="5" name="PERF_SLURRY">#REF!</definedName>
    <definedName localSheetId="9" name="DVBSFGN">#REF!</definedName>
    <definedName localSheetId="9" name="fvqwadc">#REF!</definedName>
    <definedName localSheetId="15" name="casingwt">#REF!</definedName>
    <definedName localSheetId="19" name="sdfhjj">#REF!</definedName>
    <definedName localSheetId="19" name="casingid">#REF!</definedName>
    <definedName localSheetId="40" name="compfluidwt">#REF!</definedName>
    <definedName localSheetId="36" name="CAS_EXT_VOL">#REF!</definedName>
    <definedName localSheetId="33" name="welltype">#REF!</definedName>
    <definedName localSheetId="31" name="SDFGVXC">#REF!</definedName>
    <definedName localSheetId="31" name="fghmbnm">#REF!</definedName>
    <definedName localSheetId="40" name="STRHSB">#REF!</definedName>
    <definedName localSheetId="11" name="GRAVEL_IN_CSG.">#REF!</definedName>
    <definedName localSheetId="35" name="ERAFDS">#REF!</definedName>
    <definedName localSheetId="36" name="WRSEFD">#REF!</definedName>
    <definedName localSheetId="15" name="NMYUJKU">#REF!</definedName>
    <definedName localSheetId="20" name="DEPTH_TAGGED_PREPACK">#REF!</definedName>
    <definedName localSheetId="34" name="QREADS">#REF!</definedName>
    <definedName localSheetId="36" name="workstringwt">#REF!</definedName>
    <definedName localSheetId="18" name="EFGHGG">#REF!</definedName>
    <definedName name="perfbottom">#REF!</definedName>
    <definedName localSheetId="40" name="SETTLEMENT_RATE">#REF!</definedName>
    <definedName localSheetId="19" name="casingtotslurryvol">#REF!</definedName>
    <definedName localSheetId="31" name="SAND_IN_PERFS_PP">#REF!</definedName>
    <definedName localSheetId="41" name="SDFGXC">#REF!</definedName>
    <definedName localSheetId="40" name="CAS_BLNK_ANNULUS">#REF!</definedName>
    <definedName localSheetId="18" name="SANDOUT_PRESSURE">#REF!</definedName>
    <definedName localSheetId="41" name="perfbottom">#REF!</definedName>
    <definedName localSheetId="24" name="EFGHGG">#REF!</definedName>
    <definedName localSheetId="7" name="RSFDZ">#REF!</definedName>
    <definedName localSheetId="31" name="yhjdgndfgjdghj">#REF!</definedName>
    <definedName localSheetId="24" name="XO_PORT_DEPTH">#REF!</definedName>
    <definedName localSheetId="33" name="TWHB">#REF!</definedName>
    <definedName localSheetId="15" name="RSFDZ">#REF!</definedName>
    <definedName localSheetId="30" name="ERVEADC">#REF!</definedName>
    <definedName localSheetId="19" name="TRSFD">#REF!</definedName>
    <definedName localSheetId="37" name="circsqz">#REF!</definedName>
    <definedName localSheetId="13" name="PERF_SLURRY">#REF!</definedName>
    <definedName localSheetId="23" name="gpgel">#REF!</definedName>
    <definedName localSheetId="25" name="workstringlength">#REF!</definedName>
    <definedName localSheetId="29" name="casingcarrierwt">#REF!</definedName>
    <definedName localSheetId="37" name="ERAFDS">#REF!</definedName>
    <definedName localSheetId="24" name="workstringod">#REF!</definedName>
    <definedName localSheetId="28" name="SAND_PERMEABILITY">#REF!</definedName>
    <definedName localSheetId="7" name="taggedsand">#REF!</definedName>
    <definedName localSheetId="10" name="gravelsize">#REF!</definedName>
    <definedName localSheetId="19" name="WEFD">#REF!</definedName>
    <definedName localSheetId="7" name="SAND_PLACED_GP">#REF!</definedName>
    <definedName localSheetId="31" name="TRSDFVZC">#REF!</definedName>
    <definedName localSheetId="10" name="circsqz">#REF!</definedName>
    <definedName localSheetId="8" name="casingcarrierconc">#REF!</definedName>
    <definedName localSheetId="31" name="WRSEFD">#REF!</definedName>
    <definedName localSheetId="22" name="spf">#REF!</definedName>
    <definedName localSheetId="15" name="asdgac">#REF!</definedName>
    <definedName localSheetId="34" name="spf">#REF!</definedName>
    <definedName localSheetId="9" name="SDFGVXC">#REF!</definedName>
    <definedName localSheetId="26" name="_">#REF!</definedName>
    <definedName localSheetId="28" name="production">#REF!</definedName>
    <definedName localSheetId="13" name="netperf">#REF!</definedName>
    <definedName localSheetId="37" name="blanklength">#REF!</definedName>
    <definedName localSheetId="39" name="casingcarriervol">#REF!</definedName>
    <definedName localSheetId="34" name="SCREEN_LENGTH">#REF!</definedName>
    <definedName localSheetId="25" name="stages">#REF!</definedName>
    <definedName localSheetId="38" name="SGNHNDDX">#REF!</definedName>
    <definedName localSheetId="35" name="WS_LENGTH">#REF!</definedName>
    <definedName localSheetId="30" name="SJ_DEPTH">#REF!</definedName>
    <definedName localSheetId="34" name="YJTHDFGB">#REF!</definedName>
    <definedName localSheetId="14" name="gpcarriervol">#REF!</definedName>
    <definedName localSheetId="35" name="casingtotalsand">#REF!</definedName>
    <definedName name="SAND_IN_PERFS_PP">#REF!</definedName>
    <definedName localSheetId="31" name="adfnhn">#REF!</definedName>
    <definedName localSheetId="9" name="TYHDGFB">#REF!</definedName>
    <definedName localSheetId="14" name="BLANK_OD">#REF!</definedName>
    <definedName localSheetId="20" name="fghmbnm">#REF!</definedName>
    <definedName localSheetId="28" name="CU.FT.">#REF!</definedName>
    <definedName localSheetId="38" name="SAND_GP">#REF!</definedName>
    <definedName localSheetId="31" name="SAND_PREPACK">#REF!</definedName>
    <definedName localSheetId="41" name="wefwd">#REF!</definedName>
    <definedName localSheetId="7" name="QERAS">#REF!</definedName>
    <definedName localSheetId="23" name="pregpstim">#REF!</definedName>
    <definedName localSheetId="39" name="SDFGVXC">#REF!</definedName>
    <definedName localSheetId="33" name="SG">#REF!</definedName>
    <definedName localSheetId="32" name="REAFSD">#REF!</definedName>
    <definedName localSheetId="10" name="dyjgdjngkjk">#REF!</definedName>
    <definedName localSheetId="20" name="divertercarrierwt">#REF!</definedName>
    <definedName name="casinggel">#REF!</definedName>
    <definedName localSheetId="26" name="SETTLEMENT_RATE">#REF!</definedName>
    <definedName localSheetId="23" name="yhjdgndfgjdghj">#REF!</definedName>
    <definedName localSheetId="28" name="GP_EXT_OD">#REF!</definedName>
    <definedName localSheetId="33" name="TOT_SAND_REVOUT">#REF!</definedName>
    <definedName localSheetId="38" name="gptotalslurryvol">#REF!</definedName>
    <definedName name="perftop">#REF!</definedName>
    <definedName localSheetId="11" name="pickle">#REF!</definedName>
    <definedName localSheetId="17" name="QERAS">#REF!</definedName>
    <definedName localSheetId="35" name="ASCVASD">#REF!</definedName>
    <definedName localSheetId="39" name="TOT_ANN_CAP">#REF!</definedName>
    <definedName localSheetId="7" name="SLURRY_DENSITY">#REF!</definedName>
    <definedName localSheetId="28" name="TOT_SAND_IN_PERFS">#REF!</definedName>
    <definedName localSheetId="7" name="screentype">#REF!</definedName>
    <definedName localSheetId="14" name="FDAS">#REF!</definedName>
    <definedName localSheetId="32" name="ERAFDS">#REF!</definedName>
    <definedName localSheetId="7" name="SHEET">#REF!</definedName>
    <definedName localSheetId="38" name="screenod">#REF!</definedName>
    <definedName localSheetId="11" name="WS_ID">#REF!</definedName>
    <definedName localSheetId="32" name="divertercarrierwt">#REF!</definedName>
    <definedName localSheetId="15" name="dfjd">#REF!</definedName>
    <definedName localSheetId="13" name="casingcarriervis">#REF!</definedName>
    <definedName localSheetId="33" name="WS_ID">#REF!</definedName>
    <definedName localSheetId="18" name="SGHRGBSF">#REF!</definedName>
    <definedName localSheetId="13" name="SFBS">#REF!</definedName>
    <definedName localSheetId="37" name="wefc">#REF!</definedName>
    <definedName localSheetId="21" name="gpextod">#REF!</definedName>
    <definedName localSheetId="6" name="pickle">#REF!</definedName>
    <definedName localSheetId="14" name="SJ_DEPTH">#REF!</definedName>
    <definedName localSheetId="41" name="RGHNDFXB">#REF!</definedName>
    <definedName localSheetId="18" name="SCREEN_LENGTH">#REF!</definedName>
    <definedName name="EASDZ">#REF!</definedName>
    <definedName localSheetId="41" name="Job_Masters">#REF!</definedName>
    <definedName localSheetId="22" name="WTBFSDV">#REF!</definedName>
    <definedName localSheetId="22" name="gpgel">#REF!</definedName>
    <definedName localSheetId="31" name="ERVEADC">#REF!</definedName>
    <definedName localSheetId="29" name="WTRGF">#REF!</definedName>
    <definedName localSheetId="21" name="fgh">#REF!</definedName>
    <definedName localSheetId="19" name="wellno">#REF!</definedName>
    <definedName localSheetId="40" name="SFDV">#REF!</definedName>
    <definedName localSheetId="7" name="SAND_IN_CAS_PREPACK">#REF!</definedName>
    <definedName localSheetId="5" name="customerrep">#REF!</definedName>
    <definedName localSheetId="24" name="WERSDFVC">#REF!</definedName>
    <definedName localSheetId="34" name="TGWEFSD">#REF!</definedName>
    <definedName localSheetId="18" name="TRBSGFD">#REF!</definedName>
    <definedName localSheetId="41" name="COMPL_FL_VOL">#REF!</definedName>
    <definedName localSheetId="29" name="WS_LENGTH">#REF!</definedName>
    <definedName localSheetId="24" name="YNHDGF">#REF!</definedName>
    <definedName localSheetId="35" name="dfjd">#REF!</definedName>
    <definedName localSheetId="25" name="TRSFD">#REF!</definedName>
    <definedName localSheetId="33" name="BLANK_LENGTH">#REF!</definedName>
    <definedName localSheetId="26" name="WRESFD">#REF!</definedName>
    <definedName localSheetId="6" name="isip">#REF!</definedName>
    <definedName localSheetId="18" name="casingod">#REF!</definedName>
    <definedName localSheetId="6" name="CAS_BLNK_ANNULUS">#REF!</definedName>
    <definedName localSheetId="5" name="HTDGFB">#REF!</definedName>
    <definedName localSheetId="7" name="WRSEFD">#REF!</definedName>
    <definedName localSheetId="11" name="wefc">#REF!</definedName>
    <definedName localSheetId="10" name="QREADS">#REF!</definedName>
    <definedName localSheetId="21" name="ERFVDZ">#REF!</definedName>
    <definedName localSheetId="9" name="wfvefa">#REF!</definedName>
    <definedName localSheetId="25" name="BLANK_OD">#REF!</definedName>
    <definedName localSheetId="29" name="dyjgdjngkjk">#REF!</definedName>
    <definedName localSheetId="5" name="SGHRGBSF">#REF!</definedName>
    <definedName localSheetId="14" name="SAND_PUMPED_PREPACK">#REF!</definedName>
    <definedName localSheetId="14" name="dgjdghkmfghjdg">#REF!</definedName>
    <definedName localSheetId="25" name="CAS_BLNK_VOL">#REF!</definedName>
    <definedName localSheetId="14" name="wellno">#REF!</definedName>
    <definedName localSheetId="26" name="YTERBGSFD">#REF!</definedName>
    <definedName localSheetId="13" name="g">#REF!</definedName>
    <definedName localSheetId="23" name="HRGBFV">#REF!</definedName>
    <definedName localSheetId="25" name="ERAFDS">#REF!</definedName>
    <definedName localSheetId="21" name="dfgjd">#REF!</definedName>
    <definedName localSheetId="29" name="RGEF">#REF!</definedName>
    <definedName localSheetId="23" name="SAND_REVOUT_GP">#REF!</definedName>
    <definedName localSheetId="34" name="CARRIER_FL_WT">#REF!</definedName>
    <definedName localSheetId="23" name="SGHHM">#REF!</definedName>
    <definedName localSheetId="19" name="wefdcsa">#REF!</definedName>
    <definedName localSheetId="9" name="WTSRFDV">#REF!</definedName>
    <definedName localSheetId="36" name="SHEET">#REF!</definedName>
    <definedName localSheetId="36" name="WS_LENGTH">#REF!</definedName>
    <definedName localSheetId="19" name="gptotalslurryvol">#REF!</definedName>
    <definedName localSheetId="19" name="fhknm">#REF!</definedName>
    <definedName localSheetId="30" name="WEWC">#REF!</definedName>
    <definedName localSheetId="12" name="SAND_IN_CAS_EXT">#REF!</definedName>
    <definedName localSheetId="41" name="BLANK_LENGTH">#REF!</definedName>
    <definedName localSheetId="20" name="WRESFD">#REF!</definedName>
    <definedName localSheetId="8" name="gplbs">#REF!</definedName>
    <definedName localSheetId="40" name="HRGBFV">#REF!</definedName>
    <definedName localSheetId="36" name="pregpstim">#REF!</definedName>
    <definedName localSheetId="23" name="l">#REF!</definedName>
    <definedName localSheetId="13" name="wefdcsa">#REF!</definedName>
    <definedName localSheetId="17" name="EVQERVASDC">#REF!</definedName>
    <definedName localSheetId="33" name="COMPL_FL_WT">#REF!</definedName>
    <definedName localSheetId="24" name="gppumprate">#REF!</definedName>
    <definedName localSheetId="29" name="stages">#REF!</definedName>
    <definedName localSheetId="7" name="fvqwadc">#REF!</definedName>
    <definedName localSheetId="39" name="DFVDFS">#REF!</definedName>
    <definedName localSheetId="28" name="TOT_SAND_COV_SCREEN">#REF!</definedName>
    <definedName localSheetId="25" name="EXT_LENGTH">#REF!</definedName>
    <definedName localSheetId="24" name="PERF_BOTTOM">#REF!</definedName>
    <definedName localSheetId="10" name="YTHNG">#REF!</definedName>
    <definedName localSheetId="39" name="pregpstim">#REF!</definedName>
    <definedName localSheetId="32" name="wefA">#REF!</definedName>
    <definedName localSheetId="33" name="TOT_CAP_HOLE">#REF!</definedName>
    <definedName localSheetId="25" name="gpbreakertype">#REF!</definedName>
    <definedName localSheetId="6" name="T4WERAF">#REF!</definedName>
    <definedName localSheetId="22" name="yhjdgndfgjdghj">#REF!</definedName>
    <definedName name="WERG">#REF!</definedName>
    <definedName localSheetId="22" name="gpslurrydens">#REF!</definedName>
    <definedName localSheetId="6" name="gpextlength">#REF!</definedName>
    <definedName localSheetId="6" name="SLURRY_DENSITY">#REF!</definedName>
    <definedName localSheetId="25" name="WERG">#REF!</definedName>
    <definedName localSheetId="11" name="TOT_SAND_PLACED">#REF!</definedName>
    <definedName localSheetId="15" name="SAND_ABOVE_PERFS_PREPACK">#REF!</definedName>
    <definedName localSheetId="30" name="XO_DEPTH">#REF!</definedName>
    <definedName localSheetId="33" name="DFERG">#REF!</definedName>
    <definedName localSheetId="21" name="yhjdgndfgjdghj">#REF!</definedName>
    <definedName localSheetId="23" name="TRBSGFD">#REF!</definedName>
    <definedName localSheetId="23" name="djdfgj">#REF!</definedName>
    <definedName localSheetId="29" name="dgjdghkmfghjdg">#REF!</definedName>
    <definedName localSheetId="15" name="GP_EXT_OD">#REF!</definedName>
    <definedName localSheetId="30" name="fv">#REF!</definedName>
    <definedName localSheetId="30" name="MULE_SHOE_DEPTH">#REF!</definedName>
    <definedName localSheetId="39" name="SAND_IN_CAS_SCR">#REF!</definedName>
    <definedName localSheetId="38" name="SAND_PERMEABILITY">#REF!</definedName>
    <definedName localSheetId="6" name="gfnfhmdx">#REF!</definedName>
    <definedName localSheetId="26" name="SAND_GP">#REF!</definedName>
    <definedName localSheetId="26" name="dtyu">#REF!</definedName>
    <definedName localSheetId="34" name="company">#REF!</definedName>
    <definedName localSheetId="20" name="GRAVEL_IN_CSG.">#REF!</definedName>
    <definedName localSheetId="20" name="gpextod">#REF!</definedName>
    <definedName localSheetId="28" name="Ambient_temp">#REF!</definedName>
    <definedName localSheetId="24" name="PREPACK_MIX_RATIO">#REF!</definedName>
    <definedName localSheetId="23" name="EXT_LENGTH">#REF!</definedName>
    <definedName localSheetId="33" name="yt">#REF!</definedName>
    <definedName localSheetId="14" name="CAS_EXT_VOL">#REF!</definedName>
    <definedName localSheetId="25" name="casingid">#REF!</definedName>
    <definedName localSheetId="6" name="wefas">#REF!</definedName>
    <definedName localSheetId="9" name="SFBS">#REF!</definedName>
    <definedName localSheetId="18" name="casingslurrydens">#REF!</definedName>
    <definedName localSheetId="17" name="dyjgdjngkjk">#REF!</definedName>
    <definedName localSheetId="19" name="screentype">#REF!</definedName>
    <definedName localSheetId="23" name="TGWEFSD">#REF!</definedName>
    <definedName localSheetId="34" name="NMYUJKU">#REF!</definedName>
    <definedName localSheetId="39" name="workstringlength">#REF!</definedName>
    <definedName localSheetId="35" name="FDAS">#REF!</definedName>
    <definedName localSheetId="13" name="CAS_BLNK_VOL">#REF!</definedName>
    <definedName localSheetId="22" name="XO_DEPTH">#REF!</definedName>
    <definedName localSheetId="33" name="SAND_REVOUT_GP">#REF!</definedName>
    <definedName localSheetId="34" name="WTBFSDV">#REF!</definedName>
    <definedName localSheetId="5" name="workstringwt">#REF!</definedName>
    <definedName localSheetId="34" name="divertercarrierwt">#REF!</definedName>
    <definedName localSheetId="7" name="gpbreakerconc">#REF!</definedName>
    <definedName localSheetId="17" name="CIR_RATE_RESTRESS">#REF!</definedName>
    <definedName localSheetId="28" name="pickle">#REF!</definedName>
    <definedName localSheetId="5" name="casingtotslurryvol">#REF!</definedName>
    <definedName localSheetId="25" name="NH4CL">#REF!</definedName>
    <definedName localSheetId="25" name="TOT_SAND_COV_BLANK">#REF!</definedName>
    <definedName localSheetId="9" name="SCREEN_LENGTH">#REF!</definedName>
    <definedName localSheetId="24" name="casingcarrierwt">#REF!</definedName>
    <definedName localSheetId="23" name="DEPTH_TAGGED_PREPACK">#REF!</definedName>
    <definedName localSheetId="12" name="jhdgjfgjsgjd">#REF!</definedName>
    <definedName localSheetId="17" name="BPRNo">#REF!</definedName>
    <definedName localSheetId="26" name="welltype">#REF!</definedName>
    <definedName localSheetId="21" name="PERF_VOL">#REF!</definedName>
    <definedName localSheetId="17" name="l">#REF!</definedName>
    <definedName localSheetId="8" name="SAND_GP">#REF!</definedName>
    <definedName localSheetId="35" name="casingcarrierconc">#REF!</definedName>
    <definedName localSheetId="33" name="CAS_SCR_VOL">#REF!</definedName>
    <definedName name="DEPTH_TAGGED_PREPACK">#REF!</definedName>
    <definedName localSheetId="41" name="g">#REF!</definedName>
    <definedName localSheetId="30" name="SFGSFGSD">#REF!</definedName>
    <definedName localSheetId="15" name="NH4CL">#REF!</definedName>
    <definedName localSheetId="39" name="dfjd">#REF!</definedName>
    <definedName localSheetId="38" name="djdfgj">#REF!</definedName>
    <definedName localSheetId="29" name="asdgac">#REF!</definedName>
    <definedName localSheetId="20" name="divertercarriervis">#REF!</definedName>
    <definedName localSheetId="40" name="workstringid">#REF!</definedName>
    <definedName localSheetId="37" name="ETGSRFV">#REF!</definedName>
    <definedName localSheetId="25" name="casingpumprate">#REF!</definedName>
    <definedName localSheetId="37" name="SJ_DEPTH">#REF!</definedName>
    <definedName localSheetId="13" name="SAND_IN_CAS_PREPACK">#REF!</definedName>
    <definedName localSheetId="32" name="SDFGXC">#REF!</definedName>
    <definedName localSheetId="39" name="sdfhjj">#REF!</definedName>
    <definedName localSheetId="32" name="divertervol">#REF!</definedName>
    <definedName localSheetId="12" name="SAND_PUMPED_PREPACK">#REF!</definedName>
    <definedName localSheetId="31" name="GP_MIX_RATIO">#REF!</definedName>
    <definedName localSheetId="7" name="gpcarriertype">#REF!</definedName>
    <definedName localSheetId="13" name="casingod">#REF!</definedName>
    <definedName localSheetId="30" name="SGHHM">#REF!</definedName>
    <definedName localSheetId="29" name="NH4CL">#REF!</definedName>
    <definedName localSheetId="34" name="FSDV">#REF!</definedName>
    <definedName localSheetId="12" name="perfbottom">#REF!</definedName>
    <definedName name="UYIKUI">#REF!</definedName>
    <definedName localSheetId="11" name="SAND_IN_PERFS">#REF!</definedName>
    <definedName localSheetId="40" name="fhknm">#REF!</definedName>
    <definedName localSheetId="9" name="WTSEFDV">#REF!</definedName>
    <definedName localSheetId="14" name="SAND_IN_PERFS">#REF!</definedName>
    <definedName localSheetId="13" name="PERF_BOTTOM">#REF!</definedName>
    <definedName localSheetId="9" name="SANDOUT_PRESSURE">#REF!</definedName>
    <definedName localSheetId="13" name="ERAD">#REF!</definedName>
    <definedName localSheetId="34" name="QWEFDC">#REF!</definedName>
    <definedName localSheetId="22" name="fhkghjdkjdj">#REF!</definedName>
    <definedName localSheetId="33" name="SANDOUT_PRESSURE">#REF!</definedName>
    <definedName localSheetId="29" name="WEWC">#REF!</definedName>
    <definedName localSheetId="33" name="circsqz">#REF!</definedName>
    <definedName localSheetId="31" name="djdfgj">#REF!</definedName>
    <definedName localSheetId="14" name="gptotalslurryvol">#REF!</definedName>
    <definedName localSheetId="36" name="WEFD">#REF!</definedName>
    <definedName localSheetId="38" name="casingtotslurryvol">#REF!</definedName>
    <definedName localSheetId="41" name="RSFDZ">#REF!</definedName>
    <definedName localSheetId="23" name="casingcarriervis">#REF!</definedName>
    <definedName localSheetId="21" name="TGWEFSD">#REF!</definedName>
    <definedName localSheetId="7" name="SDGE">#REF!</definedName>
    <definedName localSheetId="7" name="WTRGF">#REF!</definedName>
    <definedName localSheetId="19" name="SJT_DEPTH">#REF!</definedName>
    <definedName localSheetId="34" name="WEF">#REF!</definedName>
    <definedName localSheetId="15" name="TRBSGFD">#REF!</definedName>
    <definedName localSheetId="41" name="SFGSFGSD">#REF!</definedName>
    <definedName localSheetId="21" name="gfnfhmdx">#REF!</definedName>
    <definedName localSheetId="22" name="screenlength">#REF!</definedName>
    <definedName localSheetId="37" name="ERVEADC">#REF!</definedName>
    <definedName localSheetId="28" name="casingmixratio">#REF!</definedName>
    <definedName localSheetId="38" name="PERF_VOL">#REF!</definedName>
    <definedName localSheetId="20" name="TOT_SAND_PLACED">#REF!</definedName>
    <definedName localSheetId="38" name="SFDV">#REF!</definedName>
    <definedName localSheetId="8" name="screenod">#REF!</definedName>
    <definedName localSheetId="30" name="dyjgdjngkjk">#REF!</definedName>
    <definedName localSheetId="38" name="workstringlength">#REF!</definedName>
    <definedName localSheetId="19" name="workstringwt">#REF!</definedName>
    <definedName localSheetId="7" name="customerrep">#REF!</definedName>
    <definedName localSheetId="32" name="dhg">#REF!</definedName>
    <definedName localSheetId="23" name="perfbottom">#REF!</definedName>
    <definedName localSheetId="12" name="WRESFD">#REF!</definedName>
    <definedName localSheetId="15" name="SAND_PASS_XO_PORT">#REF!</definedName>
    <definedName localSheetId="31" name="abcdef">#REF!</definedName>
    <definedName localSheetId="22" name="EVQERVASDC">#REF!</definedName>
    <definedName localSheetId="25" name="gravelsize">#REF!</definedName>
    <definedName localSheetId="25" name="YJTHDFGB">#REF!</definedName>
    <definedName localSheetId="19" name="divertervol">#REF!</definedName>
    <definedName name="CAP_XO_PORT">#REF!</definedName>
    <definedName localSheetId="21" name="TOT_SAND_2B_PUMPED">#REF!</definedName>
    <definedName localSheetId="39" name="gpmixratio">#REF!</definedName>
    <definedName localSheetId="7" name="casingrevout">#REF!</definedName>
    <definedName localSheetId="38" name="ETGSRFV">#REF!</definedName>
    <definedName localSheetId="26" name="EFGHGG">#REF!</definedName>
    <definedName localSheetId="40" name="FSDV">#REF!</definedName>
    <definedName localSheetId="35" name="ERFVDZ">#REF!</definedName>
    <definedName localSheetId="34" name="PERF_SLURRY">#REF!</definedName>
    <definedName localSheetId="34" name="NET_PERFS">#REF!</definedName>
    <definedName localSheetId="30" name="Job_Masters">#REF!</definedName>
    <definedName localSheetId="26" name="QERADS">#REF!</definedName>
    <definedName localSheetId="21" name="TOT_SAND_COV_BLANK">#REF!</definedName>
    <definedName name="SDFGXC">#REF!</definedName>
    <definedName localSheetId="11" name="wellno">#REF!</definedName>
    <definedName localSheetId="5" name="eFSD">#REF!</definedName>
    <definedName localSheetId="29" name="gpcarriervis">#REF!</definedName>
    <definedName localSheetId="40" name="YETBG">#REF!</definedName>
    <definedName localSheetId="36" name="SDFGVXC">#REF!</definedName>
    <definedName localSheetId="36" name="BLANK_COVERED_NV">#REF!</definedName>
    <definedName localSheetId="28" name="customerrep">#REF!</definedName>
    <definedName localSheetId="38" name="WEWC">#REF!</definedName>
    <definedName localSheetId="23" name="QERADS">#REF!</definedName>
    <definedName localSheetId="31" name="TOT_SAND_IN_PERFS">#REF!</definedName>
    <definedName localSheetId="15" name="ETGSRFV">#REF!</definedName>
    <definedName localSheetId="19" name="CAS_OD">#REF!</definedName>
    <definedName localSheetId="24" name="fv">#REF!</definedName>
    <definedName localSheetId="7" name="casingcarrierwt">#REF!</definedName>
    <definedName localSheetId="10" name="production">#REF!</definedName>
    <definedName localSheetId="37" name="YTERBGSFD">#REF!</definedName>
    <definedName localSheetId="12" name="YNHDGF">#REF!</definedName>
    <definedName localSheetId="40" name="zone">#REF!</definedName>
    <definedName name="TOT_ANN_CAP">#REF!</definedName>
    <definedName localSheetId="8" name="d">#REF!</definedName>
    <definedName localSheetId="30" name="TWHB">#REF!</definedName>
    <definedName localSheetId="5" name="EFGHGG">#REF!</definedName>
    <definedName localSheetId="23" name="TH">#REF!</definedName>
    <definedName localSheetId="31" name="SETTLEMENT_RATE">#REF!</definedName>
    <definedName localSheetId="37" name="gpinfuserate">#REF!</definedName>
    <definedName localSheetId="40" name="NH4CL">#REF!</definedName>
    <definedName localSheetId="35" name="WRSFD">#REF!</definedName>
    <definedName localSheetId="7" name="casingwt">#REF!</definedName>
    <definedName localSheetId="11" name="wfvefa">#REF!</definedName>
    <definedName localSheetId="24" name="WERFDV">#REF!</definedName>
    <definedName localSheetId="30" name="wefA">#REF!</definedName>
    <definedName localSheetId="15" name="SDGE">#REF!</definedName>
    <definedName localSheetId="23" name="CU.FT.">#REF!</definedName>
    <definedName localSheetId="40" name="postgpstim">#REF!</definedName>
    <definedName localSheetId="22" name="CAS_WT">#REF!</definedName>
    <definedName localSheetId="25" name="dhg">#REF!</definedName>
    <definedName localSheetId="25" name="SAND_IN_CAS_BLNK">#REF!</definedName>
    <definedName localSheetId="40" name="QREADS">#REF!</definedName>
    <definedName localSheetId="39" name="CU.FT.">#REF!</definedName>
    <definedName localSheetId="31" name="sheared">#REF!</definedName>
    <definedName localSheetId="22" name="TWHB">#REF!</definedName>
    <definedName localSheetId="7" name="ASCVASD">#REF!</definedName>
    <definedName localSheetId="13" name="screentype">#REF!</definedName>
    <definedName localSheetId="18" name="GRAVEL_IN_CSG.">#REF!</definedName>
    <definedName localSheetId="23" name="customerrep">#REF!</definedName>
    <definedName localSheetId="30" name="wefdcsa">#REF!</definedName>
    <definedName localSheetId="10" name="casingcarriervol">#REF!</definedName>
    <definedName localSheetId="37" name="CARR_FL_VISCOSITY">#REF!</definedName>
    <definedName localSheetId="37" name="fgh">#REF!</definedName>
    <definedName localSheetId="14" name="filtered">#REF!</definedName>
    <definedName localSheetId="10" name="workstringid">#REF!</definedName>
    <definedName localSheetId="15" name="EXT_LENGTH">#REF!</definedName>
    <definedName localSheetId="13" name="dgjd">#REF!</definedName>
    <definedName localSheetId="29" name="fracpress">#REF!</definedName>
    <definedName localSheetId="12" name="UYIKUI">#REF!</definedName>
    <definedName localSheetId="35" name="TGWEFSD">#REF!</definedName>
    <definedName localSheetId="31" name="STRHSB">#REF!</definedName>
    <definedName localSheetId="32" name="TOT_CAP_HOLE">#REF!</definedName>
    <definedName localSheetId="8" name="workstringlength">#REF!</definedName>
    <definedName localSheetId="9" name="fgh">#REF!</definedName>
    <definedName localSheetId="17" name="TOT_SAND_COV_SCREEN">#REF!</definedName>
    <definedName localSheetId="30" name="INFUSER_RATE_PREPACK">#REF!</definedName>
    <definedName localSheetId="11" name="GP_SLURRY_VOL">#REF!</definedName>
    <definedName localSheetId="28" name="NET_PERFS">#REF!</definedName>
    <definedName localSheetId="14" name="gplbs">#REF!</definedName>
    <definedName localSheetId="19" name="fgh">#REF!</definedName>
    <definedName localSheetId="20" name="wdcs">#REF!</definedName>
    <definedName localSheetId="38" name="WS_LENGTH">#REF!</definedName>
    <definedName localSheetId="34" name="gpinfuserate">#REF!</definedName>
    <definedName localSheetId="40" name="divertervol">#REF!</definedName>
    <definedName localSheetId="17" name="SGNHNDDX">#REF!</definedName>
    <definedName localSheetId="19" name="UYIKUI">#REF!</definedName>
    <definedName localSheetId="22" name="divertercarriervis">#REF!</definedName>
    <definedName localSheetId="10" name="gfnfhmdx">#REF!</definedName>
    <definedName localSheetId="39" name="production">#REF!</definedName>
    <definedName localSheetId="36" name="XO_PORT_DEPTH">#REF!</definedName>
    <definedName localSheetId="21" name="casingtotslurryvol">#REF!</definedName>
    <definedName localSheetId="35" name="CARRIER_FL_WT">#REF!</definedName>
    <definedName localSheetId="5" name="DFERG">#REF!</definedName>
    <definedName localSheetId="18" name="XO_PORT_DEPTH">#REF!</definedName>
    <definedName localSheetId="24" name="ASCVASD">#REF!</definedName>
    <definedName localSheetId="28" name="welltype">#REF!</definedName>
    <definedName localSheetId="7" name="fhknm">#REF!</definedName>
    <definedName localSheetId="39" name="fghmbnm">#REF!</definedName>
    <definedName localSheetId="23" name="gfnfhmdx">#REF!</definedName>
    <definedName localSheetId="8" name="workstringod">#REF!</definedName>
    <definedName localSheetId="6" name="SAND_PERMEABILITY">#REF!</definedName>
    <definedName localSheetId="23" name="screenlength">#REF!</definedName>
    <definedName localSheetId="39" name="WERG">#REF!</definedName>
    <definedName localSheetId="17" name="YETRGSF">#REF!</definedName>
    <definedName localSheetId="7" name="WS_ID">#REF!</definedName>
    <definedName name="DIV_MIX_RATIO">#REF!</definedName>
    <definedName localSheetId="5" name="gplbs">#REF!</definedName>
    <definedName localSheetId="15" name="TOT_ANN_CAP">#REF!</definedName>
    <definedName localSheetId="38" name="circsqz">#REF!</definedName>
    <definedName localSheetId="6" name="SANDOUT_PRESSURE">#REF!</definedName>
    <definedName localSheetId="14" name="COMPL_FL_VOL">#REF!</definedName>
    <definedName localSheetId="12" name="casingmixratio">#REF!</definedName>
    <definedName localSheetId="21" name="QREADS">#REF!</definedName>
    <definedName localSheetId="22" name="compfluidwt">#REF!</definedName>
    <definedName localSheetId="20" name="SAND_IN_CAS_EXT">#REF!</definedName>
    <definedName localSheetId="22" name="YNHDGF">#REF!</definedName>
    <definedName localSheetId="32" name="GP_SLURRY_VOL">#REF!</definedName>
    <definedName localSheetId="6" name="WRSFDCX">#REF!</definedName>
    <definedName localSheetId="39" name="diverterbreakertype">#REF!</definedName>
    <definedName localSheetId="29" name="wdcs">#REF!</definedName>
    <definedName localSheetId="30" name="fgh">#REF!</definedName>
    <definedName localSheetId="9" name="fracgrad">#REF!</definedName>
    <definedName localSheetId="30" name="pickle">#REF!</definedName>
    <definedName localSheetId="25" name="SUMP_DEPTH">#REF!</definedName>
    <definedName localSheetId="29" name="YETBG">#REF!</definedName>
    <definedName localSheetId="30" name="circsqz">#REF!</definedName>
    <definedName localSheetId="38" name="TYHDGFB">#REF!</definedName>
    <definedName name="SGHRGBSF">#REF!</definedName>
    <definedName localSheetId="13" name="yhjdgndfgjdghj">#REF!</definedName>
    <definedName localSheetId="9" name="wefas">#REF!</definedName>
    <definedName localSheetId="12" name="dtyu">#REF!</definedName>
    <definedName localSheetId="11" name="divertercarriervis">#REF!</definedName>
    <definedName localSheetId="32" name="PERF_TOP">#REF!</definedName>
    <definedName localSheetId="28" name="QREADS">#REF!</definedName>
    <definedName localSheetId="39" name="gpextlength">#REF!</definedName>
    <definedName localSheetId="18" name="casingid">#REF!</definedName>
    <definedName localSheetId="26" name="dfjd">#REF!</definedName>
    <definedName localSheetId="5" name="filtered">#REF!</definedName>
    <definedName localSheetId="5" name="company">#REF!</definedName>
    <definedName localSheetId="15" name="blanklength">#REF!</definedName>
    <definedName localSheetId="8" name="isip">#REF!</definedName>
    <definedName localSheetId="31" name="PREPACK_MIX_RATIO">#REF!</definedName>
    <definedName localSheetId="23" name="TOT_SAND_2B_PUMPED">#REF!</definedName>
    <definedName localSheetId="32" name="CAP_XO_PORT">#REF!</definedName>
    <definedName localSheetId="31" name="spf">#REF!</definedName>
    <definedName localSheetId="20" name="RSFDZ">#REF!</definedName>
    <definedName localSheetId="36" name="SJT_DEPTH">#REF!</definedName>
    <definedName localSheetId="9" name="k">#REF!</definedName>
    <definedName localSheetId="21" name="gptotalslurryvol">#REF!</definedName>
    <definedName localSheetId="39" name="taggedsand">#REF!</definedName>
    <definedName localSheetId="20" name="FSDV">#REF!</definedName>
    <definedName localSheetId="13" name="TRSFD">#REF!</definedName>
    <definedName localSheetId="14" name="SGNHNDDX">#REF!</definedName>
    <definedName localSheetId="5" name="YTERBGSFD">#REF!</definedName>
    <definedName localSheetId="41" name="spf">#REF!</definedName>
    <definedName localSheetId="29" name="wefwd">#REF!</definedName>
    <definedName localSheetId="24" name="TGWEFSD">#REF!</definedName>
    <definedName localSheetId="30" name="EVQERVASDC">#REF!</definedName>
    <definedName name="ETGSRFV">#REF!</definedName>
    <definedName localSheetId="9" name="workstringlength">#REF!</definedName>
    <definedName localSheetId="39" name="WEFWDVTR">#REF!</definedName>
    <definedName localSheetId="9" name="gplbs">#REF!</definedName>
    <definedName localSheetId="38" name="QREAFD">#REF!</definedName>
    <definedName localSheetId="40" name="SLURRY_VOL_PREPACK">#REF!</definedName>
    <definedName localSheetId="22" name="divertertype">#REF!</definedName>
    <definedName localSheetId="32" name="SGHS">#REF!</definedName>
    <definedName localSheetId="26" name="ASCVASD">#REF!</definedName>
    <definedName localSheetId="6" name="TOT_SAND_COV_SCREEN">#REF!</definedName>
    <definedName localSheetId="25" name="divertervol">#REF!</definedName>
    <definedName localSheetId="19" name="RGHNDFXB">#REF!</definedName>
    <definedName localSheetId="34" name="yhjdgndfgjdghj">#REF!</definedName>
    <definedName localSheetId="7" name="QWEFDC">#REF!</definedName>
    <definedName localSheetId="8" name="gpinfuserate">#REF!</definedName>
    <definedName localSheetId="31" name="TGWEFSD">#REF!</definedName>
    <definedName localSheetId="28" name="ERFVDZ">#REF!</definedName>
    <definedName localSheetId="37" name="GHJHN">#REF!</definedName>
    <definedName localSheetId="40" name="gpbreakerconc">#REF!</definedName>
    <definedName localSheetId="29" name="CIR_RATE_RESTRESS">#REF!</definedName>
    <definedName localSheetId="7" name="divertervol">#REF!</definedName>
    <definedName localSheetId="11" name="CIR_RATE_RESTRESS">#REF!</definedName>
    <definedName localSheetId="12" name="GP_SLURRY_VOL">#REF!</definedName>
    <definedName localSheetId="5" name="SGHHM">#REF!</definedName>
    <definedName localSheetId="22" name="ERFVDZ">#REF!</definedName>
    <definedName localSheetId="6" name="workstringod">#REF!</definedName>
    <definedName localSheetId="8" name="dfj">#REF!</definedName>
    <definedName localSheetId="20" name="EASDZ">#REF!</definedName>
    <definedName localSheetId="15" name="casingrevout">#REF!</definedName>
    <definedName localSheetId="17" name="xoportdepth">#REF!</definedName>
    <definedName localSheetId="17" name="SAND_PUMPED_PREPACK">#REF!</definedName>
    <definedName localSheetId="37" name="WEFWDVTR">#REF!</definedName>
    <definedName localSheetId="18" name="DEPTH_TAGGED_PREPACK">#REF!</definedName>
    <definedName localSheetId="24" name="fghmbnm">#REF!</definedName>
    <definedName localSheetId="30" name="WRESFVD">#REF!</definedName>
    <definedName localSheetId="11" name="gpinfuserate">#REF!</definedName>
    <definedName localSheetId="31" name="gpbreakertype">#REF!</definedName>
    <definedName localSheetId="30" name="PERF_VOL">#REF!</definedName>
    <definedName localSheetId="30" name="CAS_WT">#REF!</definedName>
    <definedName localSheetId="32" name="customerrep">#REF!</definedName>
    <definedName localSheetId="34" name="sdfhjj">#REF!</definedName>
    <definedName localSheetId="22" name="SAND_ABOVE_PERFS_PREPACK">#REF!</definedName>
    <definedName localSheetId="23" name="BLANK_COVERED_NV">#REF!</definedName>
    <definedName localSheetId="35" name="SJ_DEPTH">#REF!</definedName>
    <definedName localSheetId="31" name="divertervol">#REF!</definedName>
    <definedName localSheetId="23" name="sheared">#REF!</definedName>
    <definedName localSheetId="9" name="screentype">#REF!</definedName>
    <definedName localSheetId="37" name="wefA">#REF!</definedName>
    <definedName localSheetId="5" name="CAS_OD">#REF!</definedName>
    <definedName localSheetId="23" name="EASDZ">#REF!</definedName>
    <definedName localSheetId="40" name="divertercarriervis">#REF!</definedName>
    <definedName localSheetId="9" name="INFUSER_RATE">#REF!</definedName>
    <definedName localSheetId="19" name="STHYT">#REF!</definedName>
    <definedName localSheetId="17" name="wefdcsa">#REF!</definedName>
    <definedName localSheetId="9" name="WTRGF">#REF!</definedName>
    <definedName localSheetId="38" name="WRSFD">#REF!</definedName>
    <definedName localSheetId="40" name="diverterbreakertype">#REF!</definedName>
    <definedName localSheetId="37" name="PERF_BOTTOM">#REF!</definedName>
    <definedName localSheetId="22" name="W4ERSF">#REF!</definedName>
    <definedName localSheetId="17" name="SLURRY_DENSITY">#REF!</definedName>
    <definedName localSheetId="18" name="WTRGF">#REF!</definedName>
    <definedName name="SAND_PERMEABILITY">#REF!</definedName>
    <definedName localSheetId="39" name="YTHNG">#REF!</definedName>
    <definedName localSheetId="37" name="DEVIATION">#REF!</definedName>
    <definedName localSheetId="33" name="spf">#REF!</definedName>
    <definedName localSheetId="14" name="u">#REF!</definedName>
    <definedName localSheetId="7" name="STRHSB">#REF!</definedName>
    <definedName localSheetId="5" name="gpbreakertype">#REF!</definedName>
    <definedName localSheetId="19" name="taggedsand">#REF!</definedName>
    <definedName localSheetId="10" name="gplbs">#REF!</definedName>
    <definedName localSheetId="38" name="fhknm">#REF!</definedName>
    <definedName localSheetId="29" name="DFERG">#REF!</definedName>
    <definedName name="TH">#REF!</definedName>
    <definedName localSheetId="39" name="GRAVEL_IN_CSG.">#REF!</definedName>
    <definedName localSheetId="32" name="VOL_MULE_SHOE">#REF!</definedName>
    <definedName localSheetId="8" name="wefas">#REF!</definedName>
    <definedName localSheetId="19" name="gplbs">#REF!</definedName>
    <definedName localSheetId="18" name="screenlength">#REF!</definedName>
    <definedName localSheetId="39" name="SCREEN_LENGTH">#REF!</definedName>
    <definedName localSheetId="40" name="CIR_RATE_RESTRESS">#REF!</definedName>
    <definedName localSheetId="39" name="dgjd">#REF!</definedName>
    <definedName localSheetId="18" name="SLURRY_DENSITY">#REF!</definedName>
    <definedName localSheetId="18" name="xoportdepth">#REF!</definedName>
    <definedName localSheetId="39" name="k">#REF!</definedName>
    <definedName localSheetId="37" name="casinginfuserate">#REF!</definedName>
    <definedName localSheetId="39" name="SLURRY_VOL_PREPACK">#REF!</definedName>
    <definedName localSheetId="29" name="blanklength">#REF!</definedName>
    <definedName localSheetId="22" name="RTBSGFV">#REF!</definedName>
    <definedName localSheetId="15" name="Ambient_temp">#REF!</definedName>
    <definedName localSheetId="39" name="yhjdgndfgjdghj">#REF!</definedName>
    <definedName localSheetId="26" name="fracpress">#REF!</definedName>
    <definedName localSheetId="17" name="SAND_GP">#REF!</definedName>
    <definedName localSheetId="21" name="SAND_REVOUT_PREPACK">#REF!</definedName>
    <definedName localSheetId="34" name="TOT_CAP_HOLE">#REF!</definedName>
    <definedName localSheetId="38" name="WEF">#REF!</definedName>
    <definedName localSheetId="15" name="ERFVDZ">#REF!</definedName>
    <definedName name="djdfgj">#REF!</definedName>
    <definedName localSheetId="20" name="YETRGSF">#REF!</definedName>
    <definedName localSheetId="35" name="SGHRGBSF">#REF!</definedName>
    <definedName localSheetId="30" name="SUMP_DEPTH">#REF!</definedName>
    <definedName localSheetId="35" name="fgh">#REF!</definedName>
    <definedName localSheetId="26" name="SAND_PERMEABILITY">#REF!</definedName>
    <definedName localSheetId="34" name="casingrevout">#REF!</definedName>
    <definedName localSheetId="20" name="k">#REF!</definedName>
    <definedName localSheetId="32" name="MULE_SHOE_DEPTH">#REF!</definedName>
    <definedName localSheetId="14" name="zone">#REF!</definedName>
    <definedName localSheetId="34" name="DEPTH_TAGGED_PREPACK">#REF!</definedName>
    <definedName localSheetId="30" name="isip">#REF!</definedName>
    <definedName localSheetId="11" name="g">#REF!</definedName>
    <definedName localSheetId="17" name="wefwd">#REF!</definedName>
    <definedName localSheetId="28" name="fvqwadc">#REF!</definedName>
    <definedName localSheetId="33" name="WRSFD">#REF!</definedName>
    <definedName localSheetId="12" name="spf">#REF!</definedName>
    <definedName localSheetId="6" name="dfgjd">#REF!</definedName>
    <definedName localSheetId="17" name="yt">#REF!</definedName>
    <definedName localSheetId="21" name="netperf">#REF!</definedName>
    <definedName localSheetId="5" name="sumppacker">#REF!</definedName>
    <definedName localSheetId="33" name="netperf">#REF!</definedName>
    <definedName localSheetId="20" name="WTRGF">#REF!</definedName>
    <definedName localSheetId="30" name="gppumprate">#REF!</definedName>
    <definedName localSheetId="19" name="DEVIATION">#REF!</definedName>
    <definedName localSheetId="19" name="SFGSFGSD">#REF!</definedName>
    <definedName localSheetId="13" name="STHYT">#REF!</definedName>
    <definedName localSheetId="30" name="SLURRY_VOL_PREPACK">#REF!</definedName>
    <definedName localSheetId="40" name="VOL_MULE_SHOE">#REF!</definedName>
    <definedName localSheetId="21" name="PREPACK_MIX_RATIO">#REF!</definedName>
    <definedName localSheetId="11" name="djdfgj">#REF!</definedName>
    <definedName localSheetId="41" name="TWHB">#REF!</definedName>
    <definedName localSheetId="17" name="wefas">#REF!</definedName>
    <definedName localSheetId="35" name="gpbreakertype">#REF!</definedName>
    <definedName localSheetId="7" name="FSDV">#REF!</definedName>
    <definedName localSheetId="31" name="jh">#REF!</definedName>
    <definedName localSheetId="32" name="SFDV">#REF!</definedName>
    <definedName localSheetId="34" name="SAND_IN_PERFS_PP">#REF!</definedName>
    <definedName localSheetId="41" name="gpslurrydens">#REF!</definedName>
    <definedName localSheetId="24" name="Carr_fl_wt_prepack">#REF!</definedName>
    <definedName localSheetId="30" name="DIV_MIX_RATIO">#REF!</definedName>
    <definedName localSheetId="40" name="SAND_IN_PERFS">#REF!</definedName>
    <definedName localSheetId="39" name="PERF_SLURRY">#REF!</definedName>
    <definedName localSheetId="34" name="wdcs">#REF!</definedName>
    <definedName localSheetId="19" name="jh">#REF!</definedName>
    <definedName name="gplbs">#REF!</definedName>
    <definedName localSheetId="31" name="casinggel">#REF!</definedName>
    <definedName localSheetId="15" name="Job_Masters">#REF!</definedName>
    <definedName localSheetId="6" name="circsqz">#REF!</definedName>
    <definedName localSheetId="23" name="PERF_VOL">#REF!</definedName>
    <definedName localSheetId="35" name="screentype">#REF!</definedName>
    <definedName localSheetId="13" name="SDGE">#REF!</definedName>
    <definedName localSheetId="5" name="EVQERVASDC">#REF!</definedName>
    <definedName localSheetId="40" name="divertertype">#REF!</definedName>
    <definedName localSheetId="8" name="SGNHNDDX">#REF!</definedName>
    <definedName name="SAND_DIVERTER">#REF!</definedName>
    <definedName localSheetId="37" name="safetyjtdepth">#REF!</definedName>
    <definedName localSheetId="41" name="MULE_SHOE_DEPTH">#REF!</definedName>
    <definedName localSheetId="10" name="screenlength">#REF!</definedName>
    <definedName localSheetId="8" name="TWHB">#REF!</definedName>
    <definedName localSheetId="12" name="TYHDGFB">#REF!</definedName>
    <definedName localSheetId="28" name="TVD_MID_PERF">#REF!</definedName>
    <definedName localSheetId="17" name="diverterbreakerconc">#REF!</definedName>
    <definedName localSheetId="25" name="SDFGVXC">#REF!</definedName>
    <definedName localSheetId="22" name="casingbreakertype">#REF!</definedName>
    <definedName localSheetId="17" name="QREAFD">#REF!</definedName>
    <definedName localSheetId="21" name="WEWC">#REF!</definedName>
    <definedName localSheetId="14" name="STHYT">#REF!</definedName>
    <definedName localSheetId="10" name="GP_MIX_RATIO">#REF!</definedName>
    <definedName localSheetId="22" name="dgjdghkmfghjdg">#REF!</definedName>
    <definedName localSheetId="7" name="GHJHN">#REF!</definedName>
    <definedName localSheetId="41" name="casingpumprate">#REF!</definedName>
    <definedName localSheetId="33" name="sdfbsbvgnh">#REF!</definedName>
    <definedName localSheetId="34" name="casingcarriertype">#REF!</definedName>
    <definedName localSheetId="35" name="BLANK_OD">#REF!</definedName>
    <definedName localSheetId="37" name="TOT_SAND_PLACED">#REF!</definedName>
    <definedName localSheetId="36" name="divertermixratio">#REF!</definedName>
    <definedName localSheetId="17" name="casingmixratio">#REF!</definedName>
    <definedName localSheetId="8" name="RSFDZ">#REF!</definedName>
    <definedName localSheetId="5" name="QERAS">#REF!</definedName>
    <definedName localSheetId="25" name="yhjdgndfgjdghj">#REF!</definedName>
    <definedName localSheetId="18" name="SAND_PERMEABILITY">#REF!</definedName>
    <definedName localSheetId="32" name="SAND_IN_PERFS_PP">#REF!</definedName>
    <definedName localSheetId="9" name="HTDGFB">#REF!</definedName>
    <definedName localSheetId="17" name="EWFWDC">#REF!</definedName>
    <definedName localSheetId="29" name="DFWDS">#REF!</definedName>
    <definedName localSheetId="39" name="divertercarriervis">#REF!</definedName>
    <definedName localSheetId="17" name="Carr_fl_wt_prepack">#REF!</definedName>
    <definedName localSheetId="10" name="SAND_IN_CAS_PREPACK">#REF!</definedName>
    <definedName localSheetId="32" name="CARR_FL_VOL_PREPACK">#REF!</definedName>
    <definedName localSheetId="18" name="dfjd">#REF!</definedName>
    <definedName localSheetId="25" name="abcdef">#REF!</definedName>
    <definedName localSheetId="6" name="fgh">#REF!</definedName>
    <definedName name="EFGHGG">#REF!</definedName>
    <definedName localSheetId="25" name="RSFDZ">#REF!</definedName>
    <definedName localSheetId="11" name="cubicfootperfoot">#REF!</definedName>
    <definedName localSheetId="32" name="XO_DEPTH">#REF!</definedName>
    <definedName localSheetId="9" name="gpgel">#REF!</definedName>
    <definedName localSheetId="19" name="SAND_PLACED_GP">#REF!</definedName>
    <definedName localSheetId="9" name="SAND_REVOUT_PREPACK">#REF!</definedName>
    <definedName localSheetId="26" name="SAND_ABOVE_PERFS_PREPACK">#REF!</definedName>
    <definedName localSheetId="15" name="SAND_IN_PERFS">#REF!</definedName>
    <definedName localSheetId="20" name="gptotalslurryvol">#REF!</definedName>
    <definedName localSheetId="17" name="INFUSER_RATE">#REF!</definedName>
    <definedName localSheetId="14" name="fhkghjdkjdj">#REF!</definedName>
    <definedName localSheetId="37" name="gpcarriervol">#REF!</definedName>
    <definedName localSheetId="25" name="sfgdbscb">#REF!</definedName>
    <definedName localSheetId="22" name="TSRF">#REF!</definedName>
    <definedName localSheetId="5" name="ERAFDS">#REF!</definedName>
    <definedName localSheetId="22" name="SAND_DIVERTER">#REF!</definedName>
    <definedName localSheetId="34" name="divertercarriervis">#REF!</definedName>
    <definedName localSheetId="20" name="gplbs">#REF!</definedName>
    <definedName localSheetId="21" name="gpcarriervis">#REF!</definedName>
    <definedName localSheetId="12" name="SLURRY_DENSITY">#REF!</definedName>
    <definedName localSheetId="13" name="dyjgdjngkjk">#REF!</definedName>
    <definedName localSheetId="18" name="STHYT">#REF!</definedName>
    <definedName localSheetId="22" name="welltype">#REF!</definedName>
    <definedName localSheetId="35" name="RGHNDFXB">#REF!</definedName>
    <definedName localSheetId="31" name="SAND_PLACED_GP">#REF!</definedName>
    <definedName localSheetId="15" name="__">#REF!</definedName>
    <definedName localSheetId="26" name="eFSD">#REF!</definedName>
    <definedName localSheetId="21" name="YNHDGF">#REF!</definedName>
    <definedName localSheetId="26" name="casingod">#REF!</definedName>
    <definedName localSheetId="39" name="WRSFD">#REF!</definedName>
    <definedName localSheetId="22" name="HRGBFV">#REF!</definedName>
    <definedName localSheetId="18" name="wdcs">#REF!</definedName>
    <definedName localSheetId="9" name="CU.FT.">#REF!</definedName>
    <definedName localSheetId="41" name="SDFGVXC">#REF!</definedName>
    <definedName localSheetId="5" name="diverterlbs">#REF!</definedName>
    <definedName localSheetId="23" name="TRSFD">#REF!</definedName>
    <definedName localSheetId="15" name="safetyjtdepth">#REF!</definedName>
    <definedName localSheetId="13" name="gpslurrydens">#REF!</definedName>
    <definedName localSheetId="20" name="sumppacker">#REF!</definedName>
    <definedName localSheetId="37" name="BHT">#REF!</definedName>
    <definedName localSheetId="32" name="fracpress">#REF!</definedName>
    <definedName localSheetId="38" name="casingprelbs">#REF!</definedName>
    <definedName localSheetId="11" name="PERF_VOL">#REF!</definedName>
    <definedName localSheetId="6" name="eFSD">#REF!</definedName>
    <definedName localSheetId="31" name="CAS_BLNK_VOL">#REF!</definedName>
    <definedName localSheetId="12" name="MULE_SHOE_DEPTH">#REF!</definedName>
    <definedName localSheetId="36" name="zone">#REF!</definedName>
    <definedName localSheetId="24" name="casingrevout">#REF!</definedName>
    <definedName localSheetId="37" name="compfluidwt">#REF!</definedName>
    <definedName localSheetId="40" name="WRSEFD">#REF!</definedName>
    <definedName localSheetId="8" name="WEFWDVTR">#REF!</definedName>
    <definedName localSheetId="36" name="compfluidwt">#REF!</definedName>
    <definedName localSheetId="12" name="SANDOUT_PRESSURE">#REF!</definedName>
    <definedName localSheetId="5" name="sheared">#REF!</definedName>
    <definedName localSheetId="20" name="ERAFDV">#REF!</definedName>
    <definedName localSheetId="30" name="RGHNDFXB">#REF!</definedName>
    <definedName localSheetId="17" name="RTBSGFV">#REF!</definedName>
    <definedName localSheetId="21" name="SCREEN_LENGTH">#REF!</definedName>
    <definedName localSheetId="28" name="SAND_IN_PERFS">#REF!</definedName>
    <definedName localSheetId="9" name="TYERBGSDF">#REF!</definedName>
    <definedName localSheetId="22" name="fv">#REF!</definedName>
    <definedName localSheetId="8" name="EXT_LENGTH">#REF!</definedName>
    <definedName localSheetId="17" name="wellno">#REF!</definedName>
    <definedName localSheetId="25" name="sumppacker">#REF!</definedName>
    <definedName localSheetId="33" name="SAND_PUMPED_PREPACK">#REF!</definedName>
    <definedName localSheetId="11" name="UYIKUI">#REF!</definedName>
    <definedName localSheetId="12" name="SDFGXC">#REF!</definedName>
    <definedName localSheetId="32" name="SUMP_DEPTH">#REF!</definedName>
    <definedName localSheetId="37" name="DVBSFGN">#REF!</definedName>
    <definedName localSheetId="30" name="jhdgjfgjsgjd">#REF!</definedName>
    <definedName localSheetId="33" name="d">#REF!</definedName>
    <definedName localSheetId="22" name="Job_Masters">#REF!</definedName>
    <definedName localSheetId="32" name="abcdef">#REF!</definedName>
    <definedName localSheetId="34" name="TOT_SAND_PLACED">#REF!</definedName>
    <definedName localSheetId="7" name="HTDGFB">#REF!</definedName>
    <definedName localSheetId="9" name="YJTHDFGB">#REF!</definedName>
    <definedName localSheetId="29" name="WEFWDVTR">#REF!</definedName>
    <definedName localSheetId="15" name="PREPACK_MIX_RATIO">#REF!</definedName>
    <definedName localSheetId="37" name="QWEFCX">#REF!</definedName>
    <definedName localSheetId="13" name="adfnhn">#REF!</definedName>
    <definedName localSheetId="41" name="WS_LENGTH">#REF!</definedName>
    <definedName localSheetId="37" name="wefas">#REF!</definedName>
    <definedName localSheetId="31" name="gpbreakerconc">#REF!</definedName>
    <definedName localSheetId="21" name="dhg">#REF!</definedName>
    <definedName localSheetId="13" name="TOT_ANN_CAP">#REF!</definedName>
    <definedName localSheetId="30" name="djdfgj">#REF!</definedName>
    <definedName localSheetId="39" name="QWEFDC">#REF!</definedName>
    <definedName localSheetId="23" name="SAND_IN_PERFS">#REF!</definedName>
    <definedName localSheetId="7" name="SFDV">#REF!</definedName>
    <definedName localSheetId="32" name="dgjd">#REF!</definedName>
    <definedName localSheetId="30" name="NMYUJKU">#REF!</definedName>
    <definedName name="INFUSER_RATE">#REF!</definedName>
    <definedName localSheetId="24" name="postgpstim">#REF!</definedName>
    <definedName localSheetId="17" name="WTRGF">#REF!</definedName>
    <definedName localSheetId="39" name="TOT_SAND_PLACED">#REF!</definedName>
    <definedName localSheetId="8" name="COMPL_FL_VOL">#REF!</definedName>
    <definedName localSheetId="25" name="gpinfuserate">#REF!</definedName>
    <definedName localSheetId="38" name="divertercarriervis">#REF!</definedName>
    <definedName localSheetId="24" name="FDAS">#REF!</definedName>
    <definedName localSheetId="26" name="fhknm">#REF!</definedName>
    <definedName localSheetId="30" name="UYIKUI">#REF!</definedName>
    <definedName localSheetId="37" name="SAND_PREPACK">#REF!</definedName>
    <definedName localSheetId="30" name="gptotalslurryvol">#REF!</definedName>
    <definedName localSheetId="7" name="GP_SLURRY_VOL">#REF!</definedName>
    <definedName localSheetId="6" name="CAS_OD">#REF!</definedName>
    <definedName localSheetId="31" name="gpcarriervol">#REF!</definedName>
    <definedName localSheetId="11" name="QREAFD">#REF!</definedName>
    <definedName localSheetId="19" name="zone">#REF!</definedName>
    <definedName localSheetId="11" name="eFSD">#REF!</definedName>
    <definedName localSheetId="8" name="EWFWDC">#REF!</definedName>
    <definedName localSheetId="21" name="casingcarriertype">#REF!</definedName>
    <definedName localSheetId="24" name="NET_PERFS">#REF!</definedName>
    <definedName localSheetId="41" name="WEWC">#REF!</definedName>
    <definedName localSheetId="33" name="WTSEFDV">#REF!</definedName>
    <definedName localSheetId="17" name="DFWDS">#REF!</definedName>
    <definedName localSheetId="32" name="QERAS">#REF!</definedName>
    <definedName localSheetId="20" name="STHYT">#REF!</definedName>
    <definedName localSheetId="18" name="SHEET">#REF!</definedName>
    <definedName localSheetId="14" name="COMPL_FL_WT">#REF!</definedName>
    <definedName localSheetId="5" name="YETBG">#REF!</definedName>
    <definedName localSheetId="8" name="wefc">#REF!</definedName>
    <definedName localSheetId="32" name="casingbreakertype">#REF!</definedName>
    <definedName localSheetId="41" name="sheared">#REF!</definedName>
    <definedName localSheetId="28" name="Carr_fl_wt_prepack">#REF!</definedName>
    <definedName localSheetId="10" name="fracpress">#REF!</definedName>
    <definedName localSheetId="40" name="YJTHDFGB">#REF!</definedName>
    <definedName localSheetId="30" name="filtered">#REF!</definedName>
    <definedName localSheetId="22" name="casingslurrydens">#REF!</definedName>
    <definedName localSheetId="24" name="SAND_REVOUT_PREPACK">#REF!</definedName>
    <definedName localSheetId="10" name="DFWDS">#REF!</definedName>
    <definedName localSheetId="30" name="SG">#REF!</definedName>
    <definedName localSheetId="12" name="sheared">#REF!</definedName>
    <definedName localSheetId="32" name="CU.FT.">#REF!</definedName>
    <definedName localSheetId="9" name="blankod">#REF!</definedName>
    <definedName localSheetId="36" name="djdfgj">#REF!</definedName>
    <definedName localSheetId="37" name="welltype">#REF!</definedName>
    <definedName localSheetId="7" name="INFUSER_RATE">#REF!</definedName>
    <definedName localSheetId="20" name="DVBSFGN">#REF!</definedName>
    <definedName localSheetId="32" name="QWEFCX">#REF!</definedName>
    <definedName localSheetId="7" name="BPRNo">#REF!</definedName>
    <definedName localSheetId="15" name="TSRF">#REF!</definedName>
    <definedName localSheetId="13" name="workstringod">#REF!</definedName>
    <definedName localSheetId="38" name="INFUSER_RATE">#REF!</definedName>
    <definedName localSheetId="26" name="gpextod">#REF!</definedName>
    <definedName localSheetId="29" name="XO_DEPTH">#REF!</definedName>
    <definedName localSheetId="14" name="CAP_XO_PORT">#REF!</definedName>
    <definedName localSheetId="41" name="WEFD">#REF!</definedName>
    <definedName localSheetId="17" name="TRBSGFD">#REF!</definedName>
    <definedName localSheetId="37" name="SAND_IN_CAS_PREPACK">#REF!</definedName>
    <definedName localSheetId="14" name="WEWC">#REF!</definedName>
    <definedName localSheetId="15" name="workstringlength">#REF!</definedName>
    <definedName localSheetId="38" name="SGHRGBSF">#REF!</definedName>
    <definedName localSheetId="13" name="FSDV">#REF!</definedName>
    <definedName localSheetId="39" name="wdcs">#REF!</definedName>
    <definedName localSheetId="5" name="wdcs">#REF!</definedName>
    <definedName localSheetId="6" name="spf">#REF!</definedName>
    <definedName localSheetId="17" name="divertertype">#REF!</definedName>
    <definedName localSheetId="6" name="GRAVEL_IN_CSG.">#REF!</definedName>
    <definedName localSheetId="12" name="EASDZ">#REF!</definedName>
    <definedName localSheetId="38" name="NET_PERFS">#REF!</definedName>
    <definedName localSheetId="8" name="ERAFDS">#REF!</definedName>
    <definedName localSheetId="20" name="PREPACK_MIX_RATIO">#REF!</definedName>
    <definedName localSheetId="34" name="SAND_REVOUT_GP">#REF!</definedName>
    <definedName localSheetId="7" name="sdfbsbvgnh">#REF!</definedName>
    <definedName localSheetId="18" name="CIR_RATE_RESTRESS">#REF!</definedName>
    <definedName name="fracgrad">#REF!</definedName>
    <definedName localSheetId="31" name="ERAFDS">#REF!</definedName>
    <definedName localSheetId="36" name="jhdgjfgjsgjd">#REF!</definedName>
    <definedName localSheetId="12" name="T4WERAF">#REF!</definedName>
    <definedName localSheetId="24" name="SJ_DEPTH">#REF!</definedName>
    <definedName localSheetId="41" name="W4ERSF">#REF!</definedName>
    <definedName localSheetId="18" name="INFUSER_RATE_PREPACK">#REF!</definedName>
    <definedName localSheetId="40" name="DFWDS">#REF!</definedName>
    <definedName localSheetId="28" name="screentype">#REF!</definedName>
    <definedName localSheetId="38" name="EFGHGG">#REF!</definedName>
    <definedName localSheetId="18" name="WERG">#REF!</definedName>
    <definedName localSheetId="5" name="TOT_SAND_2B_PUMPED">#REF!</definedName>
    <definedName localSheetId="37" name="casingbreakerconc">#REF!</definedName>
    <definedName localSheetId="17" name="PERF_BOTTOM">#REF!</definedName>
    <definedName localSheetId="34" name="RTBSGFV">#REF!</definedName>
    <definedName localSheetId="39" name="wfvefa">#REF!</definedName>
    <definedName localSheetId="31" name="NH4CL">#REF!</definedName>
    <definedName localSheetId="14" name="QWEFDC">#REF!</definedName>
    <definedName localSheetId="41" name="SFBS">#REF!</definedName>
    <definedName localSheetId="37" name="TOT_SAND_IN_PERFS">#REF!</definedName>
    <definedName localSheetId="19" name="SUMP_DEPTH">#REF!</definedName>
    <definedName localSheetId="18" name="PERF_TOP">#REF!</definedName>
    <definedName localSheetId="26" name="WRESFVD">#REF!</definedName>
    <definedName localSheetId="22" name="k">#REF!</definedName>
    <definedName localSheetId="32" name="casingod">#REF!</definedName>
    <definedName localSheetId="40" name="divertercarrierwt">#REF!</definedName>
    <definedName localSheetId="26" name="wdcs">#REF!</definedName>
    <definedName localSheetId="8" name="FSD">#REF!</definedName>
    <definedName localSheetId="31" name="TSRF">#REF!</definedName>
    <definedName localSheetId="19" name="filtered">#REF!</definedName>
    <definedName localSheetId="20" name="taggedsand">#REF!</definedName>
    <definedName localSheetId="20" name="RGEF">#REF!</definedName>
    <definedName localSheetId="12" name="workstringid">#REF!</definedName>
    <definedName localSheetId="13" name="TGWEFSD">#REF!</definedName>
    <definedName localSheetId="21" name="SAND_PUMPED_PREPACK">#REF!</definedName>
    <definedName localSheetId="15" name="DCWc">#REF!</definedName>
    <definedName localSheetId="26" name="ERAFDS">#REF!</definedName>
    <definedName localSheetId="9" name="WERG">#REF!</definedName>
    <definedName localSheetId="23" name="CAS_ID">#REF!</definedName>
    <definedName localSheetId="22" name="casingrevout">#REF!</definedName>
    <definedName localSheetId="6" name="SDGE">#REF!</definedName>
    <definedName localSheetId="11" name="TWHB">#REF!</definedName>
    <definedName localSheetId="35" name="COMPL_FL_WT">#REF!</definedName>
    <definedName localSheetId="31" name="SAND_DIVERTER">#REF!</definedName>
    <definedName localSheetId="37" name="WTSEFDV">#REF!</definedName>
    <definedName localSheetId="6" name="QREAFD">#REF!</definedName>
    <definedName localSheetId="34" name="REG">#REF!</definedName>
    <definedName localSheetId="33" name="ERAFDS">#REF!</definedName>
    <definedName localSheetId="15" name="WRSFDCX">#REF!</definedName>
    <definedName localSheetId="38" name="gplbs">#REF!</definedName>
    <definedName localSheetId="25" name="WERSFDZ">#REF!</definedName>
    <definedName localSheetId="7" name="dgjdjdgjdjm">#REF!</definedName>
    <definedName localSheetId="34" name="jhdgjfgjsgjd">#REF!</definedName>
    <definedName localSheetId="7" name="CU.FT.">#REF!</definedName>
    <definedName localSheetId="40" name="TOT_ANN_CAP">#REF!</definedName>
    <definedName name="COMPL_FL_WT">#REF!</definedName>
    <definedName localSheetId="21" name="ERAFDS">#REF!</definedName>
    <definedName localSheetId="28" name="wefwd">#REF!</definedName>
    <definedName localSheetId="36" name="casingid">#REF!</definedName>
    <definedName localSheetId="34" name="CIR_RATE_RESTRESS">#REF!</definedName>
    <definedName localSheetId="35" name="FSDV">#REF!</definedName>
    <definedName localSheetId="33" name="u">#REF!</definedName>
    <definedName localSheetId="15" name="company">#REF!</definedName>
    <definedName localSheetId="11" name="HRGBFV">#REF!</definedName>
    <definedName localSheetId="15" name="SHEET">#REF!</definedName>
    <definedName localSheetId="38" name="casingmixratio">#REF!</definedName>
    <definedName localSheetId="25" name="SETTLEMENT_RATE">#REF!</definedName>
    <definedName localSheetId="24" name="SLURRY_DENSITY">#REF!</definedName>
    <definedName localSheetId="31" name="WRESFVD">#REF!</definedName>
    <definedName localSheetId="38" name="abcdef">#REF!</definedName>
    <definedName localSheetId="33" name="gpcarriertype">#REF!</definedName>
    <definedName localSheetId="23" name="jh">#REF!</definedName>
    <definedName localSheetId="35" name="TH">#REF!</definedName>
    <definedName name="WERSFDZ">#REF!</definedName>
    <definedName localSheetId="11" name="DEVIATION">#REF!</definedName>
    <definedName localSheetId="12" name="INFUSER_RATE">#REF!</definedName>
    <definedName localSheetId="34" name="DCWc">#REF!</definedName>
    <definedName name="TOT_SAND_REVOUT">#REF!</definedName>
    <definedName localSheetId="11" name="isip">#REF!</definedName>
    <definedName localSheetId="37" name="diverterlbs">#REF!</definedName>
    <definedName localSheetId="23" name="SAND_PERMEABILITY">#REF!</definedName>
    <definedName localSheetId="26" name="FSDV">#REF!</definedName>
    <definedName localSheetId="8" name="WRSFDCX">#REF!</definedName>
    <definedName localSheetId="40" name="WEFD">#REF!</definedName>
    <definedName localSheetId="32" name="REG">#REF!</definedName>
    <definedName localSheetId="29" name="gpinfuserate">#REF!</definedName>
    <definedName localSheetId="10" name="RSFDZ">#REF!</definedName>
    <definedName localSheetId="39" name="workstringod">#REF!</definedName>
    <definedName localSheetId="13" name="WERFDV">#REF!</definedName>
    <definedName localSheetId="20" name="DEVIATION">#REF!</definedName>
    <definedName localSheetId="30" name="casingcarrierwt">#REF!</definedName>
    <definedName localSheetId="29" name="circsqz">#REF!</definedName>
    <definedName localSheetId="11" name="blankod">#REF!</definedName>
    <definedName localSheetId="33" name="production">#REF!</definedName>
    <definedName localSheetId="20" name="YTHNG">#REF!</definedName>
    <definedName localSheetId="5" name="SCREEN_OD">#REF!</definedName>
    <definedName localSheetId="6" name="casingtotslurryvol">#REF!</definedName>
    <definedName localSheetId="14" name="WS_OD">#REF!</definedName>
    <definedName localSheetId="17" name="taggedsand">#REF!</definedName>
    <definedName localSheetId="22" name="SGHS">#REF!</definedName>
    <definedName localSheetId="13" name="CAS_EXT_VOL">#REF!</definedName>
    <definedName localSheetId="13" name="casingslurrydens">#REF!</definedName>
    <definedName localSheetId="34" name="WS_LENGTH">#REF!</definedName>
    <definedName localSheetId="10" name="DIV_MIX_RATIO">#REF!</definedName>
    <definedName localSheetId="12" name="TWHB">#REF!</definedName>
    <definedName name="WEF">#REF!</definedName>
    <definedName localSheetId="5" name="WRESFD">#REF!</definedName>
    <definedName localSheetId="28" name="SETTLEMENT_RATE">#REF!</definedName>
    <definedName localSheetId="6" name="TOT_SAND_COV_BLANK">#REF!</definedName>
    <definedName localSheetId="39" name="gpcarriertype">#REF!</definedName>
    <definedName localSheetId="9" name="SAND_PUMPED_GP">#REF!</definedName>
    <definedName localSheetId="38" name="screenguage">#REF!</definedName>
    <definedName localSheetId="24" name="WEFWDVTR">#REF!</definedName>
    <definedName localSheetId="35" name="CARR_FL_VOL_PREPACK">#REF!</definedName>
    <definedName localSheetId="5" name="wfvefa">#REF!</definedName>
    <definedName name="fhknm">#REF!</definedName>
    <definedName localSheetId="33" name="SAND_IN_PERFS">#REF!</definedName>
    <definedName localSheetId="33" name="yhjdgndfgjdghj">#REF!</definedName>
    <definedName localSheetId="10" name="SAND_PERMEABILITY">#REF!</definedName>
    <definedName localSheetId="15" name="gplbs">#REF!</definedName>
    <definedName localSheetId="34" name="diverterlbs">#REF!</definedName>
    <definedName localSheetId="8" name="XO_DEPTH">#REF!</definedName>
    <definedName localSheetId="12" name="screentype">#REF!</definedName>
    <definedName localSheetId="15" name="gpextod">#REF!</definedName>
    <definedName localSheetId="28" name="SAND_DIVERTER">#REF!</definedName>
    <definedName localSheetId="9" name="WS_OD">#REF!</definedName>
    <definedName localSheetId="23" name="casingwt">#REF!</definedName>
    <definedName localSheetId="10" name="screentype">#REF!</definedName>
    <definedName localSheetId="12" name="wefA">#REF!</definedName>
    <definedName localSheetId="28" name="BPRNo">#REF!</definedName>
    <definedName localSheetId="9" name="dfgjd">#REF!</definedName>
    <definedName localSheetId="9" name="screenlength">#REF!</definedName>
    <definedName localSheetId="24" name="screenod">#REF!</definedName>
    <definedName localSheetId="22" name="WEFWDVTR">#REF!</definedName>
    <definedName localSheetId="14" name="casingbreakerconc">#REF!</definedName>
    <definedName localSheetId="19" name="TOT_CAP_HOLE">#REF!</definedName>
    <definedName localSheetId="34" name="TSRF">#REF!</definedName>
    <definedName localSheetId="7" name="k">#REF!</definedName>
    <definedName localSheetId="29" name="gpbreakertype">#REF!</definedName>
    <definedName localSheetId="22" name="wefas">#REF!</definedName>
    <definedName localSheetId="17" name="PERF_TOP">#REF!</definedName>
    <definedName localSheetId="18" name="blankod">#REF!</definedName>
    <definedName localSheetId="5" name="SAND_PLACED_GP">#REF!</definedName>
    <definedName localSheetId="36" name="NH4CL">#REF!</definedName>
    <definedName localSheetId="22" name="SAND_IN_CAS_BLNK">#REF!</definedName>
    <definedName localSheetId="8" name="QWEFCX">#REF!</definedName>
    <definedName name="casingid">#REF!</definedName>
    <definedName localSheetId="6" name="TYERBGSDF">#REF!</definedName>
    <definedName localSheetId="5" name="A">#REF!</definedName>
    <definedName localSheetId="21" name="GHJHN">#REF!</definedName>
    <definedName localSheetId="12" name="DFWDS">#REF!</definedName>
    <definedName name="wefdcsa">#REF!</definedName>
    <definedName localSheetId="8" name="UYIKUI">#REF!</definedName>
    <definedName localSheetId="32" name="TOT_SAND_PLACED">#REF!</definedName>
    <definedName localSheetId="40" name="WERSFDZ">#REF!</definedName>
    <definedName localSheetId="21" name="casingprelbs">#REF!</definedName>
    <definedName localSheetId="11" name="CAS_SCR_VOL">#REF!</definedName>
    <definedName localSheetId="25" name="taggedsand">#REF!</definedName>
    <definedName localSheetId="34" name="CAS_ID">#REF!</definedName>
    <definedName localSheetId="10" name="sdfbsbvgnh">#REF!</definedName>
    <definedName localSheetId="29" name="SAND_PREPACK">#REF!</definedName>
    <definedName localSheetId="22" name="blankod">#REF!</definedName>
    <definedName localSheetId="10" name="dtyu">#REF!</definedName>
    <definedName localSheetId="15" name="djdfgj">#REF!</definedName>
    <definedName localSheetId="39" name="dgjdjdgjdjm">#REF!</definedName>
    <definedName localSheetId="38" name="CIR_RATE_RESTRESS">#REF!</definedName>
    <definedName localSheetId="31" name="T4WERAF">#REF!</definedName>
    <definedName localSheetId="13" name="CAS_OD">#REF!</definedName>
    <definedName localSheetId="24" name="ERAFDS">#REF!</definedName>
    <definedName localSheetId="40" name="GHJHN">#REF!</definedName>
    <definedName localSheetId="15" name="SUMP_DEPTH">#REF!</definedName>
    <definedName localSheetId="41" name="casingmixratio">#REF!</definedName>
    <definedName localSheetId="36" name="CIR_RATE_RESTRESS">#REF!</definedName>
    <definedName localSheetId="12" name="WTSEFDV">#REF!</definedName>
    <definedName localSheetId="13" name="workstringlength">#REF!</definedName>
    <definedName localSheetId="8" name="SAND_IN_PERFS">#REF!</definedName>
    <definedName localSheetId="41" name="SAND_DIVERTER">#REF!</definedName>
    <definedName localSheetId="29" name="GNDX">#REF!</definedName>
    <definedName localSheetId="5" name="W4ERSF">#REF!</definedName>
    <definedName localSheetId="31" name="sdfbsbvgnh">#REF!</definedName>
    <definedName localSheetId="38" name="SFGSFGSD">#REF!</definedName>
    <definedName localSheetId="12" name="PERF_VOL">#REF!</definedName>
    <definedName localSheetId="26" name="divertersheared">#REF!</definedName>
    <definedName localSheetId="5" name="_">#REF!</definedName>
    <definedName localSheetId="34" name="workstringwt">#REF!</definedName>
    <definedName name="WRESFVD">#REF!</definedName>
    <definedName localSheetId="15" name="TOT_SAND_IN_PERFS">#REF!</definedName>
    <definedName localSheetId="33" name="TOT_ANN_CAP">#REF!</definedName>
    <definedName localSheetId="6" name="TYHDGFB">#REF!</definedName>
    <definedName localSheetId="22" name="PERF_BOTTOM">#REF!</definedName>
    <definedName localSheetId="38" name="g">#REF!</definedName>
    <definedName localSheetId="13" name="SAND_PUMPED_GP">#REF!</definedName>
    <definedName localSheetId="34" name="sumppacker">#REF!</definedName>
    <definedName localSheetId="33" name="GHJHN">#REF!</definedName>
    <definedName localSheetId="19" name="YTERBGSFD">#REF!</definedName>
    <definedName localSheetId="28" name="REG">#REF!</definedName>
    <definedName localSheetId="7" name="zone">#REF!</definedName>
    <definedName localSheetId="6" name="screentype">#REF!</definedName>
    <definedName localSheetId="12" name="SAND_IN_PERFS">#REF!</definedName>
    <definedName localSheetId="10" name="casingcarrierconc">#REF!</definedName>
    <definedName localSheetId="29" name="SAND_PERMEABILITY">#REF!</definedName>
    <definedName name="gpextlength">#REF!</definedName>
    <definedName localSheetId="23" name="RGEF">#REF!</definedName>
    <definedName localSheetId="38" name="stages">#REF!</definedName>
    <definedName localSheetId="21" name="SAND_DIVERTER">#REF!</definedName>
    <definedName localSheetId="24" name="diverterbreakerconc">#REF!</definedName>
    <definedName localSheetId="26" name="SAND_IN_PERFS_PP">#REF!</definedName>
    <definedName localSheetId="30" name="SCREEN_LENGTH">#REF!</definedName>
    <definedName localSheetId="28" name="dyjgdjngkjk">#REF!</definedName>
    <definedName localSheetId="34" name="gravelsize">#REF!</definedName>
    <definedName localSheetId="5" name="SFGSFGSD">#REF!</definedName>
    <definedName localSheetId="37" name="SLURRY_VOL_PREPACK">#REF!</definedName>
    <definedName localSheetId="35" name="TRBSGFD">#REF!</definedName>
    <definedName localSheetId="28" name="PERF_TOP">#REF!</definedName>
    <definedName localSheetId="36" name="SAND_REVOUT_PREPACK">#REF!</definedName>
    <definedName localSheetId="15" name="filtered">#REF!</definedName>
    <definedName localSheetId="21" name="TOT_CAP_HOLE">#REF!</definedName>
    <definedName name="casingmixratio">#REF!</definedName>
    <definedName localSheetId="8" name="filtered">#REF!</definedName>
    <definedName localSheetId="37" name="casingcarriervis">#REF!</definedName>
    <definedName localSheetId="21" name="SJ_DEPTH">#REF!</definedName>
    <definedName localSheetId="19" name="sfgdbscb">#REF!</definedName>
    <definedName localSheetId="33" name="dyjgdjngkjk">#REF!</definedName>
    <definedName localSheetId="38" name="gpbreakerconc">#REF!</definedName>
    <definedName localSheetId="18" name="DVBSFGN">#REF!</definedName>
    <definedName localSheetId="40" name="fv">#REF!</definedName>
    <definedName localSheetId="12" name="gpcarriervol">#REF!</definedName>
    <definedName localSheetId="8" name="g">#REF!</definedName>
    <definedName localSheetId="38" name="casingcarriertype">#REF!</definedName>
    <definedName localSheetId="38" name="taggedsand">#REF!</definedName>
    <definedName localSheetId="29" name="YNHDGF">#REF!</definedName>
    <definedName localSheetId="15" name="TRSDFVZC">#REF!</definedName>
    <definedName localSheetId="26" name="GP_MIX_RATIO">#REF!</definedName>
    <definedName localSheetId="33" name="WTRGF">#REF!</definedName>
    <definedName localSheetId="29" name="diverterfiltered">#REF!</definedName>
    <definedName localSheetId="31" name="RSFDZ">#REF!</definedName>
    <definedName localSheetId="13" name="dgjdghkmfghjdg">#REF!</definedName>
    <definedName localSheetId="26" name="SJT_DEPTH">#REF!</definedName>
    <definedName localSheetId="21" name="SANDOUT_PRESSURE">#REF!</definedName>
    <definedName localSheetId="37" name="FDAS">#REF!</definedName>
    <definedName localSheetId="12" name="casingbreakerconc">#REF!</definedName>
    <definedName localSheetId="37" name="GRAVEL_IN_CSG.">#REF!</definedName>
    <definedName localSheetId="28" name="gpcarriervol">#REF!</definedName>
    <definedName localSheetId="32" name="RGHNDFXB">#REF!</definedName>
    <definedName localSheetId="34" name="casinginfuserate">#REF!</definedName>
    <definedName localSheetId="5" name="asdgac">#REF!</definedName>
    <definedName localSheetId="8" name="SAND_PUMPED_GP">#REF!</definedName>
    <definedName localSheetId="6" name="QWEFDC">#REF!</definedName>
    <definedName localSheetId="40" name="SGHS">#REF!</definedName>
    <definedName localSheetId="14" name="TOT_SAND_IN_PERFS">#REF!</definedName>
    <definedName localSheetId="37" name="TOT_SAND_COV_SCREEN">#REF!</definedName>
    <definedName localSheetId="39" name="NET_PERFS">#REF!</definedName>
    <definedName localSheetId="11" name="casingcarriervol">#REF!</definedName>
    <definedName localSheetId="10" name="TVD_MID_PERF">#REF!</definedName>
    <definedName localSheetId="31" name="postgpstim">#REF!</definedName>
    <definedName localSheetId="11" name="wefas">#REF!</definedName>
    <definedName localSheetId="7" name="postgpstim">#REF!</definedName>
    <definedName localSheetId="26" name="TH">#REF!</definedName>
    <definedName localSheetId="12" name="safetyjtdepth">#REF!</definedName>
    <definedName localSheetId="36" name="SCREEN_LENGTH">#REF!</definedName>
    <definedName localSheetId="32" name="wefdcsa">#REF!</definedName>
    <definedName localSheetId="9" name="WERSFDZ">#REF!</definedName>
    <definedName localSheetId="28" name="SLURRY_DENSITY">#REF!</definedName>
    <definedName localSheetId="22" name="SGHHM">#REF!</definedName>
    <definedName localSheetId="38" name="T4WERAF">#REF!</definedName>
    <definedName localSheetId="19" name="TH">#REF!</definedName>
    <definedName localSheetId="7" name="WS_LENGTH">#REF!</definedName>
    <definedName localSheetId="8" name="RGEF">#REF!</definedName>
    <definedName localSheetId="6" name="BLANK_COVERED_NV">#REF!</definedName>
    <definedName localSheetId="33" name="DFVDFS">#REF!</definedName>
    <definedName localSheetId="26" name="wefdcsa">#REF!</definedName>
    <definedName localSheetId="15" name="fghmbnm">#REF!</definedName>
    <definedName localSheetId="6" name="PREPACK_MIX_RATIO">#REF!</definedName>
    <definedName localSheetId="40" name="EVQERVASDC">#REF!</definedName>
    <definedName localSheetId="26" name="casingwt">#REF!</definedName>
    <definedName localSheetId="33" name="blankod">#REF!</definedName>
    <definedName localSheetId="24" name="gpmixratio">#REF!</definedName>
    <definedName localSheetId="7" name="gplbs">#REF!</definedName>
    <definedName localSheetId="33" name="_">#REF!</definedName>
    <definedName localSheetId="22" name="SCREEN_OD">#REF!</definedName>
    <definedName localSheetId="21" name="casingcarrierconc">#REF!</definedName>
    <definedName localSheetId="19" name="SGHRGBSF">#REF!</definedName>
    <definedName localSheetId="36" name="gplbs">#REF!</definedName>
    <definedName localSheetId="7" name="dgjd">#REF!</definedName>
    <definedName localSheetId="31" name="divertercarriervis">#REF!</definedName>
    <definedName localSheetId="39" name="SDFGXC">#REF!</definedName>
    <definedName localSheetId="20" name="WRSFDCX">#REF!</definedName>
    <definedName localSheetId="19" name="casingod">#REF!</definedName>
    <definedName localSheetId="23" name="DCWc">#REF!</definedName>
    <definedName localSheetId="9" name="casinggel">#REF!</definedName>
    <definedName localSheetId="22" name="BHT">#REF!</definedName>
    <definedName localSheetId="35" name="divertertype">#REF!</definedName>
    <definedName localSheetId="8" name="SFDV">#REF!</definedName>
    <definedName localSheetId="31" name="XO_DEPTH">#REF!</definedName>
    <definedName localSheetId="26" name="WEFWDVTR">#REF!</definedName>
    <definedName localSheetId="7" name="W4ERSF">#REF!</definedName>
    <definedName localSheetId="37" name="Ambient_temp">#REF!</definedName>
    <definedName localSheetId="28" name="pregpstim">#REF!</definedName>
    <definedName localSheetId="39" name="WEFD">#REF!</definedName>
    <definedName localSheetId="37" name="gplbs">#REF!</definedName>
    <definedName localSheetId="12" name="SAND_IN_PERFS_PP">#REF!</definedName>
    <definedName localSheetId="6" name="diverterbreakerconc">#REF!</definedName>
    <definedName localSheetId="23" name="GHJHN">#REF!</definedName>
    <definedName localSheetId="12" name="fv">#REF!</definedName>
    <definedName localSheetId="11" name="adfnhn">#REF!</definedName>
    <definedName localSheetId="19" name="EASDZ">#REF!</definedName>
    <definedName localSheetId="7" name="BLANK_LENGTH">#REF!</definedName>
    <definedName localSheetId="20" name="sheared">#REF!</definedName>
    <definedName name="BPRNo">#REF!</definedName>
    <definedName localSheetId="6" name="GNDX">#REF!</definedName>
    <definedName localSheetId="28" name="screenod">#REF!</definedName>
    <definedName localSheetId="17" name="g">#REF!</definedName>
    <definedName localSheetId="8" name="GP_SLURRY_VOL">#REF!</definedName>
    <definedName localSheetId="22" name="NH4CL">#REF!</definedName>
    <definedName localSheetId="25" name="SAND_REVOUT_GP">#REF!</definedName>
    <definedName localSheetId="24" name="xoportdepth">#REF!</definedName>
    <definedName localSheetId="19" name="TYHDGFB">#REF!</definedName>
    <definedName localSheetId="20" name="casingslurrydens">#REF!</definedName>
    <definedName localSheetId="28" name="TOT_SAND_REVOUT">#REF!</definedName>
    <definedName localSheetId="35" name="REG">#REF!</definedName>
    <definedName localSheetId="10" name="casingid">#REF!</definedName>
    <definedName localSheetId="20" name="CAS_EXT_VOL">#REF!</definedName>
    <definedName localSheetId="15" name="DFVDFS">#REF!</definedName>
    <definedName localSheetId="35" name="workstringwt">#REF!</definedName>
    <definedName localSheetId="17" name="workstringid">#REF!</definedName>
    <definedName localSheetId="23" name="WERFDV">#REF!</definedName>
    <definedName localSheetId="34" name="PREPACK_MIX_RATIO">#REF!</definedName>
    <definedName localSheetId="26" name="STRHSB">#REF!</definedName>
    <definedName localSheetId="25" name="REG">#REF!</definedName>
    <definedName localSheetId="9" name="FDAS">#REF!</definedName>
    <definedName localSheetId="21" name="fvqwadc">#REF!</definedName>
    <definedName name="l">#REF!</definedName>
    <definedName localSheetId="17" name="FSD">#REF!</definedName>
    <definedName localSheetId="28" name="CAS_OD">#REF!</definedName>
    <definedName localSheetId="9" name="SAND_PERMEABILITY">#REF!</definedName>
    <definedName localSheetId="23" name="dhg">#REF!</definedName>
    <definedName localSheetId="19" name="WS_LENGTH">#REF!</definedName>
    <definedName localSheetId="13" name="DCWc">#REF!</definedName>
    <definedName localSheetId="40" name="dgjdghkmfghjdg">#REF!</definedName>
    <definedName localSheetId="9" name="screenod">#REF!</definedName>
    <definedName localSheetId="40" name="gravelsize">#REF!</definedName>
    <definedName localSheetId="40" name="NET_PERFS">#REF!</definedName>
    <definedName localSheetId="20" name="TGWEFSD">#REF!</definedName>
    <definedName localSheetId="9" name="BPRNo">#REF!</definedName>
    <definedName localSheetId="15" name="DEVIATION">#REF!</definedName>
    <definedName localSheetId="12" name="DFVDFS">#REF!</definedName>
    <definedName localSheetId="13" name="casingwt">#REF!</definedName>
    <definedName localSheetId="17" name="SDFGXC">#REF!</definedName>
    <definedName localSheetId="9" name="ETGSRFV">#REF!</definedName>
    <definedName localSheetId="32" name="dgjdjdgjdjm">#REF!</definedName>
    <definedName localSheetId="37" name="gpextod">#REF!</definedName>
    <definedName localSheetId="10" name="ERAFDS">#REF!</definedName>
    <definedName localSheetId="39" name="gpinfuserate">#REF!</definedName>
    <definedName localSheetId="41" name="SAND_IN_PERFS_PP">#REF!</definedName>
    <definedName localSheetId="12" name="SCREEN_LENGTH">#REF!</definedName>
    <definedName localSheetId="29" name="WTSEFDV">#REF!</definedName>
    <definedName localSheetId="29" name="TWHB">#REF!</definedName>
    <definedName localSheetId="40" name="SUMP_DEPTH">#REF!</definedName>
    <definedName localSheetId="31" name="gpmixratio">#REF!</definedName>
    <definedName localSheetId="25" name="SAND_PERMEABILITY">#REF!</definedName>
    <definedName localSheetId="28" name="gpcarrierwt">#REF!</definedName>
    <definedName localSheetId="34" name="CAS_BLNK_VOL">#REF!</definedName>
    <definedName localSheetId="25" name="TRSDFVZC">#REF!</definedName>
    <definedName localSheetId="12" name="abcdef">#REF!</definedName>
    <definedName name="dyjgdjngkjk">#REF!</definedName>
    <definedName localSheetId="6" name="fracpress">#REF!</definedName>
    <definedName localSheetId="21" name="gpslurrydens">#REF!</definedName>
    <definedName localSheetId="17" name="dfj">#REF!</definedName>
    <definedName localSheetId="8" name="Ambient_temp">#REF!</definedName>
    <definedName localSheetId="19" name="wdcs">#REF!</definedName>
    <definedName localSheetId="14" name="postgpstim">#REF!</definedName>
    <definedName localSheetId="24" name="DIV_MIX_RATIO">#REF!</definedName>
    <definedName localSheetId="36" name="gpcarriervol">#REF!</definedName>
    <definedName name="casingcarriertype">#REF!</definedName>
    <definedName localSheetId="34" name="dhg">#REF!</definedName>
    <definedName localSheetId="8" name="SUMP_DEPTH">#REF!</definedName>
    <definedName localSheetId="17" name="RGEF">#REF!</definedName>
    <definedName localSheetId="26" name="RTBSGFV">#REF!</definedName>
    <definedName localSheetId="15" name="SG">#REF!</definedName>
    <definedName localSheetId="15" name="gptotalslurryvol">#REF!</definedName>
    <definedName localSheetId="21" name="stages">#REF!</definedName>
    <definedName localSheetId="39" name="SAND_PASS_XO_PORT">#REF!</definedName>
    <definedName localSheetId="14" name="gpslurrydens">#REF!</definedName>
    <definedName localSheetId="9" name="WSFD">#REF!</definedName>
    <definedName localSheetId="30" name="gplbs">#REF!</definedName>
    <definedName localSheetId="6" name="CARR_FL_VISCOSITY">#REF!</definedName>
    <definedName localSheetId="22" name="SHEET">#REF!</definedName>
    <definedName localSheetId="19" name="divertercarriervis">#REF!</definedName>
    <definedName localSheetId="15" name="fhkghjdkjdj">#REF!</definedName>
    <definedName localSheetId="32" name="isip">#REF!</definedName>
    <definedName localSheetId="32" name="TOT_SAND_REVOUT">#REF!</definedName>
    <definedName localSheetId="39" name="casingcarrierwt">#REF!</definedName>
    <definedName localSheetId="38" name="DEPTH_TAGGED_PREPACK">#REF!</definedName>
    <definedName name="casingod">#REF!</definedName>
    <definedName localSheetId="25" name="YTHNG">#REF!</definedName>
    <definedName localSheetId="12" name="RSFDZ">#REF!</definedName>
    <definedName localSheetId="7" name="workstringid">#REF!</definedName>
    <definedName localSheetId="36" name="TRSDFVZC">#REF!</definedName>
    <definedName localSheetId="20" name="TOT_SAND_COV_SCREEN">#REF!</definedName>
    <definedName localSheetId="33" name="gpslurrydens">#REF!</definedName>
    <definedName localSheetId="18" name="fracpress">#REF!</definedName>
    <definedName localSheetId="5" name="gpextlength">#REF!</definedName>
    <definedName localSheetId="21" name="casingcarriervol">#REF!</definedName>
    <definedName localSheetId="6" name="WEFWDVTR">#REF!</definedName>
    <definedName localSheetId="6" name="CARRIER_FL_WT">#REF!</definedName>
    <definedName localSheetId="24" name="gptotalslurryvol">#REF!</definedName>
    <definedName localSheetId="34" name="WERSDFVC">#REF!</definedName>
    <definedName localSheetId="19" name="TRBSGFD">#REF!</definedName>
    <definedName name="PERF_BOTTOM">#REF!</definedName>
    <definedName localSheetId="17" name="STHYT">#REF!</definedName>
    <definedName localSheetId="34" name="WSFD">#REF!</definedName>
    <definedName localSheetId="20" name="ETGSRFV">#REF!</definedName>
    <definedName localSheetId="40" name="CAS_ID">#REF!</definedName>
    <definedName localSheetId="26" name="gpcarriertype">#REF!</definedName>
    <definedName localSheetId="35" name="A">#REF!</definedName>
    <definedName localSheetId="23" name="spf">#REF!</definedName>
    <definedName localSheetId="29" name="SAND_IN_PERFS_PP">#REF!</definedName>
    <definedName localSheetId="34" name="INFUSER_RATE">#REF!</definedName>
    <definedName localSheetId="25" name="TOT_SAND_REVOUT">#REF!</definedName>
    <definedName localSheetId="35" name="gravelsize">#REF!</definedName>
    <definedName localSheetId="29" name="casingprelbs">#REF!</definedName>
    <definedName localSheetId="41" name="dtyu">#REF!</definedName>
    <definedName localSheetId="14" name="TYERBGSDF">#REF!</definedName>
    <definedName localSheetId="23" name="SLURRY_VOL_PREPACK">#REF!</definedName>
    <definedName localSheetId="22" name="WEWC">#REF!</definedName>
    <definedName localSheetId="6" name="WERSDFVC">#REF!</definedName>
    <definedName localSheetId="11" name="casingwt">#REF!</definedName>
    <definedName localSheetId="36" name="SG">#REF!</definedName>
    <definedName localSheetId="39" name="CAS_EXT_VOL">#REF!</definedName>
    <definedName localSheetId="17" name="EFGHGG">#REF!</definedName>
    <definedName localSheetId="33" name="wdcs">#REF!</definedName>
    <definedName localSheetId="9" name="sdfhjj">#REF!</definedName>
    <definedName localSheetId="33" name="sfgdbscb">#REF!</definedName>
    <definedName localSheetId="14" name="CAS_BLNK_ANNULUS">#REF!</definedName>
    <definedName localSheetId="36" name="SAND_IN_PERFS">#REF!</definedName>
    <definedName localSheetId="7" name="casingid">#REF!</definedName>
    <definedName localSheetId="22" name="SAND_REVOUT_GP">#REF!</definedName>
    <definedName localSheetId="25" name="d">#REF!</definedName>
    <definedName localSheetId="41" name="STHYT">#REF!</definedName>
    <definedName localSheetId="24" name="WTBFSDV">#REF!</definedName>
    <definedName localSheetId="7" name="TOT_ANN_CAP">#REF!</definedName>
    <definedName localSheetId="25" name="casingwt">#REF!</definedName>
    <definedName localSheetId="12" name="TRSDFVZC">#REF!</definedName>
    <definedName localSheetId="33" name="adfnhn">#REF!</definedName>
    <definedName localSheetId="35" name="wefdcsa">#REF!</definedName>
    <definedName localSheetId="39" name="INFUSER_RATE_PREPACK">#REF!</definedName>
    <definedName localSheetId="36" name="TOT_SAND_2B_PUMPED">#REF!</definedName>
    <definedName localSheetId="40" name="BPRNo">#REF!</definedName>
    <definedName localSheetId="18" name="SDFGVXC">#REF!</definedName>
    <definedName localSheetId="40" name="welltype">#REF!</definedName>
    <definedName localSheetId="34" name="QERADS">#REF!</definedName>
    <definedName localSheetId="22" name="screenguage">#REF!</definedName>
    <definedName localSheetId="12" name="ASCVASD">#REF!</definedName>
    <definedName localSheetId="21" name="WTBFSDV">#REF!</definedName>
    <definedName localSheetId="19" name="BHP">#REF!</definedName>
    <definedName localSheetId="23" name="SUMP_DEPTH">#REF!</definedName>
    <definedName localSheetId="30" name="QREADS">#REF!</definedName>
    <definedName localSheetId="38" name="WRESFD">#REF!</definedName>
    <definedName localSheetId="15" name="GNDX">#REF!</definedName>
    <definedName name="production">#REF!</definedName>
    <definedName localSheetId="12" name="compfluidwt">#REF!</definedName>
    <definedName localSheetId="7" name="wefdcsa">#REF!</definedName>
    <definedName localSheetId="23" name="fhknm">#REF!</definedName>
    <definedName localSheetId="20" name="gppumprate">#REF!</definedName>
    <definedName localSheetId="5" name="ERFVDZ">#REF!</definedName>
    <definedName localSheetId="30" name="g">#REF!</definedName>
    <definedName localSheetId="22" name="WRSFD">#REF!</definedName>
    <definedName localSheetId="24" name="SAND_IN_CAS_EXT">#REF!</definedName>
    <definedName localSheetId="21" name="casingcarriervis">#REF!</definedName>
    <definedName localSheetId="13" name="TSRF">#REF!</definedName>
    <definedName localSheetId="28" name="CAS_WT">#REF!</definedName>
    <definedName localSheetId="12" name="SFBS">#REF!</definedName>
    <definedName localSheetId="36" name="casingpumprate">#REF!</definedName>
    <definedName localSheetId="5" name="divertervol">#REF!</definedName>
    <definedName localSheetId="6" name="divertertype">#REF!</definedName>
    <definedName localSheetId="25" name="WRSFDCX">#REF!</definedName>
    <definedName localSheetId="13" name="SAND_IN_CAS_SCR">#REF!</definedName>
    <definedName localSheetId="17" name="WSFD">#REF!</definedName>
    <definedName localSheetId="11" name="fracgrad">#REF!</definedName>
    <definedName localSheetId="31" name="CAS_SCR_VOL">#REF!</definedName>
    <definedName localSheetId="13" name="PERF_TOP">#REF!</definedName>
    <definedName localSheetId="11" name="circsqz">#REF!</definedName>
    <definedName localSheetId="32" name="ERVEADC">#REF!</definedName>
    <definedName localSheetId="37" name="casingpumprate">#REF!</definedName>
    <definedName localSheetId="5" name="WERFDV">#REF!</definedName>
    <definedName localSheetId="8" name="SJT_DEPTH">#REF!</definedName>
    <definedName localSheetId="22" name="INFUSER_RATE_PREPACK">#REF!</definedName>
    <definedName localSheetId="31" name="GHJHN">#REF!</definedName>
    <definedName localSheetId="41" name="WERSDFVC">#REF!</definedName>
    <definedName localSheetId="5" name="SAND_IN_CAS_EXT">#REF!</definedName>
    <definedName localSheetId="29" name="SAND_DIVERTER">#REF!</definedName>
    <definedName localSheetId="12" name="production">#REF!</definedName>
    <definedName localSheetId="20" name="BHT">#REF!</definedName>
    <definedName localSheetId="39" name="dgjdghkmfghjdg">#REF!</definedName>
    <definedName localSheetId="18" name="WS_ID">#REF!</definedName>
    <definedName localSheetId="25" name="casingprelbs">#REF!</definedName>
    <definedName localSheetId="6" name="wefA">#REF!</definedName>
    <definedName localSheetId="30" name="COMPL_FL_VOL">#REF!</definedName>
    <definedName localSheetId="30" name="diverterlbs">#REF!</definedName>
    <definedName localSheetId="18" name="TYHDGFB">#REF!</definedName>
    <definedName localSheetId="17" name="fvqwadc">#REF!</definedName>
    <definedName localSheetId="19" name="Ambient_temp">#REF!</definedName>
    <definedName localSheetId="32" name="dyjgdjngkjk">#REF!</definedName>
    <definedName localSheetId="14" name="welltype">#REF!</definedName>
    <definedName localSheetId="11" name="SLURRY_VOL_PREPACK">#REF!</definedName>
    <definedName localSheetId="25" name="ERVEADC">#REF!</definedName>
    <definedName localSheetId="11" name="gpextlength">#REF!</definedName>
    <definedName localSheetId="5" name="PREPACK_MIX_RATIO">#REF!</definedName>
    <definedName localSheetId="31" name="Ambient_temp">#REF!</definedName>
    <definedName localSheetId="23" name="WEWC">#REF!</definedName>
    <definedName localSheetId="39" name="CAP_XO_PORT">#REF!</definedName>
    <definedName localSheetId="9" name="BHP">#REF!</definedName>
    <definedName localSheetId="12" name="CAS_BLNK_VOL">#REF!</definedName>
    <definedName localSheetId="32" name="WRESFD">#REF!</definedName>
    <definedName localSheetId="37" name="casingmixratio">#REF!</definedName>
    <definedName localSheetId="17" name="TOT_SAND_IN_PERFS">#REF!</definedName>
    <definedName localSheetId="38" name="SCREEN_LENGTH">#REF!</definedName>
    <definedName localSheetId="40" name="RTBSGFV">#REF!</definedName>
    <definedName localSheetId="24" name="T4WERAF">#REF!</definedName>
    <definedName localSheetId="38" name="COMPL_FL_WT">#REF!</definedName>
    <definedName localSheetId="13" name="GP_MIX_RATIO">#REF!</definedName>
    <definedName localSheetId="25" name="eFSD">#REF!</definedName>
    <definedName localSheetId="23" name="WERG">#REF!</definedName>
    <definedName localSheetId="17" name="YTERBGSFD">#REF!</definedName>
    <definedName localSheetId="21" name="gpinfuserate">#REF!</definedName>
    <definedName localSheetId="34" name="welltype">#REF!</definedName>
    <definedName localSheetId="8" name="safetyjtdepth">#REF!</definedName>
    <definedName localSheetId="30" name="TSRF">#REF!</definedName>
    <definedName localSheetId="10" name="SLURRY_VOL_PREPACK">#REF!</definedName>
    <definedName localSheetId="39" name="fracgrad">#REF!</definedName>
    <definedName localSheetId="28" name="wfvefa">#REF!</definedName>
    <definedName localSheetId="11" name="fgh">#REF!</definedName>
    <definedName localSheetId="38" name="SG">#REF!</definedName>
    <definedName localSheetId="13" name="sdfhjj">#REF!</definedName>
    <definedName localSheetId="30" name="HRGBFV">#REF!</definedName>
    <definedName localSheetId="36" name="SAND_IN_CAS_EXT">#REF!</definedName>
    <definedName localSheetId="33" name="WERFDV">#REF!</definedName>
    <definedName localSheetId="5" name="QWEFDC">#REF!</definedName>
    <definedName localSheetId="6" name="casinggel">#REF!</definedName>
    <definedName localSheetId="20" name="SAND_IN_PERFS">#REF!</definedName>
    <definedName localSheetId="14" name="casingbreakertype">#REF!</definedName>
    <definedName localSheetId="24" name="wellno">#REF!</definedName>
    <definedName localSheetId="30" name="gpgel">#REF!</definedName>
    <definedName localSheetId="25" name="QERADS">#REF!</definedName>
    <definedName localSheetId="26" name="CAS_WT">#REF!</definedName>
    <definedName localSheetId="7" name="SAND_IN_CAS_EXT">#REF!</definedName>
    <definedName localSheetId="33" name="__">#REF!</definedName>
    <definedName localSheetId="9" name="TRBSGFD">#REF!</definedName>
    <definedName localSheetId="33" name="ERAFDV">#REF!</definedName>
    <definedName localSheetId="35" name="REAFSD">#REF!</definedName>
    <definedName localSheetId="17" name="isip">#REF!</definedName>
    <definedName name="CAS_WT">#REF!</definedName>
    <definedName localSheetId="33" name="BPRNo">#REF!</definedName>
    <definedName localSheetId="17" name="divertervol">#REF!</definedName>
    <definedName localSheetId="32" name="gpslurrydens">#REF!</definedName>
    <definedName localSheetId="6" name="zone">#REF!</definedName>
    <definedName localSheetId="19" name="TSRF">#REF!</definedName>
    <definedName localSheetId="11" name="TSRF">#REF!</definedName>
    <definedName localSheetId="13" name="divertersheared">#REF!</definedName>
    <definedName localSheetId="9" name="circsqz">#REF!</definedName>
    <definedName localSheetId="11" name="workstringlength">#REF!</definedName>
    <definedName localSheetId="15" name="SAND_IN_CAS_BLNK">#REF!</definedName>
    <definedName localSheetId="5" name="REAFSD">#REF!</definedName>
    <definedName localSheetId="7" name="CAS_BLNK_ANNULUS">#REF!</definedName>
    <definedName name="yt">#REF!</definedName>
    <definedName localSheetId="32" name="WS_LENGTH">#REF!</definedName>
    <definedName localSheetId="13" name="VOL_MULE_SHOE">#REF!</definedName>
    <definedName localSheetId="23" name="jhdgjfgjsgjd">#REF!</definedName>
    <definedName localSheetId="37" name="STRHSB">#REF!</definedName>
    <definedName localSheetId="25" name="sheared">#REF!</definedName>
    <definedName localSheetId="25" name="dgjd">#REF!</definedName>
    <definedName localSheetId="8" name="taggedsand">#REF!</definedName>
    <definedName localSheetId="22" name="casingcarrierwt">#REF!</definedName>
    <definedName localSheetId="35" name="Ambient_temp">#REF!</definedName>
    <definedName localSheetId="36" name="workstringod">#REF!</definedName>
    <definedName localSheetId="26" name="SLURRY_VOL_PREPACK">#REF!</definedName>
    <definedName name="dfgjd">#REF!</definedName>
    <definedName localSheetId="20" name="casingcarrierconc">#REF!</definedName>
    <definedName localSheetId="7" name="wfvefa">#REF!</definedName>
    <definedName localSheetId="37" name="SDGE">#REF!</definedName>
    <definedName localSheetId="28" name="COMPL_FL_WT">#REF!</definedName>
    <definedName localSheetId="20" name="screenguage">#REF!</definedName>
    <definedName localSheetId="7" name="SCREEN_OD">#REF!</definedName>
    <definedName localSheetId="11" name="WTBFSDV">#REF!</definedName>
    <definedName localSheetId="13" name="GRAVEL_IN_CSG.">#REF!</definedName>
    <definedName localSheetId="14" name="YJTHDFGB">#REF!</definedName>
    <definedName localSheetId="29" name="workstringwt">#REF!</definedName>
    <definedName name="diverterlbs">#REF!</definedName>
    <definedName localSheetId="41" name="divertercarrierwt">#REF!</definedName>
    <definedName localSheetId="12" name="A">#REF!</definedName>
    <definedName localSheetId="20" name="yhjdgndfgjdghj">#REF!</definedName>
    <definedName name="XO_PORT_DEPTH">#REF!</definedName>
    <definedName localSheetId="8" name="QERAS">#REF!</definedName>
    <definedName localSheetId="36" name="gpbreakertype">#REF!</definedName>
    <definedName localSheetId="10" name="l">#REF!</definedName>
    <definedName localSheetId="33" name="YETBG">#REF!</definedName>
    <definedName localSheetId="35" name="zone">#REF!</definedName>
    <definedName localSheetId="10" name="TOT_ANN_CAP">#REF!</definedName>
    <definedName name="DEVIATION">#REF!</definedName>
    <definedName localSheetId="28" name="WERSDFVC">#REF!</definedName>
    <definedName localSheetId="8" name="VOL_MULE_SHOE">#REF!</definedName>
    <definedName localSheetId="11" name="gptotalslurryvol">#REF!</definedName>
    <definedName localSheetId="11" name="XO_DEPTH">#REF!</definedName>
    <definedName localSheetId="10" name="__">#REF!</definedName>
    <definedName localSheetId="6" name="workstringwt">#REF!</definedName>
    <definedName localSheetId="23" name="ASCVASD">#REF!</definedName>
    <definedName localSheetId="12" name="WERFDV">#REF!</definedName>
    <definedName localSheetId="20" name="SGHHM">#REF!</definedName>
    <definedName localSheetId="20" name="sfgdbscb">#REF!</definedName>
    <definedName localSheetId="39" name="YJTHDFGB">#REF!</definedName>
    <definedName localSheetId="38" name="HRGBFV">#REF!</definedName>
    <definedName localSheetId="23" name="SFDV">#REF!</definedName>
    <definedName localSheetId="23" name="SFGSFGSD">#REF!</definedName>
    <definedName name="gpbreakerconc">#REF!</definedName>
    <definedName localSheetId="9" name="REAFSD">#REF!</definedName>
    <definedName localSheetId="26" name="DEPTH_TAGGED_PREPACK">#REF!</definedName>
    <definedName localSheetId="31" name="diverterfiltered">#REF!</definedName>
    <definedName localSheetId="8" name="netperf">#REF!</definedName>
    <definedName localSheetId="35" name="YTHNG">#REF!</definedName>
    <definedName localSheetId="41" name="dhg">#REF!</definedName>
    <definedName localSheetId="33" name="TSRF">#REF!</definedName>
    <definedName localSheetId="29" name="STHYT">#REF!</definedName>
    <definedName localSheetId="39" name="QREAFD">#REF!</definedName>
    <definedName localSheetId="17" name="gpcarriervis">#REF!</definedName>
    <definedName localSheetId="15" name="casingcarriervol">#REF!</definedName>
    <definedName localSheetId="33" name="WEWC">#REF!</definedName>
    <definedName localSheetId="22" name="WTRGF">#REF!</definedName>
    <definedName localSheetId="15" name="Carr_fl_wt_prepack">#REF!</definedName>
    <definedName localSheetId="7" name="REAFSD">#REF!</definedName>
    <definedName localSheetId="7" name="SAND_GP">#REF!</definedName>
    <definedName localSheetId="5" name="casingtotalsand">#REF!</definedName>
    <definedName localSheetId="17" name="W4ERSF">#REF!</definedName>
    <definedName localSheetId="24" name="TOT_CAP_HOLE">#REF!</definedName>
    <definedName name="GP_EXT_OD">#REF!</definedName>
    <definedName localSheetId="9" name="A">#REF!</definedName>
    <definedName localSheetId="15" name="ASCVASD">#REF!</definedName>
    <definedName localSheetId="37" name="SGHRGBSF">#REF!</definedName>
    <definedName localSheetId="24" name="TVD_MID_PERF">#REF!</definedName>
    <definedName localSheetId="18" name="diverterfiltered">#REF!</definedName>
    <definedName localSheetId="26" name="WEWC">#REF!</definedName>
    <definedName localSheetId="21" name="Carr_fl_wt_prepack">#REF!</definedName>
    <definedName localSheetId="34" name="perftop">#REF!</definedName>
    <definedName localSheetId="13" name="SAND_PASS_XO_PORT">#REF!</definedName>
    <definedName localSheetId="41" name="compfluidwt">#REF!</definedName>
    <definedName localSheetId="9" name="jhdgjfgjsgjd">#REF!</definedName>
    <definedName localSheetId="18" name="casingcarriervol">#REF!</definedName>
    <definedName localSheetId="35" name="g">#REF!</definedName>
    <definedName localSheetId="22" name="screenod">#REF!</definedName>
    <definedName localSheetId="10" name="EWFWDC">#REF!</definedName>
    <definedName localSheetId="30" name="fghmbnm">#REF!</definedName>
    <definedName localSheetId="15" name="blankod">#REF!</definedName>
    <definedName localSheetId="30" name="WRESFD">#REF!</definedName>
    <definedName localSheetId="14" name="BLANK_COVERED_NV">#REF!</definedName>
    <definedName localSheetId="23" name="DFWDS">#REF!</definedName>
    <definedName localSheetId="25" name="gpcarrierwt">#REF!</definedName>
    <definedName localSheetId="7" name="HRGBFV">#REF!</definedName>
    <definedName localSheetId="36" name="dyjgdjngkjk">#REF!</definedName>
    <definedName localSheetId="34" name="ERAFDV">#REF!</definedName>
    <definedName localSheetId="38" name="diverterbreakerconc">#REF!</definedName>
    <definedName localSheetId="37" name="screenguage">#REF!</definedName>
    <definedName localSheetId="33" name="sdfhjj">#REF!</definedName>
    <definedName localSheetId="12" name="divertercarrierwt">#REF!</definedName>
    <definedName name="workstringwt">#REF!</definedName>
    <definedName localSheetId="37" name="PERF_VOL">#REF!</definedName>
    <definedName localSheetId="38" name="ERVEADC">#REF!</definedName>
    <definedName localSheetId="21" name="safetyjtdepth">#REF!</definedName>
    <definedName localSheetId="10" name="casingtotalsand">#REF!</definedName>
    <definedName localSheetId="18" name="DIV_MIX_RATIO">#REF!</definedName>
    <definedName localSheetId="33" name="INFUSER_RATE_PREPACK">#REF!</definedName>
    <definedName localSheetId="8" name="SAND_REVOUT_PREPACK">#REF!</definedName>
    <definedName localSheetId="31" name="INFUSER_RATE">#REF!</definedName>
    <definedName localSheetId="31" name="ERAFDV">#REF!</definedName>
    <definedName localSheetId="12" name="WSFD">#REF!</definedName>
    <definedName localSheetId="22" name="SAND_GP">#REF!</definedName>
    <definedName localSheetId="35" name="yhjdgndfgjdghj">#REF!</definedName>
    <definedName localSheetId="39" name="SAND_IN_CAS_EXT">#REF!</definedName>
    <definedName localSheetId="22" name="WERFDV">#REF!</definedName>
    <definedName localSheetId="14" name="TRBSGFD">#REF!</definedName>
    <definedName localSheetId="12" name="GHJHN">#REF!</definedName>
    <definedName localSheetId="10" name="RGHNDFXB">#REF!</definedName>
    <definedName localSheetId="22" name="diverterbreakertype">#REF!</definedName>
    <definedName localSheetId="36" name="SAND_IN_CAS_SCR">#REF!</definedName>
    <definedName localSheetId="10" name="SAND_REVOUT_PREPACK">#REF!</definedName>
    <definedName localSheetId="14" name="casingid">#REF!</definedName>
    <definedName localSheetId="38" name="RSFDZ">#REF!</definedName>
    <definedName localSheetId="34" name="TOT_SAND_COV_SCREEN">#REF!</definedName>
    <definedName localSheetId="36" name="SLURRY_DENSITY">#REF!</definedName>
    <definedName localSheetId="32" name="SDGE">#REF!</definedName>
    <definedName localSheetId="9" name="divertersheared">#REF!</definedName>
    <definedName localSheetId="10" name="PERF_BOTTOM">#REF!</definedName>
    <definedName localSheetId="28" name="casingpumprate">#REF!</definedName>
    <definedName localSheetId="28" name="casingprelbs">#REF!</definedName>
    <definedName localSheetId="32" name="WS_OD">#REF!</definedName>
    <definedName localSheetId="30" name="WTRGF">#REF!</definedName>
    <definedName localSheetId="30" name="fracgrad">#REF!</definedName>
    <definedName localSheetId="31" name="EVQERVASDC">#REF!</definedName>
    <definedName localSheetId="12" name="compfluidtype">#REF!</definedName>
    <definedName localSheetId="38" name="PERF_TOP">#REF!</definedName>
    <definedName localSheetId="26" name="QERAS">#REF!</definedName>
    <definedName localSheetId="18" name="filtered">#REF!</definedName>
    <definedName localSheetId="40" name="fgh">#REF!</definedName>
    <definedName localSheetId="5" name="HRGBFV">#REF!</definedName>
    <definedName localSheetId="38" name="CU.FT.">#REF!</definedName>
    <definedName localSheetId="32" name="dfjd">#REF!</definedName>
    <definedName localSheetId="34" name="dtyu">#REF!</definedName>
    <definedName localSheetId="29" name="CAS_ID">#REF!</definedName>
    <definedName localSheetId="29" name="SDGE">#REF!</definedName>
    <definedName localSheetId="10" name="NMYUJKU">#REF!</definedName>
    <definedName localSheetId="41" name="gpgel">#REF!</definedName>
    <definedName localSheetId="7" name="WTBFSDV">#REF!</definedName>
    <definedName localSheetId="6" name="fvqwadc">#REF!</definedName>
    <definedName localSheetId="14" name="l">#REF!</definedName>
    <definedName localSheetId="36" name="gptotalslurryvol">#REF!</definedName>
    <definedName localSheetId="41" name="WS_OD">#REF!</definedName>
    <definedName localSheetId="17" name="MULE_SHOE_DEPTH">#REF!</definedName>
    <definedName localSheetId="38" name="SAND_REVOUT_PREPACK">#REF!</definedName>
    <definedName localSheetId="6" name="netperf">#REF!</definedName>
    <definedName localSheetId="9" name="dhg">#REF!</definedName>
    <definedName localSheetId="14" name="BLANK_LENGTH">#REF!</definedName>
    <definedName localSheetId="41" name="SGNHNDDX">#REF!</definedName>
    <definedName localSheetId="23" name="SJT_DEPTH">#REF!</definedName>
    <definedName localSheetId="11" name="SAND_IN_CAS_EXT">#REF!</definedName>
    <definedName localSheetId="41" name="diverterlbs">#REF!</definedName>
    <definedName localSheetId="37" name="SAND_GP">#REF!</definedName>
    <definedName localSheetId="18" name="SFDV">#REF!</definedName>
    <definedName localSheetId="11" name="SAND_PLACED_GP">#REF!</definedName>
    <definedName localSheetId="22" name="gpcarriervis">#REF!</definedName>
    <definedName localSheetId="7" name="Carr_fl_wt_prepack">#REF!</definedName>
    <definedName localSheetId="29" name="dfj">#REF!</definedName>
    <definedName localSheetId="24" name="SAND_IN_CAS_PREPACK">#REF!</definedName>
    <definedName localSheetId="12" name="COMPL_FL_VOL">#REF!</definedName>
    <definedName localSheetId="13" name="A">#REF!</definedName>
    <definedName localSheetId="14" name="DFWDS">#REF!</definedName>
    <definedName localSheetId="38" name="SDFGVXC">#REF!</definedName>
    <definedName localSheetId="15" name="casingslurrydens">#REF!</definedName>
    <definedName localSheetId="26" name="wefc">#REF!</definedName>
    <definedName localSheetId="12" name="casinggel">#REF!</definedName>
    <definedName localSheetId="38" name="XO_DEPTH">#REF!</definedName>
    <definedName localSheetId="13" name="SHEET">#REF!</definedName>
    <definedName localSheetId="18" name="QREAFD">#REF!</definedName>
    <definedName localSheetId="37" name="VOL_MULE_SHOE">#REF!</definedName>
    <definedName localSheetId="8" name="WERFDV">#REF!</definedName>
    <definedName localSheetId="10" name="k">#REF!</definedName>
    <definedName localSheetId="33" name="fracgrad">#REF!</definedName>
    <definedName localSheetId="9" name="WTBFSDV">#REF!</definedName>
    <definedName localSheetId="7" name="gpslurrydens">#REF!</definedName>
    <definedName localSheetId="22" name="DVBSFGN">#REF!</definedName>
    <definedName localSheetId="18" name="T4WERAF">#REF!</definedName>
    <definedName localSheetId="17" name="customerrep">#REF!</definedName>
    <definedName localSheetId="40" name="ERVEADC">#REF!</definedName>
    <definedName localSheetId="32" name="wdcs">#REF!</definedName>
    <definedName localSheetId="38" name="isip">#REF!</definedName>
    <definedName localSheetId="22" name="workstringwt">#REF!</definedName>
    <definedName localSheetId="26" name="CAS_EXT_VOL">#REF!</definedName>
    <definedName localSheetId="30" name="cubicfootperfoot">#REF!</definedName>
    <definedName localSheetId="29" name="WRESFD">#REF!</definedName>
    <definedName localSheetId="32" name="NET_PERFS">#REF!</definedName>
    <definedName localSheetId="10" name="casingrevout">#REF!</definedName>
    <definedName localSheetId="17" name="YTHNG">#REF!</definedName>
    <definedName localSheetId="18" name="TOT_SAND_2B_PUMPED">#REF!</definedName>
    <definedName localSheetId="19" name="ERFVDZ">#REF!</definedName>
    <definedName localSheetId="18" name="wefwd">#REF!</definedName>
    <definedName localSheetId="8" name="screentype">#REF!</definedName>
    <definedName localSheetId="13" name="YJTHDFGB">#REF!</definedName>
    <definedName localSheetId="41" name="SAND_PREPACK">#REF!</definedName>
    <definedName localSheetId="32" name="SLURRY_VOL_PREPACK">#REF!</definedName>
    <definedName localSheetId="8" name="pregpstim">#REF!</definedName>
    <definedName localSheetId="14" name="YNHDGF">#REF!</definedName>
    <definedName localSheetId="12" name="WEFWDVTR">#REF!</definedName>
    <definedName localSheetId="8" name="WTSRFDV">#REF!</definedName>
    <definedName localSheetId="32" name="T4WERAF">#REF!</definedName>
    <definedName localSheetId="39" name="BLANK_OD">#REF!</definedName>
    <definedName localSheetId="10" name="casingprelbs">#REF!</definedName>
    <definedName localSheetId="10" name="jhdgjfgjsgjd">#REF!</definedName>
    <definedName localSheetId="21" name="FSD">#REF!</definedName>
    <definedName localSheetId="17" name="EXT_LENGTH">#REF!</definedName>
    <definedName localSheetId="30" name="ERAFDS">#REF!</definedName>
    <definedName localSheetId="30" name="SDFGXC">#REF!</definedName>
    <definedName localSheetId="29" name="RGHNDFXB">#REF!</definedName>
    <definedName localSheetId="31" name="fracpress">#REF!</definedName>
    <definedName localSheetId="22" name="SAND_PLACED_GP">#REF!</definedName>
    <definedName localSheetId="7" name="Job_Masters">#REF!</definedName>
    <definedName localSheetId="39" name="DFWDS">#REF!</definedName>
    <definedName localSheetId="39" name="YETBG">#REF!</definedName>
    <definedName localSheetId="7" name="CAS_ID">#REF!</definedName>
    <definedName localSheetId="6" name="compfluidtype">#REF!</definedName>
    <definedName localSheetId="36" name="blankod">#REF!</definedName>
    <definedName localSheetId="5" name="SAND_IN_CAS_BLNK">#REF!</definedName>
    <definedName localSheetId="6" name="WTSEFDV">#REF!</definedName>
    <definedName localSheetId="12" name="wefdcsa">#REF!</definedName>
    <definedName localSheetId="32" name="BHP">#REF!</definedName>
    <definedName localSheetId="10" name="_">#REF!</definedName>
    <definedName localSheetId="30" name="Carr_fl_wt_prepack">#REF!</definedName>
    <definedName name="CAS_OD">#REF!</definedName>
    <definedName localSheetId="17" name="ASCVASD">#REF!</definedName>
    <definedName localSheetId="9" name="CARR_FL_VOL_PREPACK">#REF!</definedName>
    <definedName localSheetId="37" name="gpextlength">#REF!</definedName>
    <definedName localSheetId="11" name="abcdef">#REF!</definedName>
    <definedName localSheetId="20" name="Job_Masters">#REF!</definedName>
    <definedName localSheetId="31" name="SGHHM">#REF!</definedName>
    <definedName localSheetId="23" name="TVD_MID_PERF">#REF!</definedName>
    <definedName localSheetId="26" name="WS_LENGTH">#REF!</definedName>
    <definedName localSheetId="28" name="diverterbreakertype">#REF!</definedName>
    <definedName localSheetId="12" name="REAFSD">#REF!</definedName>
    <definedName localSheetId="39" name="SAND_IN_PERFS">#REF!</definedName>
    <definedName localSheetId="14" name="TRSFD">#REF!</definedName>
    <definedName localSheetId="41" name="diverterbreakerconc">#REF!</definedName>
    <definedName localSheetId="21" name="divertersheared">#REF!</definedName>
    <definedName localSheetId="15" name="jh">#REF!</definedName>
    <definedName localSheetId="25" name="WERFDV">#REF!</definedName>
    <definedName localSheetId="29" name="SFGSFGSD">#REF!</definedName>
    <definedName localSheetId="9" name="netperf">#REF!</definedName>
    <definedName localSheetId="9" name="PERF_BOTTOM">#REF!</definedName>
    <definedName localSheetId="40" name="QERAS">#REF!</definedName>
    <definedName localSheetId="35" name="TOT_SAND_PLACED">#REF!</definedName>
    <definedName name="RGEF">#REF!</definedName>
    <definedName localSheetId="28" name="spf">#REF!</definedName>
    <definedName localSheetId="23" name="pickle">#REF!</definedName>
    <definedName localSheetId="21" name="COMPL_FL_WT">#REF!</definedName>
    <definedName localSheetId="18" name="NET_PERFS">#REF!</definedName>
    <definedName localSheetId="23" name="SDFGVXC">#REF!</definedName>
    <definedName localSheetId="32" name="TYERBGSDF">#REF!</definedName>
    <definedName localSheetId="7" name="fv">#REF!</definedName>
    <definedName localSheetId="24" name="dhg">#REF!</definedName>
    <definedName localSheetId="8" name="WRESFD">#REF!</definedName>
    <definedName localSheetId="15" name="yt">#REF!</definedName>
    <definedName localSheetId="10" name="wefc">#REF!</definedName>
    <definedName localSheetId="7" name="yhjdgndfgjdghj">#REF!</definedName>
    <definedName localSheetId="6" name="EXT_LENGTH">#REF!</definedName>
    <definedName localSheetId="8" name="GP_EXT_OD">#REF!</definedName>
    <definedName localSheetId="8" name="WS_LENGTH">#REF!</definedName>
    <definedName localSheetId="19" name="SFBS">#REF!</definedName>
    <definedName localSheetId="8" name="SAND_PASS_XO_PORT">#REF!</definedName>
    <definedName localSheetId="30" name="W4ERSF">#REF!</definedName>
    <definedName localSheetId="33" name="fhkghjdkjdj">#REF!</definedName>
    <definedName localSheetId="15" name="CAS_WT">#REF!</definedName>
    <definedName localSheetId="32" name="safetyjtdepth">#REF!</definedName>
    <definedName localSheetId="5" name="SAND_IN_CAS_PREPACK">#REF!</definedName>
    <definedName localSheetId="8" name="yhjdgndfgjdghj">#REF!</definedName>
    <definedName localSheetId="19" name="WEF">#REF!</definedName>
    <definedName localSheetId="12" name="PERF_TOP">#REF!</definedName>
    <definedName localSheetId="40" name="RSFDZ">#REF!</definedName>
    <definedName localSheetId="29" name="W4ERSF">#REF!</definedName>
    <definedName localSheetId="26" name="casingcarriervis">#REF!</definedName>
    <definedName localSheetId="34" name="jh">#REF!</definedName>
    <definedName localSheetId="10" name="screenod">#REF!</definedName>
    <definedName localSheetId="35" name="YJTHDFGB">#REF!</definedName>
    <definedName localSheetId="33" name="casingbreakerconc">#REF!</definedName>
    <definedName localSheetId="28" name="SGHHM">#REF!</definedName>
    <definedName localSheetId="19" name="WRSFD">#REF!</definedName>
    <definedName localSheetId="30" name="divertermixratio">#REF!</definedName>
    <definedName localSheetId="14" name="safetyjtdepth">#REF!</definedName>
    <definedName localSheetId="23" name="WSFD">#REF!</definedName>
    <definedName localSheetId="11" name="WEWC">#REF!</definedName>
    <definedName localSheetId="34" name="filtered">#REF!</definedName>
    <definedName localSheetId="20" name="casinginfuserate">#REF!</definedName>
    <definedName localSheetId="10" name="postgpstim">#REF!</definedName>
    <definedName localSheetId="24" name="casingcarrierconc">#REF!</definedName>
    <definedName localSheetId="39" name="SAND_DIVERTER">#REF!</definedName>
    <definedName localSheetId="17" name="jhdgjfgjsgjd">#REF!</definedName>
    <definedName localSheetId="14" name="CARR_FL_VISCOSITY">#REF!</definedName>
    <definedName localSheetId="23" name="screenod">#REF!</definedName>
    <definedName localSheetId="41" name="casingtotslurryvol">#REF!</definedName>
    <definedName localSheetId="8" name="DIV_MIX_RATIO">#REF!</definedName>
    <definedName localSheetId="19" name="SLURRY_DENSITY">#REF!</definedName>
    <definedName localSheetId="18" name="WEWC">#REF!</definedName>
    <definedName localSheetId="34" name="d">#REF!</definedName>
    <definedName localSheetId="36" name="dfgjd">#REF!</definedName>
    <definedName localSheetId="36" name="spf">#REF!</definedName>
    <definedName localSheetId="41" name="TYERBGSDF">#REF!</definedName>
    <definedName localSheetId="22" name="SUMP_DEPTH">#REF!</definedName>
    <definedName localSheetId="35" name="PERF_SLURRY">#REF!</definedName>
    <definedName localSheetId="35" name="CIR_RATE_RESTRESS">#REF!</definedName>
    <definedName localSheetId="26" name="DEVIATION">#REF!</definedName>
    <definedName localSheetId="29" name="BHP">#REF!</definedName>
    <definedName localSheetId="24" name="SGHRGBSF">#REF!</definedName>
    <definedName localSheetId="6" name="company">#REF!</definedName>
    <definedName localSheetId="7" name="circsqz">#REF!</definedName>
    <definedName localSheetId="31" name="jhdgjfgjsgjd">#REF!</definedName>
    <definedName localSheetId="20" name="gpbreakertype">#REF!</definedName>
    <definedName localSheetId="30" name="dgjd">#REF!</definedName>
    <definedName localSheetId="9" name="diverterbreakertype">#REF!</definedName>
    <definedName localSheetId="28" name="SUMP_DEPTH">#REF!</definedName>
    <definedName localSheetId="31" name="SDGE">#REF!</definedName>
    <definedName localSheetId="31" name="SGHRGBSF">#REF!</definedName>
    <definedName localSheetId="8" name="_">#REF!</definedName>
    <definedName localSheetId="19" name="BLANK_COVERED_NV">#REF!</definedName>
    <definedName localSheetId="38" name="CAS_SCR_VOL">#REF!</definedName>
    <definedName localSheetId="9" name="WEFWDVTR">#REF!</definedName>
    <definedName localSheetId="9" name="UYIKUI">#REF!</definedName>
    <definedName localSheetId="38" name="SHEET">#REF!</definedName>
    <definedName localSheetId="33" name="Carr_fl_wt_prepack">#REF!</definedName>
    <definedName localSheetId="10" name="d">#REF!</definedName>
    <definedName localSheetId="29" name="isip">#REF!</definedName>
    <definedName localSheetId="28" name="GP_SLURRY_VOL">#REF!</definedName>
    <definedName localSheetId="28" name="casinginfuserate">#REF!</definedName>
    <definedName localSheetId="6" name="DFERG">#REF!</definedName>
    <definedName localSheetId="35" name="EVQERVASDC">#REF!</definedName>
    <definedName localSheetId="23" name="wefwd">#REF!</definedName>
    <definedName localSheetId="21" name="compfluidtype">#REF!</definedName>
    <definedName localSheetId="9" name="COMPL_FL_VOL">#REF!</definedName>
    <definedName localSheetId="25" name="isip">#REF!</definedName>
    <definedName localSheetId="13" name="ERAFDV">#REF!</definedName>
    <definedName localSheetId="9" name="spf">#REF!</definedName>
    <definedName localSheetId="25" name="SFBS">#REF!</definedName>
    <definedName localSheetId="20" name="welltype">#REF!</definedName>
    <definedName localSheetId="31" name="DVBSFGN">#REF!</definedName>
    <definedName localSheetId="20" name="casingcarriervol">#REF!</definedName>
    <definedName localSheetId="28" name="casingtotalsand">#REF!</definedName>
    <definedName localSheetId="9" name="GHJHN">#REF!</definedName>
    <definedName localSheetId="38" name="TH">#REF!</definedName>
    <definedName localSheetId="6" name="casingcarriervis">#REF!</definedName>
    <definedName localSheetId="8" name="k">#REF!</definedName>
    <definedName localSheetId="30" name="casingmixratio">#REF!</definedName>
    <definedName localSheetId="20" name="jh">#REF!</definedName>
    <definedName localSheetId="24" name="W4ERSF">#REF!</definedName>
    <definedName localSheetId="33" name="gppumprate">#REF!</definedName>
    <definedName localSheetId="33" name="casingcarrierconc">#REF!</definedName>
    <definedName localSheetId="33" name="QERADS">#REF!</definedName>
    <definedName localSheetId="30" name="SAND_PUMPED_GP">#REF!</definedName>
    <definedName localSheetId="8" name="SDFGXC">#REF!</definedName>
    <definedName localSheetId="14" name="YETBG">#REF!</definedName>
    <definedName localSheetId="13" name="dfjd">#REF!</definedName>
    <definedName localSheetId="23" name="VOL_MULE_SHOE">#REF!</definedName>
    <definedName name="sdfbsbvgnh">#REF!</definedName>
    <definedName localSheetId="17" name="TOT_ANN_CAP">#REF!</definedName>
    <definedName localSheetId="19" name="CAP_XO_PORT">#REF!</definedName>
    <definedName localSheetId="30" name="yhjdgndfgjdghj">#REF!</definedName>
    <definedName localSheetId="13" name="safetyjtdepth">#REF!</definedName>
    <definedName localSheetId="41" name="WERG">#REF!</definedName>
    <definedName localSheetId="12" name="jh">#REF!</definedName>
    <definedName localSheetId="6" name="gpbreakerconc">#REF!</definedName>
    <definedName localSheetId="41" name="filtered">#REF!</definedName>
    <definedName localSheetId="11" name="SAND_IN_CAS_PREPACK">#REF!</definedName>
    <definedName localSheetId="20" name="SJ_DEPTH">#REF!</definedName>
    <definedName localSheetId="29" name="casingpumprate">#REF!</definedName>
    <definedName localSheetId="8" name="casingcarriertype">#REF!</definedName>
    <definedName localSheetId="23" name="divertersheared">#REF!</definedName>
    <definedName localSheetId="41" name="REAFSD">#REF!</definedName>
    <definedName localSheetId="33" name="TOT_SAND_PLACED">#REF!</definedName>
    <definedName localSheetId="39" name="TOT_SAND_COV_BLANK">#REF!</definedName>
    <definedName localSheetId="23" name="SJ_DEPTH">#REF!</definedName>
    <definedName localSheetId="12" name="casingtotslurryvol">#REF!</definedName>
    <definedName localSheetId="20" name="NET_PERFS">#REF!</definedName>
    <definedName localSheetId="15" name="QREAFD">#REF!</definedName>
    <definedName localSheetId="37" name="netperf">#REF!</definedName>
    <definedName localSheetId="12" name="gptotalslurryvol">#REF!</definedName>
    <definedName localSheetId="18" name="SAND_REVOUT_PREPACK">#REF!</definedName>
    <definedName localSheetId="31" name="customerrep">#REF!</definedName>
    <definedName localSheetId="19" name="QREADS">#REF!</definedName>
    <definedName localSheetId="14" name="SAND_GP">#REF!</definedName>
    <definedName localSheetId="31" name="gpcarriertype">#REF!</definedName>
    <definedName localSheetId="24" name="workstringwt">#REF!</definedName>
    <definedName localSheetId="12" name="cubicfootperfoot">#REF!</definedName>
    <definedName localSheetId="12" name="gpbreakerconc">#REF!</definedName>
    <definedName localSheetId="39" name="casingprelbs">#REF!</definedName>
    <definedName localSheetId="15" name="SCREEN_OD">#REF!</definedName>
    <definedName localSheetId="30" name="gpbreakerconc">#REF!</definedName>
    <definedName localSheetId="12" name="taggedsand">#REF!</definedName>
    <definedName localSheetId="41" name="SAND_IN_CAS_PREPACK">#REF!</definedName>
    <definedName localSheetId="11" name="WRSFD">#REF!</definedName>
    <definedName localSheetId="8" name="fracgrad">#REF!</definedName>
    <definedName localSheetId="17" name="circsqz">#REF!</definedName>
    <definedName localSheetId="20" name="TWHB">#REF!</definedName>
    <definedName localSheetId="34" name="SAND_ABOVE_PERFS_PREPACK">#REF!</definedName>
    <definedName localSheetId="30" name="casingslurrydens">#REF!</definedName>
    <definedName localSheetId="28" name="WRSFD">#REF!</definedName>
    <definedName localSheetId="37" name="SFBS">#REF!</definedName>
    <definedName localSheetId="37" name="company">#REF!</definedName>
    <definedName localSheetId="22" name="GP_MIX_RATIO">#REF!</definedName>
    <definedName localSheetId="25" name="fv">#REF!</definedName>
    <definedName localSheetId="10" name="DEPTH_TAGGED_PREPACK">#REF!</definedName>
    <definedName localSheetId="6" name="casingcarriertype">#REF!</definedName>
    <definedName localSheetId="35" name="TRSDFVZC">#REF!</definedName>
    <definedName localSheetId="35" name="UYIKUI">#REF!</definedName>
    <definedName localSheetId="17" name="QWEFDC">#REF!</definedName>
    <definedName name="u">#REF!</definedName>
    <definedName localSheetId="6" name="wdcs">#REF!</definedName>
    <definedName localSheetId="7" name="SDFGVXC">#REF!</definedName>
    <definedName localSheetId="15" name="A">#REF!</definedName>
    <definedName localSheetId="20" name="YTERBGSFD">#REF!</definedName>
    <definedName localSheetId="23" name="TOT_SAND_COV_SCREEN">#REF!</definedName>
    <definedName localSheetId="24" name="perftop">#REF!</definedName>
    <definedName localSheetId="19" name="DFERG">#REF!</definedName>
    <definedName localSheetId="34" name="WTSEFDV">#REF!</definedName>
    <definedName name="welltype">#REF!</definedName>
    <definedName localSheetId="41" name="company">#REF!</definedName>
    <definedName localSheetId="37" name="SGHHM">#REF!</definedName>
    <definedName localSheetId="41" name="wefc">#REF!</definedName>
    <definedName localSheetId="39" name="diverterfiltered">#REF!</definedName>
    <definedName localSheetId="23" name="DIV_MIX_RATIO">#REF!</definedName>
    <definedName localSheetId="15" name="SDFGXC">#REF!</definedName>
    <definedName localSheetId="33" name="CAS_BLNK_ANNULUS">#REF!</definedName>
    <definedName localSheetId="30" name="WRSEFD">#REF!</definedName>
    <definedName localSheetId="34" name="fghmbnm">#REF!</definedName>
    <definedName localSheetId="38" name="filtered">#REF!</definedName>
    <definedName localSheetId="38" name="SAND_IN_CAS_BLNK">#REF!</definedName>
    <definedName localSheetId="12" name="blankod">#REF!</definedName>
    <definedName localSheetId="7" name="DIV_MIX_RATIO">#REF!</definedName>
    <definedName localSheetId="11" name="REG">#REF!</definedName>
    <definedName localSheetId="22" name="YETBG">#REF!</definedName>
    <definedName localSheetId="6" name="SFBS">#REF!</definedName>
    <definedName localSheetId="37" name="TYERBGSDF">#REF!</definedName>
    <definedName localSheetId="39" name="gpcarriervol">#REF!</definedName>
    <definedName localSheetId="7" name="jhdgjfgjsgjd">#REF!</definedName>
    <definedName localSheetId="10" name="TH">#REF!</definedName>
    <definedName localSheetId="34" name="SFGSFGSD">#REF!</definedName>
    <definedName localSheetId="33" name="fgh">#REF!</definedName>
    <definedName localSheetId="32" name="perftop">#REF!</definedName>
    <definedName localSheetId="18" name="ERFVDZ">#REF!</definedName>
    <definedName localSheetId="30" name="dfjd">#REF!</definedName>
    <definedName localSheetId="14" name="QERAS">#REF!</definedName>
    <definedName localSheetId="15" name="gpcarriervis">#REF!</definedName>
    <definedName localSheetId="37" name="gpslurrydens">#REF!</definedName>
    <definedName localSheetId="5" name="gpcarrierwt">#REF!</definedName>
    <definedName localSheetId="15" name="taggedsand">#REF!</definedName>
    <definedName localSheetId="15" name="wfvefa">#REF!</definedName>
    <definedName localSheetId="41" name="SDGE">#REF!</definedName>
    <definedName localSheetId="29" name="casingbreakerconc">#REF!</definedName>
    <definedName localSheetId="13" name="compfluidwt">#REF!</definedName>
    <definedName localSheetId="9" name="NMYUJKU">#REF!</definedName>
    <definedName localSheetId="30" name="compfluidtype">#REF!</definedName>
    <definedName name="SETTLEMENT_RATE">#REF!</definedName>
    <definedName localSheetId="15" name="WEFD">#REF!</definedName>
    <definedName localSheetId="24" name="SDFGVXC">#REF!</definedName>
    <definedName localSheetId="39" name="_">#REF!</definedName>
    <definedName localSheetId="12" name="casingbreakertype">#REF!</definedName>
    <definedName localSheetId="28" name="gpextlength">#REF!</definedName>
    <definedName localSheetId="33" name="CAS_EXT_VOL">#REF!</definedName>
    <definedName localSheetId="15" name="STRHSB">#REF!</definedName>
    <definedName localSheetId="7" name="REG">#REF!</definedName>
    <definedName localSheetId="24" name="gpextlength">#REF!</definedName>
    <definedName localSheetId="8" name="CAS_OD">#REF!</definedName>
    <definedName localSheetId="30" name="QREAFD">#REF!</definedName>
    <definedName localSheetId="23" name="TOT_CAP_HOLE">#REF!</definedName>
    <definedName localSheetId="38" name="TOT_SAND_COV_BLANK">#REF!</definedName>
    <definedName localSheetId="13" name="WERSFDZ">#REF!</definedName>
    <definedName localSheetId="25" name="wfvefa">#REF!</definedName>
    <definedName localSheetId="14" name="casingtotslurryvol">#REF!</definedName>
    <definedName localSheetId="9" name="gravelsize">#REF!</definedName>
    <definedName localSheetId="35" name="WERSFDZ">#REF!</definedName>
    <definedName localSheetId="19" name="l">#REF!</definedName>
    <definedName localSheetId="29" name="gpbreakerconc">#REF!</definedName>
    <definedName localSheetId="31" name="fracgrad">#REF!</definedName>
    <definedName localSheetId="12" name="WEF">#REF!</definedName>
    <definedName localSheetId="9" name="DIV_MIX_RATIO">#REF!</definedName>
    <definedName localSheetId="21" name="l">#REF!</definedName>
    <definedName localSheetId="22" name="fhknm">#REF!</definedName>
    <definedName localSheetId="34" name="SAND_IN_PERFS">#REF!</definedName>
    <definedName localSheetId="18" name="casingmixratio">#REF!</definedName>
    <definedName localSheetId="5" name="DEVIATION">#REF!</definedName>
    <definedName name="DFWDS">#REF!</definedName>
    <definedName localSheetId="5" name="compfluidwt">#REF!</definedName>
    <definedName localSheetId="15" name="WRSFD">#REF!</definedName>
    <definedName localSheetId="25" name="YNHDGF">#REF!</definedName>
    <definedName localSheetId="13" name="WSFD">#REF!</definedName>
    <definedName localSheetId="11" name="ERAD">#REF!</definedName>
    <definedName localSheetId="17" name="company">#REF!</definedName>
    <definedName localSheetId="36" name="YETRGSF">#REF!</definedName>
    <definedName localSheetId="30" name="TRSDFVZC">#REF!</definedName>
    <definedName localSheetId="38" name="Carr_fl_wt_prepack">#REF!</definedName>
    <definedName localSheetId="37" name="screenlength">#REF!</definedName>
    <definedName localSheetId="35" name="wfvefa">#REF!</definedName>
    <definedName name="diverterbreakerconc">#REF!</definedName>
    <definedName localSheetId="18" name="casingcarrierconc">#REF!</definedName>
    <definedName localSheetId="17" name="SAND_ABOVE_PERFS_PREPACK">#REF!</definedName>
    <definedName localSheetId="23" name="SAND_IN_CAS_BLNK">#REF!</definedName>
    <definedName localSheetId="10" name="SUMP_DEPTH">#REF!</definedName>
    <definedName localSheetId="10" name="CU.FT.">#REF!</definedName>
    <definedName localSheetId="22" name="UYIKUI">#REF!</definedName>
    <definedName localSheetId="40" name="SAND_ABOVE_PERFS_PREPACK">#REF!</definedName>
    <definedName localSheetId="5" name="SFDV">#REF!</definedName>
    <definedName localSheetId="7" name="gppumprate">#REF!</definedName>
    <definedName localSheetId="34" name="YETRGSF">#REF!</definedName>
    <definedName localSheetId="32" name="netperf">#REF!</definedName>
    <definedName localSheetId="12" name="CIR_RATE_RESTRESS">#REF!</definedName>
    <definedName localSheetId="13" name="QERAS">#REF!</definedName>
    <definedName localSheetId="14" name="TOT_SAND_COV_SCREEN">#REF!</definedName>
    <definedName localSheetId="29" name="netperf">#REF!</definedName>
    <definedName localSheetId="19" name="WERFDV">#REF!</definedName>
    <definedName localSheetId="15" name="screenlength">#REF!</definedName>
    <definedName localSheetId="40" name="REG">#REF!</definedName>
    <definedName localSheetId="18" name="yhjdgndfgjdghj">#REF!</definedName>
    <definedName localSheetId="9" name="TSRF">#REF!</definedName>
    <definedName localSheetId="28" name="SFBS">#REF!</definedName>
    <definedName localSheetId="34" name="casinggel">#REF!</definedName>
    <definedName localSheetId="21" name="SFBS">#REF!</definedName>
    <definedName localSheetId="39" name="casingslurrydens">#REF!</definedName>
    <definedName localSheetId="29" name="d">#REF!</definedName>
    <definedName localSheetId="20" name="spf">#REF!</definedName>
    <definedName localSheetId="29" name="SAND_IN_CAS_SCR">#REF!</definedName>
    <definedName localSheetId="10" name="CARR_FL_VOL_PREPACK">#REF!</definedName>
    <definedName localSheetId="36" name="SFBS">#REF!</definedName>
    <definedName localSheetId="32" name="fhknm">#REF!</definedName>
    <definedName localSheetId="34" name="casingcarriervis">#REF!</definedName>
    <definedName localSheetId="19" name="EFGHGG">#REF!</definedName>
    <definedName name="k">#REF!</definedName>
    <definedName localSheetId="24" name="BLANK_LENGTH">#REF!</definedName>
    <definedName localSheetId="35" name="casingid">#REF!</definedName>
    <definedName localSheetId="17" name="SAND_IN_CAS_PREPACK">#REF!</definedName>
    <definedName localSheetId="20" name="SDGE">#REF!</definedName>
    <definedName localSheetId="38" name="TOT_CAP_HOLE">#REF!</definedName>
    <definedName localSheetId="21" name="TOT_SAND_PLACED">#REF!</definedName>
    <definedName localSheetId="23" name="UYIKUI">#REF!</definedName>
    <definedName localSheetId="28" name="sdfhjj">#REF!</definedName>
    <definedName localSheetId="19" name="fracpress">#REF!</definedName>
    <definedName localSheetId="18" name="TOT_SAND_COV_BLANK">#REF!</definedName>
    <definedName localSheetId="25" name="ASCVASD">#REF!</definedName>
    <definedName localSheetId="7" name="DCWc">#REF!</definedName>
    <definedName localSheetId="10" name="g">#REF!</definedName>
    <definedName localSheetId="33" name="diverterfiltered">#REF!</definedName>
    <definedName localSheetId="41" name="SAND_PERMEABILITY">#REF!</definedName>
    <definedName localSheetId="19" name="wefA">#REF!</definedName>
    <definedName localSheetId="25" name="fvqwadc">#REF!</definedName>
    <definedName localSheetId="8" name="dyjgdjngkjk">#REF!</definedName>
    <definedName localSheetId="37" name="casingprelbs">#REF!</definedName>
    <definedName localSheetId="5" name="pregpstim">#REF!</definedName>
    <definedName localSheetId="24" name="dgjdjdgjdjm">#REF!</definedName>
    <definedName localSheetId="25" name="workstringid">#REF!</definedName>
    <definedName localSheetId="30" name="wefwd">#REF!</definedName>
    <definedName localSheetId="9" name="SGHS">#REF!</definedName>
    <definedName localSheetId="33" name="pregpstim">#REF!</definedName>
    <definedName localSheetId="14" name="HTDGFB">#REF!</definedName>
    <definedName localSheetId="39" name="EXT_LENGTH">#REF!</definedName>
    <definedName localSheetId="41" name="TRSDFVZC">#REF!</definedName>
    <definedName localSheetId="37" name="diverterbreakerconc">#REF!</definedName>
    <definedName localSheetId="23" name="CAS_OD">#REF!</definedName>
    <definedName localSheetId="30" name="_">#REF!</definedName>
    <definedName localSheetId="24" name="SFBS">#REF!</definedName>
    <definedName localSheetId="12" name="gpcarriervis">#REF!</definedName>
    <definedName localSheetId="26" name="SUMP_DEPTH">#REF!</definedName>
    <definedName localSheetId="22" name="gpextod">#REF!</definedName>
    <definedName localSheetId="20" name="screenod">#REF!</definedName>
    <definedName localSheetId="28" name="wdcs">#REF!</definedName>
    <definedName localSheetId="37" name="ERAFDV">#REF!</definedName>
    <definedName localSheetId="5" name="DFVDFS">#REF!</definedName>
    <definedName localSheetId="8" name="TOT_SAND_COV_BLANK">#REF!</definedName>
    <definedName localSheetId="20" name="DIV_MIX_RATIO">#REF!</definedName>
    <definedName localSheetId="26" name="SCREEN_LENGTH">#REF!</definedName>
    <definedName name="gpcarriertype">#REF!</definedName>
    <definedName localSheetId="10" name="casinginfuserate">#REF!</definedName>
    <definedName localSheetId="5" name="INFUSER_RATE">#REF!</definedName>
    <definedName localSheetId="25" name="GP_MIX_RATIO">#REF!</definedName>
    <definedName localSheetId="35" name="SGHHM">#REF!</definedName>
    <definedName localSheetId="29" name="divertercarrierwt">#REF!</definedName>
    <definedName localSheetId="29" name="eFSD">#REF!</definedName>
    <definedName localSheetId="5" name="dfgjd">#REF!</definedName>
    <definedName localSheetId="32" name="company">#REF!</definedName>
    <definedName localSheetId="38" name="fvqwadc">#REF!</definedName>
    <definedName localSheetId="34" name="taggedsand">#REF!</definedName>
    <definedName localSheetId="41" name="GRAVEL_IN_CSG.">#REF!</definedName>
    <definedName localSheetId="22" name="safetyjtdepth">#REF!</definedName>
    <definedName localSheetId="9" name="PREPACK_MIX_RATIO">#REF!</definedName>
    <definedName localSheetId="32" name="YETRGSF">#REF!</definedName>
    <definedName localSheetId="22" name="WTSRFDV">#REF!</definedName>
    <definedName localSheetId="28" name="SGNHNDDX">#REF!</definedName>
    <definedName localSheetId="5" name="TOT_SAND_REVOUT">#REF!</definedName>
    <definedName localSheetId="37" name="REAFSD">#REF!</definedName>
    <definedName localSheetId="13" name="u">#REF!</definedName>
    <definedName localSheetId="39" name="ERFVDZ">#REF!</definedName>
    <definedName localSheetId="15" name="SANDOUT_PRESSURE">#REF!</definedName>
    <definedName localSheetId="38" name="perftop">#REF!</definedName>
    <definedName localSheetId="39" name="BPRNo">#REF!</definedName>
    <definedName localSheetId="25" name="BHP">#REF!</definedName>
    <definedName localSheetId="22" name="PERF_VOL">#REF!</definedName>
    <definedName localSheetId="28" name="blanklength">#REF!</definedName>
    <definedName localSheetId="11" name="TRBSGFD">#REF!</definedName>
    <definedName localSheetId="22" name="TOT_SAND_COV_BLANK">#REF!</definedName>
    <definedName localSheetId="17" name="PERF_SLURRY">#REF!</definedName>
    <definedName localSheetId="31" name="eFSD">#REF!</definedName>
    <definedName localSheetId="26" name="GNDX">#REF!</definedName>
    <definedName localSheetId="21" name="TSRF">#REF!</definedName>
    <definedName localSheetId="29" name="CAP_XO_PORT">#REF!</definedName>
    <definedName localSheetId="21" name="casingbreakertype">#REF!</definedName>
    <definedName localSheetId="12" name="gpextod">#REF!</definedName>
    <definedName name="screenguage">#REF!</definedName>
    <definedName localSheetId="39" name="INFUSER_RATE">#REF!</definedName>
    <definedName localSheetId="9" name="customerrep">#REF!</definedName>
    <definedName localSheetId="22" name="dfgjd">#REF!</definedName>
    <definedName localSheetId="40" name="casingcarriervis">#REF!</definedName>
    <definedName name="gfnfhmdx">#REF!</definedName>
    <definedName localSheetId="17" name="fracpress">#REF!</definedName>
    <definedName name="casingcarriervis">#REF!</definedName>
    <definedName localSheetId="39" name="jh">#REF!</definedName>
    <definedName name="QREAFD">#REF!</definedName>
    <definedName localSheetId="30" name="screentype">#REF!</definedName>
    <definedName localSheetId="37" name="SAND_IN_PERFS">#REF!</definedName>
    <definedName localSheetId="13" name="SDFGVXC">#REF!</definedName>
    <definedName localSheetId="7" name="dtyu">#REF!</definedName>
    <definedName localSheetId="9" name="SAND_GP">#REF!</definedName>
    <definedName localSheetId="9" name="QWEFCX">#REF!</definedName>
    <definedName localSheetId="32" name="dtyu">#REF!</definedName>
    <definedName localSheetId="9" name="INFUSER_RATE_PREPACK">#REF!</definedName>
    <definedName localSheetId="14" name="TYHDGFB">#REF!</definedName>
    <definedName localSheetId="36" name="SAND_PASS_XO_PORT">#REF!</definedName>
    <definedName localSheetId="38" name="SAND_PREPACK">#REF!</definedName>
    <definedName localSheetId="31" name="SCREEN_LENGTH">#REF!</definedName>
    <definedName localSheetId="6" name="SAND_REVOUT_GP">#REF!</definedName>
    <definedName localSheetId="40" name="casinginfuserate">#REF!</definedName>
    <definedName localSheetId="14" name="gpextod">#REF!</definedName>
    <definedName localSheetId="28" name="TH">#REF!</definedName>
    <definedName localSheetId="24" name="QERADS">#REF!</definedName>
    <definedName localSheetId="7" name="WRESFD">#REF!</definedName>
    <definedName localSheetId="15" name="HTDGFB">#REF!</definedName>
    <definedName localSheetId="25" name="PERF_VOL">#REF!</definedName>
    <definedName localSheetId="40" name="casingid">#REF!</definedName>
    <definedName localSheetId="20" name="dgjdjdgjdjm">#REF!</definedName>
    <definedName localSheetId="37" name="casingcarrierwt">#REF!</definedName>
    <definedName localSheetId="5" name="SDGE">#REF!</definedName>
    <definedName name="TRBSGFD">#REF!</definedName>
    <definedName localSheetId="30" name="dhg">#REF!</definedName>
    <definedName name="dfj">#REF!</definedName>
    <definedName localSheetId="39" name="XO_DEPTH">#REF!</definedName>
    <definedName localSheetId="13" name="BPRNo">#REF!</definedName>
    <definedName localSheetId="33" name="gpbreakertype">#REF!</definedName>
    <definedName localSheetId="19" name="QWEFCX">#REF!</definedName>
    <definedName localSheetId="39" name="gpcarriervis">#REF!</definedName>
    <definedName localSheetId="7" name="casingslurrydens">#REF!</definedName>
    <definedName localSheetId="38" name="BLANK_OD">#REF!</definedName>
    <definedName localSheetId="41" name="WEFWDVTR">#REF!</definedName>
    <definedName localSheetId="9" name="sumppacker">#REF!</definedName>
    <definedName localSheetId="19" name="casingcarrierconc">#REF!</definedName>
    <definedName localSheetId="36" name="WERFDV">#REF!</definedName>
    <definedName localSheetId="33" name="company">#REF!</definedName>
    <definedName localSheetId="41" name="REG">#REF!</definedName>
    <definedName name="WERSDFVC">#REF!</definedName>
    <definedName localSheetId="37" name="WRSFD">#REF!</definedName>
    <definedName localSheetId="17" name="safetyjtdepth">#REF!</definedName>
    <definedName localSheetId="40" name="gpmixratio">#REF!</definedName>
    <definedName localSheetId="14" name="MULE_SHOE_DEPTH">#REF!</definedName>
    <definedName localSheetId="28" name="casingrevout">#REF!</definedName>
    <definedName name="YTERBGSFD">#REF!</definedName>
    <definedName localSheetId="31" name="perftop">#REF!</definedName>
    <definedName localSheetId="36" name="sdfbsbvgnh">#REF!</definedName>
    <definedName localSheetId="40" name="FDAS">#REF!</definedName>
    <definedName localSheetId="21" name="WTSRFDV">#REF!</definedName>
    <definedName localSheetId="28" name="PERF_VOL">#REF!</definedName>
    <definedName localSheetId="17" name="SAND_PREPACK">#REF!</definedName>
    <definedName localSheetId="41" name="SAND_PUMPED_GP">#REF!</definedName>
    <definedName localSheetId="8" name="wefA">#REF!</definedName>
    <definedName localSheetId="33" name="SLURRY_VOL_PREPACK">#REF!</definedName>
    <definedName localSheetId="36" name="PERF_BOTTOM">#REF!</definedName>
    <definedName localSheetId="34" name="WRSFD">#REF!</definedName>
    <definedName localSheetId="30" name="SAND_IN_CAS_EXT">#REF!</definedName>
    <definedName localSheetId="18" name="YETRGSF">#REF!</definedName>
    <definedName localSheetId="28" name="GNDX">#REF!</definedName>
    <definedName localSheetId="32" name="SAND_ABOVE_PERFS_PREPACK">#REF!</definedName>
    <definedName localSheetId="24" name="__">#REF!</definedName>
    <definedName localSheetId="36" name="WRESFVD">#REF!</definedName>
    <definedName localSheetId="40" name="TRSFD">#REF!</definedName>
    <definedName localSheetId="23" name="WRSFDCX">#REF!</definedName>
    <definedName localSheetId="6" name="WSFD">#REF!</definedName>
    <definedName localSheetId="10" name="dgjd">#REF!</definedName>
    <definedName localSheetId="36" name="YTERBGSFD">#REF!</definedName>
    <definedName localSheetId="28" name="EFGHGG">#REF!</definedName>
    <definedName localSheetId="12" name="WERSDFVC">#REF!</definedName>
    <definedName localSheetId="7" name="divertertype">#REF!</definedName>
    <definedName localSheetId="36" name="gfnfhmdx">#REF!</definedName>
    <definedName localSheetId="8" name="DFWDS">#REF!</definedName>
    <definedName localSheetId="9" name="DEVIATION">#REF!</definedName>
    <definedName localSheetId="24" name="wefas">#REF!</definedName>
    <definedName localSheetId="41" name="_">#REF!</definedName>
    <definedName localSheetId="15" name="BHP">#REF!</definedName>
    <definedName localSheetId="29" name="casingcarrierconc">#REF!</definedName>
    <definedName localSheetId="12" name="SAND_PUMPED_GP">#REF!</definedName>
    <definedName localSheetId="23" name="wellno">#REF!</definedName>
    <definedName localSheetId="35" name="SAND_PREPACK">#REF!</definedName>
    <definedName localSheetId="19" name="casingbreakertype">#REF!</definedName>
    <definedName localSheetId="14" name="SLURRY_DENSITY">#REF!</definedName>
    <definedName localSheetId="8" name="TOT_ANN_CAP">#REF!</definedName>
    <definedName localSheetId="15" name="perftop">#REF!</definedName>
    <definedName localSheetId="30" name="dtyu">#REF!</definedName>
    <definedName localSheetId="11" name="jh">#REF!</definedName>
    <definedName localSheetId="14" name="wfvefa">#REF!</definedName>
    <definedName localSheetId="39" name="adfnhn">#REF!</definedName>
    <definedName localSheetId="38" name="TVD_MID_PERF">#REF!</definedName>
    <definedName name="QERADS">#REF!</definedName>
    <definedName localSheetId="7" name="dfgjd">#REF!</definedName>
    <definedName localSheetId="32" name="casingpumprate">#REF!</definedName>
    <definedName localSheetId="24" name="CARRIER_FL_WT">#REF!</definedName>
    <definedName localSheetId="23" name="WEFWDVTR">#REF!</definedName>
    <definedName localSheetId="11" name="diverterfiltered">#REF!</definedName>
    <definedName localSheetId="6" name="perfbottom">#REF!</definedName>
    <definedName localSheetId="18" name="company">#REF!</definedName>
    <definedName localSheetId="41" name="casinggel">#REF!</definedName>
    <definedName localSheetId="38" name="INFUSER_RATE_PREPACK">#REF!</definedName>
    <definedName localSheetId="26" name="TVD_MID_PERF">#REF!</definedName>
    <definedName localSheetId="36" name="SJ_DEPTH">#REF!</definedName>
    <definedName localSheetId="29" name="A">#REF!</definedName>
    <definedName localSheetId="33" name="gptotalslurryvol">#REF!</definedName>
    <definedName localSheetId="10" name="divertercarrierwt">#REF!</definedName>
    <definedName localSheetId="19" name="dyjgdjngkjk">#REF!</definedName>
    <definedName localSheetId="33" name="djdfgj">#REF!</definedName>
    <definedName localSheetId="17" name="divertercarrierwt">#REF!</definedName>
    <definedName localSheetId="23" name="WTRGF">#REF!</definedName>
    <definedName localSheetId="20" name="RGHNDFXB">#REF!</definedName>
    <definedName localSheetId="41" name="divertercarriervis">#REF!</definedName>
    <definedName localSheetId="18" name="fracgrad">#REF!</definedName>
    <definedName localSheetId="40" name="casingtotslurryvol">#REF!</definedName>
    <definedName localSheetId="20" name="wefc">#REF!</definedName>
    <definedName localSheetId="29" name="_">#REF!</definedName>
    <definedName localSheetId="35" name="sdfbsbvgnh">#REF!</definedName>
    <definedName localSheetId="13" name="TYHDGFB">#REF!</definedName>
    <definedName localSheetId="12" name="diverterfiltered">#REF!</definedName>
    <definedName localSheetId="29" name="PERF_VOL">#REF!</definedName>
    <definedName localSheetId="10" name="gpslurrydens">#REF!</definedName>
    <definedName localSheetId="33" name="gpcarrierwt">#REF!</definedName>
    <definedName localSheetId="33" name="XO_DEPTH">#REF!</definedName>
    <definedName localSheetId="12" name="BHP">#REF!</definedName>
    <definedName localSheetId="9" name="divertercarriervis">#REF!</definedName>
    <definedName localSheetId="38" name="workstringwt">#REF!</definedName>
    <definedName localSheetId="40" name="SDFGXC">#REF!</definedName>
    <definedName localSheetId="13" name="casingbreakerconc">#REF!</definedName>
    <definedName localSheetId="23" name="NH4CL">#REF!</definedName>
    <definedName localSheetId="10" name="SHEET">#REF!</definedName>
    <definedName localSheetId="19" name="screenguage">#REF!</definedName>
    <definedName localSheetId="36" name="TOT_SAND_COV_SCREEN">#REF!</definedName>
    <definedName localSheetId="33" name="gpinfuserate">#REF!</definedName>
    <definedName localSheetId="6" name="TSRF">#REF!</definedName>
    <definedName localSheetId="29" name="BPRNo">#REF!</definedName>
    <definedName localSheetId="39" name="SG">#REF!</definedName>
    <definedName localSheetId="9" name="l">#REF!</definedName>
    <definedName localSheetId="21" name="wefas">#REF!</definedName>
    <definedName localSheetId="8" name="gpcarrierwt">#REF!</definedName>
    <definedName localSheetId="21" name="NMYUJKU">#REF!</definedName>
    <definedName localSheetId="30" name="WEFD">#REF!</definedName>
    <definedName localSheetId="32" name="diverterbreakerconc">#REF!</definedName>
    <definedName localSheetId="37" name="TRSFD">#REF!</definedName>
    <definedName localSheetId="28" name="EXT_LENGTH">#REF!</definedName>
    <definedName localSheetId="17" name="STRHSB">#REF!</definedName>
    <definedName localSheetId="34" name="dyjgdjngkjk">#REF!</definedName>
    <definedName localSheetId="40" name="YTHNG">#REF!</definedName>
    <definedName localSheetId="35" name="dfj">#REF!</definedName>
    <definedName localSheetId="10" name="VOL_MULE_SHOE">#REF!</definedName>
    <definedName localSheetId="14" name="SAND_PREPACK">#REF!</definedName>
    <definedName localSheetId="11" name="SAND_PUMPED_GP">#REF!</definedName>
    <definedName localSheetId="5" name="TSRF">#REF!</definedName>
    <definedName localSheetId="20" name="netperf">#REF!</definedName>
    <definedName localSheetId="39" name="circsqz">#REF!</definedName>
    <definedName name="SAND_PUMPED_PREPACK">#REF!</definedName>
    <definedName localSheetId="14" name="__">#REF!</definedName>
    <definedName localSheetId="23" name="RTBSGFV">#REF!</definedName>
    <definedName localSheetId="30" name="WS_OD">#REF!</definedName>
    <definedName localSheetId="8" name="wdcs">#REF!</definedName>
    <definedName localSheetId="21" name="abcdef">#REF!</definedName>
    <definedName localSheetId="9" name="jh">#REF!</definedName>
    <definedName localSheetId="9" name="TOT_CAP_HOLE">#REF!</definedName>
    <definedName localSheetId="17" name="CU.FT.">#REF!</definedName>
    <definedName localSheetId="8" name="WS_ID">#REF!</definedName>
    <definedName localSheetId="10" name="SGHS">#REF!</definedName>
    <definedName localSheetId="9" name="CARR_FL_VISCOSITY">#REF!</definedName>
    <definedName localSheetId="33" name="casingtotalsand">#REF!</definedName>
    <definedName localSheetId="8" name="divertercarrierwt">#REF!</definedName>
    <definedName localSheetId="33" name="ERAD">#REF!</definedName>
    <definedName localSheetId="23" name="CARR_FL_VISCOSITY">#REF!</definedName>
    <definedName localSheetId="32" name="FDAS">#REF!</definedName>
    <definedName name="stages">#REF!</definedName>
    <definedName localSheetId="15" name="TWHB">#REF!</definedName>
    <definedName localSheetId="28" name="ERVEADC">#REF!</definedName>
    <definedName localSheetId="31" name="divertersheared">#REF!</definedName>
    <definedName localSheetId="23" name="PERF_SLURRY">#REF!</definedName>
    <definedName localSheetId="10" name="SJT_DEPTH">#REF!</definedName>
    <definedName localSheetId="41" name="sfgdbscb">#REF!</definedName>
    <definedName localSheetId="30" name="BLANK_LENGTH">#REF!</definedName>
    <definedName localSheetId="28" name="XO_DEPTH">#REF!</definedName>
    <definedName localSheetId="29" name="SGHHM">#REF!</definedName>
    <definedName localSheetId="13" name="SAND_IN_CAS_EXT">#REF!</definedName>
    <definedName localSheetId="10" name="WERSFDZ">#REF!</definedName>
    <definedName localSheetId="31" name="SFBS">#REF!</definedName>
    <definedName localSheetId="29" name="k">#REF!</definedName>
    <definedName localSheetId="39" name="BHT">#REF!</definedName>
    <definedName localSheetId="21" name="casingid">#REF!</definedName>
    <definedName localSheetId="37" name="postgpstim">#REF!</definedName>
    <definedName localSheetId="6" name="SAND_REVOUT_PREPACK">#REF!</definedName>
    <definedName localSheetId="32" name="TOT_SAND_IN_PERFS">#REF!</definedName>
    <definedName localSheetId="9" name="SAND_ABOVE_PERFS_PREPACK">#REF!</definedName>
    <definedName localSheetId="11" name="Carr_fl_wt_prepack">#REF!</definedName>
    <definedName localSheetId="21" name="TVD_MID_PERF">#REF!</definedName>
    <definedName localSheetId="21" name="diverterfiltered">#REF!</definedName>
    <definedName localSheetId="14" name="TOT_CAP_HOLE">#REF!</definedName>
    <definedName localSheetId="14" name="fgh">#REF!</definedName>
    <definedName localSheetId="39" name="DFERG">#REF!</definedName>
    <definedName localSheetId="15" name="SAND_REVOUT_GP">#REF!</definedName>
    <definedName localSheetId="31" name="QWEFCX">#REF!</definedName>
    <definedName localSheetId="15" name="SAND_PERMEABILITY">#REF!</definedName>
    <definedName localSheetId="8" name="casingbreakertype">#REF!</definedName>
    <definedName localSheetId="39" name="WTSRFDV">#REF!</definedName>
    <definedName localSheetId="36" name="QERAS">#REF!</definedName>
    <definedName localSheetId="7" name="casingmixratio">#REF!</definedName>
    <definedName localSheetId="21" name="divertertype">#REF!</definedName>
    <definedName localSheetId="25" name="W4ERSF">#REF!</definedName>
    <definedName localSheetId="15" name="xoportdepth">#REF!</definedName>
    <definedName localSheetId="29" name="HTDGFB">#REF!</definedName>
    <definedName localSheetId="17" name="SFDV">#REF!</definedName>
    <definedName localSheetId="37" name="DIV_MIX_RATIO">#REF!</definedName>
    <definedName localSheetId="5" name="casingmixratio">#REF!</definedName>
    <definedName localSheetId="15" name="WERSFDZ">#REF!</definedName>
    <definedName localSheetId="24" name="TH">#REF!</definedName>
    <definedName localSheetId="12" name="SCREEN_OD">#REF!</definedName>
    <definedName localSheetId="37" name="dyjgdjngkjk">#REF!</definedName>
    <definedName localSheetId="15" name="sfgdbscb">#REF!</definedName>
    <definedName localSheetId="11" name="BLANK_LENGTH">#REF!</definedName>
    <definedName localSheetId="19" name="wefc">#REF!</definedName>
    <definedName localSheetId="36" name="netperf">#REF!</definedName>
    <definedName localSheetId="22" name="isip">#REF!</definedName>
    <definedName localSheetId="32" name="SJ_DEPTH">#REF!</definedName>
    <definedName localSheetId="21" name="CIR_RATE_RESTRESS">#REF!</definedName>
    <definedName localSheetId="35" name="INFUSER_RATE">#REF!</definedName>
    <definedName localSheetId="7" name="gpmixratio">#REF!</definedName>
    <definedName localSheetId="9" name="DEPTH_TAGGED_PREPACK">#REF!</definedName>
    <definedName localSheetId="37" name="WTBFSDV">#REF!</definedName>
    <definedName localSheetId="8" name="GNDX">#REF!</definedName>
    <definedName localSheetId="36" name="TOT_ANN_CAP">#REF!</definedName>
    <definedName localSheetId="34" name="TVD_MID_PERF">#REF!</definedName>
    <definedName localSheetId="25" name="SLURRY_DENSITY">#REF!</definedName>
    <definedName localSheetId="5" name="CARR_FL_VOL_PREPACK">#REF!</definedName>
    <definedName localSheetId="41" name="WTSEFDV">#REF!</definedName>
    <definedName localSheetId="28" name="SAND_ABOVE_PERFS_PREPACK">#REF!</definedName>
    <definedName localSheetId="23" name="__">#REF!</definedName>
    <definedName localSheetId="14" name="BHT">#REF!</definedName>
    <definedName localSheetId="31" name="dhg">#REF!</definedName>
    <definedName localSheetId="25" name="Carr_fl_wt_prepack">#REF!</definedName>
    <definedName localSheetId="24" name="fracpress">#REF!</definedName>
    <definedName localSheetId="21" name="fv">#REF!</definedName>
    <definedName localSheetId="10" name="CARR_FL_VISCOSITY">#REF!</definedName>
    <definedName localSheetId="19" name="divertercarrierwt">#REF!</definedName>
    <definedName localSheetId="26" name="cubicfootperfoot">#REF!</definedName>
    <definedName localSheetId="38" name="gpslurrydens">#REF!</definedName>
    <definedName localSheetId="31" name="diverterlbs">#REF!</definedName>
    <definedName localSheetId="24" name="TYERBGSDF">#REF!</definedName>
    <definedName localSheetId="34" name="SAND_IN_CAS_PREPACK">#REF!</definedName>
    <definedName localSheetId="24" name="gpslurrydens">#REF!</definedName>
    <definedName localSheetId="36" name="WSFD">#REF!</definedName>
    <definedName localSheetId="36" name="SGNHNDDX">#REF!</definedName>
    <definedName localSheetId="18" name="W4ERSF">#REF!</definedName>
    <definedName name="casingrevout">#REF!</definedName>
    <definedName localSheetId="40" name="gpbreakertype">#REF!</definedName>
    <definedName localSheetId="34" name="SAND_DIVERTER">#REF!</definedName>
    <definedName localSheetId="29" name="HRGBFV">#REF!</definedName>
    <definedName localSheetId="40" name="SANDOUT_PRESSURE">#REF!</definedName>
    <definedName localSheetId="32" name="gravelsize">#REF!</definedName>
    <definedName localSheetId="10" name="SAND_PREPACK">#REF!</definedName>
    <definedName localSheetId="35" name="l">#REF!</definedName>
    <definedName localSheetId="8" name="NMYUJKU">#REF!</definedName>
    <definedName localSheetId="34" name="ETGSRFV">#REF!</definedName>
    <definedName localSheetId="10" name="casingwt">#REF!</definedName>
    <definedName localSheetId="32" name="Job_Masters">#REF!</definedName>
    <definedName localSheetId="38" name="BHP">#REF!</definedName>
    <definedName localSheetId="8" name="SFGSFGSD">#REF!</definedName>
    <definedName localSheetId="15" name="divertertype">#REF!</definedName>
    <definedName localSheetId="33" name="SGNHNDDX">#REF!</definedName>
    <definedName localSheetId="13" name="BHP">#REF!</definedName>
    <definedName localSheetId="19" name="SCREEN_OD">#REF!</definedName>
    <definedName localSheetId="24" name="RSFDZ">#REF!</definedName>
    <definedName localSheetId="39" name="DCWc">#REF!</definedName>
    <definedName localSheetId="19" name="STRHSB">#REF!</definedName>
    <definedName localSheetId="28" name="HTDGFB">#REF!</definedName>
    <definedName localSheetId="11" name="gpbreakertype">#REF!</definedName>
    <definedName localSheetId="21" name="CARR_FL_VISCOSITY">#REF!</definedName>
    <definedName localSheetId="11" name="fhknm">#REF!</definedName>
    <definedName localSheetId="33" name="WS_OD">#REF!</definedName>
    <definedName localSheetId="39" name="CARR_FL_VOL_PREPACK">#REF!</definedName>
    <definedName localSheetId="21" name="PERF_SLURRY">#REF!</definedName>
    <definedName localSheetId="32" name="workstringod">#REF!</definedName>
    <definedName localSheetId="30" name="WRSFDCX">#REF!</definedName>
    <definedName localSheetId="39" name="WERFDV">#REF!</definedName>
    <definedName localSheetId="22" name="HTDGFB">#REF!</definedName>
    <definedName localSheetId="37" name="diverterfiltered">#REF!</definedName>
    <definedName localSheetId="41" name="WERSFDZ">#REF!</definedName>
    <definedName localSheetId="41" name="CAS_WT">#REF!</definedName>
    <definedName localSheetId="18" name="FDAS">#REF!</definedName>
    <definedName localSheetId="35" name="GHJHN">#REF!</definedName>
    <definedName localSheetId="33" name="casingcarrierwt">#REF!</definedName>
    <definedName localSheetId="29" name="TOT_CAP_HOLE">#REF!</definedName>
    <definedName localSheetId="31" name="YETBG">#REF!</definedName>
    <definedName localSheetId="40" name="NMYUJKU">#REF!</definedName>
    <definedName name="compfluidwt">#REF!</definedName>
    <definedName localSheetId="7" name="PERF_BOTTOM">#REF!</definedName>
    <definedName localSheetId="15" name="DVBSFGN">#REF!</definedName>
    <definedName localSheetId="34" name="W4ERSF">#REF!</definedName>
    <definedName localSheetId="26" name="yt">#REF!</definedName>
    <definedName localSheetId="41" name="divertersheared">#REF!</definedName>
    <definedName localSheetId="30" name="SAND_IN_CAS_PREPACK">#REF!</definedName>
    <definedName localSheetId="5" name="TOT_SAND_PLACED">#REF!</definedName>
    <definedName localSheetId="18" name="RTBSGFV">#REF!</definedName>
    <definedName localSheetId="12" name="yt">#REF!</definedName>
    <definedName localSheetId="40" name="workstringwt">#REF!</definedName>
    <definedName localSheetId="35" name="screenlength">#REF!</definedName>
    <definedName localSheetId="13" name="jhdgjfgjsgjd">#REF!</definedName>
    <definedName localSheetId="6" name="casingod">#REF!</definedName>
    <definedName localSheetId="31" name="sfgdbscb">#REF!</definedName>
    <definedName localSheetId="6" name="SAND_IN_CAS_BLNK">#REF!</definedName>
    <definedName localSheetId="6" name="SHEET">#REF!</definedName>
    <definedName localSheetId="11" name="divertercarrierwt">#REF!</definedName>
    <definedName localSheetId="7" name="casingcarriervis">#REF!</definedName>
    <definedName localSheetId="26" name="gppumprate">#REF!</definedName>
    <definedName localSheetId="35" name="d">#REF!</definedName>
    <definedName localSheetId="18" name="NMYUJKU">#REF!</definedName>
    <definedName localSheetId="9" name="taggedsand">#REF!</definedName>
    <definedName localSheetId="8" name="pickle">#REF!</definedName>
    <definedName localSheetId="6" name="SAND_PUMPED_PREPACK">#REF!</definedName>
    <definedName localSheetId="19" name="COMPL_FL_WT">#REF!</definedName>
    <definedName localSheetId="12" name="YTERBGSFD">#REF!</definedName>
    <definedName localSheetId="25" name="wefwd">#REF!</definedName>
    <definedName localSheetId="40" name="workstringod">#REF!</definedName>
    <definedName localSheetId="21" name="NET_PERFS">#REF!</definedName>
    <definedName localSheetId="29" name="WTBFSDV">#REF!</definedName>
    <definedName localSheetId="8" name="TOT_CAP_HOLE">#REF!</definedName>
    <definedName localSheetId="11" name="ERAFDS">#REF!</definedName>
    <definedName localSheetId="37" name="TYHDGFB">#REF!</definedName>
    <definedName localSheetId="28" name="sumppacker">#REF!</definedName>
    <definedName localSheetId="34" name="fvqwadc">#REF!</definedName>
    <definedName localSheetId="15" name="EVQERVASDC">#REF!</definedName>
    <definedName localSheetId="33" name="EFGHGG">#REF!</definedName>
    <definedName localSheetId="11" name="YTHNG">#REF!</definedName>
    <definedName localSheetId="37" name="YTHNG">#REF!</definedName>
    <definedName localSheetId="31" name="SAND_IN_CAS_EXT">#REF!</definedName>
    <definedName name="screenod">#REF!</definedName>
    <definedName localSheetId="40" name="REAFSD">#REF!</definedName>
    <definedName localSheetId="31" name="SLURRY_DENSITY">#REF!</definedName>
    <definedName localSheetId="12" name="VOL_MULE_SHOE">#REF!</definedName>
    <definedName localSheetId="34" name="ERAFDS">#REF!</definedName>
    <definedName localSheetId="17" name="CAS_BLNK_VOL">#REF!</definedName>
    <definedName localSheetId="20" name="perfbottom">#REF!</definedName>
    <definedName localSheetId="6" name="WS_LENGTH">#REF!</definedName>
    <definedName localSheetId="25" name="screenguage">#REF!</definedName>
    <definedName localSheetId="41" name="SJT_DEPTH">#REF!</definedName>
    <definedName localSheetId="6" name="divertermixratio">#REF!</definedName>
    <definedName localSheetId="7" name="GP_EXT_OD">#REF!</definedName>
    <definedName localSheetId="37" name="_">#REF!</definedName>
    <definedName localSheetId="12" name="g">#REF!</definedName>
    <definedName name="__">#REF!</definedName>
    <definedName localSheetId="40" name="COMPL_FL_VOL">#REF!</definedName>
    <definedName localSheetId="36" name="VOL_MULE_SHOE">#REF!</definedName>
    <definedName localSheetId="19" name="CAS_BLNK_VOL">#REF!</definedName>
    <definedName localSheetId="6" name="WEWC">#REF!</definedName>
    <definedName localSheetId="34" name="TOT_ANN_CAP">#REF!</definedName>
    <definedName localSheetId="22" name="gravelsize">#REF!</definedName>
    <definedName localSheetId="41" name="zone">#REF!</definedName>
    <definedName localSheetId="19" name="asdgac">#REF!</definedName>
    <definedName localSheetId="15" name="divertervol">#REF!</definedName>
    <definedName localSheetId="41" name="ERVEADC">#REF!</definedName>
    <definedName localSheetId="38" name="dhg">#REF!</definedName>
    <definedName localSheetId="32" name="SAND_PUMPED_PREPACK">#REF!</definedName>
    <definedName localSheetId="32" name="SGNHNDDX">#REF!</definedName>
    <definedName localSheetId="19" name="TOT_SAND_2B_PUMPED">#REF!</definedName>
    <definedName localSheetId="11" name="pregpstim">#REF!</definedName>
    <definedName localSheetId="34" name="CU.FT.">#REF!</definedName>
    <definedName localSheetId="19" name="CAS_ID">#REF!</definedName>
    <definedName localSheetId="38" name="asdgac">#REF!</definedName>
    <definedName localSheetId="39" name="STRHSB">#REF!</definedName>
    <definedName localSheetId="30" name="QERADS">#REF!</definedName>
    <definedName localSheetId="30" name="SAND_GP">#REF!</definedName>
    <definedName localSheetId="6" name="CAS_WT">#REF!</definedName>
    <definedName localSheetId="10" name="gpbreakertype">#REF!</definedName>
    <definedName localSheetId="5" name="screentype">#REF!</definedName>
    <definedName localSheetId="30" name="BLANK_OD">#REF!</definedName>
    <definedName localSheetId="23" name="gpbreakerconc">#REF!</definedName>
    <definedName localSheetId="33" name="DIV_MIX_RATIO">#REF!</definedName>
    <definedName localSheetId="34" name="dfj">#REF!</definedName>
    <definedName localSheetId="31" name="pickle">#REF!</definedName>
    <definedName localSheetId="9" name="FSDV">#REF!</definedName>
    <definedName localSheetId="11" name="screentype">#REF!</definedName>
    <definedName localSheetId="14" name="stages">#REF!</definedName>
    <definedName localSheetId="29" name="sdfhjj">#REF!</definedName>
    <definedName localSheetId="13" name="QWEFCX">#REF!</definedName>
    <definedName localSheetId="10" name="ASCVASD">#REF!</definedName>
    <definedName localSheetId="24" name="HRGBFV">#REF!</definedName>
    <definedName localSheetId="11" name="FSDV">#REF!</definedName>
    <definedName localSheetId="35" name="SAND_PUMPED_PREPACK">#REF!</definedName>
    <definedName localSheetId="40" name="SAND_IN_CAS_PREPACK">#REF!</definedName>
    <definedName localSheetId="37" name="WEWC">#REF!</definedName>
    <definedName localSheetId="40" name="SAND_IN_CAS_EXT">#REF!</definedName>
    <definedName localSheetId="6" name="NET_PERFS">#REF!</definedName>
    <definedName localSheetId="5" name="casingcarriertype">#REF!</definedName>
    <definedName localSheetId="12" name="QWEFCX">#REF!</definedName>
    <definedName localSheetId="14" name="ERAFDS">#REF!</definedName>
    <definedName localSheetId="5" name="dgjdghkmfghjdg">#REF!</definedName>
    <definedName localSheetId="17" name="COMPL_FL_VOL">#REF!</definedName>
    <definedName localSheetId="31" name="cubicfootperfoot">#REF!</definedName>
    <definedName localSheetId="38" name="RTBSGFV">#REF!</definedName>
    <definedName localSheetId="8" name="DFERG">#REF!</definedName>
    <definedName localSheetId="41" name="wfvefa">#REF!</definedName>
    <definedName localSheetId="17" name="SAND_IN_CAS_EXT">#REF!</definedName>
    <definedName localSheetId="29" name="PERF_SLURRY">#REF!</definedName>
    <definedName localSheetId="26" name="gpextlength">#REF!</definedName>
    <definedName localSheetId="10" name="gpcarrierwt">#REF!</definedName>
    <definedName localSheetId="29" name="SETTLEMENT_RATE">#REF!</definedName>
    <definedName localSheetId="15" name="TOT_SAND_COV_SCREEN">#REF!</definedName>
    <definedName localSheetId="32" name="TOT_ANN_CAP">#REF!</definedName>
    <definedName localSheetId="28" name="screenguage">#REF!</definedName>
    <definedName localSheetId="14" name="EVQERVASDC">#REF!</definedName>
    <definedName localSheetId="11" name="Job_Masters">#REF!</definedName>
    <definedName localSheetId="25" name="SAND_IN_CAS_EXT">#REF!</definedName>
    <definedName localSheetId="9" name="RSFDZ">#REF!</definedName>
    <definedName localSheetId="12" name="SETTLEMENT_RATE">#REF!</definedName>
    <definedName localSheetId="41" name="SAND_IN_CAS_BLNK">#REF!</definedName>
    <definedName localSheetId="5" name="WTRGF">#REF!</definedName>
    <definedName localSheetId="31" name="SAND_PERMEABILITY">#REF!</definedName>
    <definedName localSheetId="32" name="YNHDGF">#REF!</definedName>
    <definedName localSheetId="32" name="djdfgj">#REF!</definedName>
    <definedName localSheetId="21" name="wdcs">#REF!</definedName>
    <definedName localSheetId="39" name="gpslurrydens">#REF!</definedName>
    <definedName localSheetId="20" name="CARR_FL_VOL_PREPACK">#REF!</definedName>
    <definedName localSheetId="24" name="compfluidwt">#REF!</definedName>
    <definedName localSheetId="37" name="dfj">#REF!</definedName>
    <definedName localSheetId="40" name="netperf">#REF!</definedName>
    <definedName localSheetId="29" name="gfnfhmdx">#REF!</definedName>
    <definedName localSheetId="22" name="wellno">#REF!</definedName>
    <definedName localSheetId="7" name="SAND_REVOUT_GP">#REF!</definedName>
    <definedName localSheetId="21" name="gpbreakerconc">#REF!</definedName>
    <definedName localSheetId="30" name="TOT_CAP_HOLE">#REF!</definedName>
    <definedName localSheetId="8" name="CARR_FL_VOL_PREPACK">#REF!</definedName>
    <definedName localSheetId="8" name="stages">#REF!</definedName>
    <definedName localSheetId="21" name="SGHS">#REF!</definedName>
    <definedName localSheetId="32" name="casingid">#REF!</definedName>
    <definedName localSheetId="8" name="perftop">#REF!</definedName>
    <definedName localSheetId="14" name="WEFD">#REF!</definedName>
    <definedName localSheetId="37" name="k">#REF!</definedName>
    <definedName localSheetId="39" name="xoportdepth">#REF!</definedName>
    <definedName localSheetId="33" name="dgjdjdgjdjm">#REF!</definedName>
    <definedName localSheetId="33" name="divertersheared">#REF!</definedName>
    <definedName localSheetId="17" name="SAND_IN_CAS_SCR">#REF!</definedName>
    <definedName localSheetId="23" name="casingtotslurryvol">#REF!</definedName>
    <definedName localSheetId="21" name="GP_MIX_RATIO">#REF!</definedName>
    <definedName localSheetId="37" name="yhjdgndfgjdghj">#REF!</definedName>
    <definedName localSheetId="23" name="QREADS">#REF!</definedName>
    <definedName localSheetId="36" name="SCREEN_OD">#REF!</definedName>
    <definedName localSheetId="5" name="g">#REF!</definedName>
    <definedName localSheetId="14" name="SAND_REVOUT_GP">#REF!</definedName>
    <definedName localSheetId="5" name="diverterfiltered">#REF!</definedName>
    <definedName localSheetId="5" name="casingrevout">#REF!</definedName>
    <definedName name="divertercarrierwt">#REF!</definedName>
    <definedName localSheetId="29" name="WRSEFD">#REF!</definedName>
    <definedName localSheetId="19" name="INFUSER_RATE_PREPACK">#REF!</definedName>
    <definedName localSheetId="9" name="abcdef">#REF!</definedName>
    <definedName localSheetId="9" name="SAND_DIVERTER">#REF!</definedName>
    <definedName localSheetId="19" name="SDFGXC">#REF!</definedName>
    <definedName localSheetId="39" name="SAND_IN_CAS_BLNK">#REF!</definedName>
    <definedName name="casingprelbs">#REF!</definedName>
    <definedName localSheetId="14" name="abcdef">#REF!</definedName>
    <definedName localSheetId="38" name="TWHB">#REF!</definedName>
    <definedName localSheetId="19" name="dgjd">#REF!</definedName>
    <definedName localSheetId="18" name="PREPACK_MIX_RATIO">#REF!</definedName>
    <definedName localSheetId="25" name="CAS_BLNK_ANNULUS">#REF!</definedName>
    <definedName localSheetId="40" name="wefwd">#REF!</definedName>
    <definedName localSheetId="24" name="production">#REF!</definedName>
    <definedName localSheetId="22" name="GP_SLURRY_VOL">#REF!</definedName>
    <definedName localSheetId="10" name="QWEFCX">#REF!</definedName>
    <definedName localSheetId="35" name="casingprelbs">#REF!</definedName>
    <definedName localSheetId="35" name="TRSFD">#REF!</definedName>
    <definedName localSheetId="8" name="TYHDGFB">#REF!</definedName>
    <definedName localSheetId="15" name="SJ_DEPTH">#REF!</definedName>
    <definedName localSheetId="40" name="TOT_SAND_COV_BLANK">#REF!</definedName>
    <definedName localSheetId="35" name="EFGHGG">#REF!</definedName>
    <definedName localSheetId="10" name="gpbreakerconc">#REF!</definedName>
    <definedName localSheetId="35" name="casingpumprate">#REF!</definedName>
    <definedName localSheetId="20" name="YETBG">#REF!</definedName>
    <definedName localSheetId="19" name="SAND_IN_CAS_SCR">#REF!</definedName>
    <definedName localSheetId="14" name="CU.FT.">#REF!</definedName>
    <definedName localSheetId="19" name="safetyjtdepth">#REF!</definedName>
    <definedName localSheetId="13" name="wdcs">#REF!</definedName>
    <definedName localSheetId="30" name="dgjdghkmfghjdg">#REF!</definedName>
    <definedName localSheetId="15" name="diverterlbs">#REF!</definedName>
    <definedName localSheetId="11" name="gfnfhmdx">#REF!</definedName>
    <definedName localSheetId="39" name="u">#REF!</definedName>
    <definedName localSheetId="14" name="GP_EXT_OD">#REF!</definedName>
    <definedName localSheetId="13" name="COMPL_FL_VOL">#REF!</definedName>
    <definedName localSheetId="29" name="sheared">#REF!</definedName>
    <definedName localSheetId="35" name="WERG">#REF!</definedName>
    <definedName localSheetId="41" name="SG">#REF!</definedName>
    <definedName localSheetId="28" name="cubicfootperfoot">#REF!</definedName>
    <definedName localSheetId="39" name="dfgjd">#REF!</definedName>
    <definedName localSheetId="41" name="SAND_PUMPED_PREPACK">#REF!</definedName>
    <definedName localSheetId="37" name="FSD">#REF!</definedName>
    <definedName localSheetId="34" name="gpgel">#REF!</definedName>
    <definedName localSheetId="15" name="gpcarrierwt">#REF!</definedName>
    <definedName localSheetId="21" name="dfjd">#REF!</definedName>
    <definedName localSheetId="37" name="casingslurrydens">#REF!</definedName>
    <definedName localSheetId="37" name="UYIKUI">#REF!</definedName>
    <definedName localSheetId="14" name="dtyu">#REF!</definedName>
    <definedName localSheetId="15" name="gfnfhmdx">#REF!</definedName>
    <definedName localSheetId="40" name="GP_SLURRY_VOL">#REF!</definedName>
    <definedName localSheetId="11" name="wefdcsa">#REF!</definedName>
    <definedName localSheetId="40" name="screenguage">#REF!</definedName>
    <definedName localSheetId="22" name="YTHNG">#REF!</definedName>
    <definedName localSheetId="18" name="casingcarrierwt">#REF!</definedName>
    <definedName localSheetId="40" name="casingtotalsand">#REF!</definedName>
    <definedName localSheetId="24" name="VOL_MULE_SHOE">#REF!</definedName>
    <definedName localSheetId="34" name="SAND_REVOUT_PREPACK">#REF!</definedName>
    <definedName name="CAS_EXT_VOL">#REF!</definedName>
    <definedName localSheetId="40" name="TYHDGFB">#REF!</definedName>
    <definedName localSheetId="26" name="CAS_SCR_VOL">#REF!</definedName>
    <definedName localSheetId="35" name="WEFD">#REF!</definedName>
    <definedName localSheetId="37" name="CAS_OD">#REF!</definedName>
    <definedName localSheetId="30" name="casingcarriervis">#REF!</definedName>
    <definedName localSheetId="8" name="SHEET">#REF!</definedName>
    <definedName localSheetId="38" name="gfnfhmdx">#REF!</definedName>
    <definedName localSheetId="6" name="YNHDGF">#REF!</definedName>
    <definedName localSheetId="13" name="production">#REF!</definedName>
    <definedName localSheetId="32" name="gpinfuserate">#REF!</definedName>
    <definedName localSheetId="31" name="CU.FT.">#REF!</definedName>
    <definedName localSheetId="21" name="screenguage">#REF!</definedName>
    <definedName localSheetId="18" name="TRSFD">#REF!</definedName>
    <definedName localSheetId="34" name="divertermixratio">#REF!</definedName>
    <definedName localSheetId="7" name="CAS_OD">#REF!</definedName>
    <definedName localSheetId="33" name="REG">#REF!</definedName>
    <definedName localSheetId="34" name="QREAFD">#REF!</definedName>
    <definedName localSheetId="21" name="BHP">#REF!</definedName>
    <definedName localSheetId="38" name="TOT_SAND_2B_PUMPED">#REF!</definedName>
    <definedName localSheetId="38" name="WERFDV">#REF!</definedName>
    <definedName localSheetId="29" name="dgjd">#REF!</definedName>
    <definedName localSheetId="28" name="SFGSFGSD">#REF!</definedName>
    <definedName localSheetId="29" name="pregpstim">#REF!</definedName>
    <definedName name="taggedsand">#REF!</definedName>
    <definedName localSheetId="13" name="TRSDFVZC">#REF!</definedName>
    <definedName localSheetId="9" name="WS_ID">#REF!</definedName>
    <definedName localSheetId="12" name="dhg">#REF!</definedName>
    <definedName localSheetId="17" name="sdfbsbvgnh">#REF!</definedName>
    <definedName name="ASCVASD">#REF!</definedName>
    <definedName localSheetId="21" name="YTERBGSFD">#REF!</definedName>
    <definedName localSheetId="5" name="TOT_SAND_COV_BLANK">#REF!</definedName>
    <definedName localSheetId="40" name="casingwt">#REF!</definedName>
    <definedName localSheetId="29" name="SGNHNDDX">#REF!</definedName>
    <definedName localSheetId="14" name="FSD">#REF!</definedName>
    <definedName localSheetId="9" name="MULE_SHOE_DEPTH">#REF!</definedName>
    <definedName name="SAND_PLACED_GP">#REF!</definedName>
    <definedName localSheetId="41" name="FDAS">#REF!</definedName>
    <definedName localSheetId="10" name="dfgjd">#REF!</definedName>
    <definedName localSheetId="34" name="divertersheared">#REF!</definedName>
    <definedName localSheetId="37" name="casingcarrierconc">#REF!</definedName>
    <definedName localSheetId="37" name="blankod">#REF!</definedName>
    <definedName localSheetId="39" name="SFBS">#REF!</definedName>
    <definedName localSheetId="32" name="CIR_RATE_RESTRESS">#REF!</definedName>
    <definedName localSheetId="14" name="RGEF">#REF!</definedName>
    <definedName localSheetId="29" name="SLURRY_DENSITY">#REF!</definedName>
    <definedName localSheetId="17" name="REAFSD">#REF!</definedName>
    <definedName localSheetId="18" name="d">#REF!</definedName>
    <definedName name="WS_LENGTH">#REF!</definedName>
    <definedName localSheetId="18" name="spf">#REF!</definedName>
    <definedName localSheetId="31" name="SAND_PUMPED_PREPACK">#REF!</definedName>
    <definedName localSheetId="13" name="DEVIATION">#REF!</definedName>
    <definedName localSheetId="26" name="casinggel">#REF!</definedName>
    <definedName localSheetId="17" name="gplbs">#REF!</definedName>
    <definedName localSheetId="10" name="GP_EXT_OD">#REF!</definedName>
    <definedName localSheetId="28" name="SAND_IN_CAS_EXT">#REF!</definedName>
    <definedName localSheetId="23" name="netperf">#REF!</definedName>
    <definedName localSheetId="31" name="SAND_REVOUT_PREPACK">#REF!</definedName>
    <definedName localSheetId="10" name="gpcarriertype">#REF!</definedName>
    <definedName localSheetId="24" name="perfbottom">#REF!</definedName>
    <definedName localSheetId="5" name="divertertype">#REF!</definedName>
    <definedName localSheetId="22" name="ASCVASD">#REF!</definedName>
    <definedName localSheetId="33" name="diverterbreakertype">#REF!</definedName>
    <definedName localSheetId="38" name="zone">#REF!</definedName>
    <definedName localSheetId="30" name="SAND_IN_PERFS_PP">#REF!</definedName>
    <definedName localSheetId="32" name="ERFVDZ">#REF!</definedName>
    <definedName localSheetId="11" name="SCREEN_LENGTH">#REF!</definedName>
    <definedName localSheetId="32" name="EFGHGG">#REF!</definedName>
    <definedName localSheetId="13" name="TWHB">#REF!</definedName>
    <definedName localSheetId="9" name="TRSFD">#REF!</definedName>
    <definedName localSheetId="40" name="GP_MIX_RATIO">#REF!</definedName>
    <definedName localSheetId="32" name="eFSD">#REF!</definedName>
    <definedName localSheetId="39" name="BHP">#REF!</definedName>
    <definedName localSheetId="24" name="ERAFDV">#REF!</definedName>
    <definedName localSheetId="12" name="dfjd">#REF!</definedName>
    <definedName localSheetId="10" name="casingcarriervis">#REF!</definedName>
    <definedName localSheetId="22" name="perfbottom">#REF!</definedName>
    <definedName localSheetId="40" name="fghmbnm">#REF!</definedName>
    <definedName localSheetId="24" name="Job_Masters">#REF!</definedName>
    <definedName localSheetId="23" name="blankod">#REF!</definedName>
    <definedName localSheetId="36" name="EWFWDC">#REF!</definedName>
    <definedName localSheetId="21" name="wefc">#REF!</definedName>
    <definedName localSheetId="5" name="perfbottom">#REF!</definedName>
    <definedName localSheetId="25" name="SGNHNDDX">#REF!</definedName>
    <definedName localSheetId="30" name="EXT_LENGTH">#REF!</definedName>
    <definedName localSheetId="19" name="sumppacker">#REF!</definedName>
    <definedName localSheetId="25" name="SG">#REF!</definedName>
    <definedName localSheetId="15" name="wefas">#REF!</definedName>
    <definedName localSheetId="35" name="SAND_DIVERTER">#REF!</definedName>
    <definedName localSheetId="39" name="compfluidtype">#REF!</definedName>
    <definedName localSheetId="19" name="RGEF">#REF!</definedName>
    <definedName localSheetId="6" name="fracgrad">#REF!</definedName>
    <definedName localSheetId="17" name="djdfgj">#REF!</definedName>
    <definedName localSheetId="30" name="adfnhn">#REF!</definedName>
    <definedName localSheetId="20" name="fracgrad">#REF!</definedName>
    <definedName localSheetId="20" name="dfjd">#REF!</definedName>
    <definedName localSheetId="10" name="gppumprate">#REF!</definedName>
    <definedName localSheetId="36" name="SAND_ABOVE_PERFS_PREPACK">#REF!</definedName>
    <definedName localSheetId="11" name="diverterbreakerconc">#REF!</definedName>
    <definedName localSheetId="5" name="stages">#REF!</definedName>
    <definedName localSheetId="36" name="RGHNDFXB">#REF!</definedName>
    <definedName localSheetId="22" name="diverterlbs">#REF!</definedName>
    <definedName localSheetId="33" name="TRBSGFD">#REF!</definedName>
    <definedName localSheetId="24" name="CAS_BLNK_VOL">#REF!</definedName>
    <definedName localSheetId="14" name="GRAVEL_IN_CSG.">#REF!</definedName>
    <definedName localSheetId="31" name="SAND_IN_PERFS">#REF!</definedName>
    <definedName localSheetId="20" name="TVD_MID_PERF">#REF!</definedName>
    <definedName localSheetId="6" name="SETTLEMENT_RATE">#REF!</definedName>
    <definedName localSheetId="36" name="fv">#REF!</definedName>
    <definedName localSheetId="5" name="SAND_REVOUT_PREPACK">#REF!</definedName>
    <definedName localSheetId="22" name="XO_PORT_DEPTH">#REF!</definedName>
    <definedName localSheetId="32" name="SAND_IN_CAS_BLNK">#REF!</definedName>
    <definedName localSheetId="39" name="fracpress">#REF!</definedName>
    <definedName localSheetId="23" name="RGHNDFXB">#REF!</definedName>
    <definedName localSheetId="19" name="gravelsize">#REF!</definedName>
    <definedName localSheetId="37" name="COMPL_FL_VOL">#REF!</definedName>
    <definedName localSheetId="9" name="WERFDV">#REF!</definedName>
    <definedName localSheetId="26" name="WEFD">#REF!</definedName>
    <definedName localSheetId="29" name="YTHNG">#REF!</definedName>
    <definedName localSheetId="15" name="gravelsize">#REF!</definedName>
    <definedName localSheetId="31" name="casingwt">#REF!</definedName>
    <definedName localSheetId="17" name="dgjd">#REF!</definedName>
    <definedName localSheetId="14" name="GNDX">#REF!</definedName>
    <definedName localSheetId="38" name="SFBS">#REF!</definedName>
    <definedName localSheetId="11" name="SJ_DEPTH">#REF!</definedName>
    <definedName localSheetId="13" name="pregpstim">#REF!</definedName>
    <definedName localSheetId="12" name="SGHRGBSF">#REF!</definedName>
    <definedName localSheetId="28" name="casingcarriervol">#REF!</definedName>
    <definedName localSheetId="14" name="SAND_IN_CAS_EXT">#REF!</definedName>
    <definedName localSheetId="15" name="sdfbsbvgnh">#REF!</definedName>
    <definedName localSheetId="19" name="SAND_ABOVE_PERFS_PREPACK">#REF!</definedName>
    <definedName localSheetId="17" name="WS_LENGTH">#REF!</definedName>
    <definedName localSheetId="17" name="wdcs">#REF!</definedName>
    <definedName localSheetId="20" name="gpextlength">#REF!</definedName>
    <definedName localSheetId="22" name="WERSFDZ">#REF!</definedName>
    <definedName localSheetId="14" name="CAS_OD">#REF!</definedName>
    <definedName localSheetId="15" name="TRSFD">#REF!</definedName>
    <definedName localSheetId="39" name="SAND_PUMPED_GP">#REF!</definedName>
    <definedName localSheetId="25" name="WRESFVD">#REF!</definedName>
    <definedName localSheetId="14" name="EFGHGG">#REF!</definedName>
    <definedName localSheetId="31" name="diverterbreakerconc">#REF!</definedName>
    <definedName localSheetId="28" name="STRHSB">#REF!</definedName>
    <definedName localSheetId="11" name="HTDGFB">#REF!</definedName>
    <definedName localSheetId="35" name="TOT_SAND_2B_PUMPED">#REF!</definedName>
    <definedName localSheetId="5" name="casingcarriervol">#REF!</definedName>
    <definedName localSheetId="40" name="dfjd">#REF!</definedName>
    <definedName localSheetId="29" name="DEPTH_TAGGED_PREPACK">#REF!</definedName>
    <definedName localSheetId="23" name="TOT_SAND_PLACED">#REF!</definedName>
    <definedName localSheetId="41" name="jhdgjfgjsgjd">#REF!</definedName>
    <definedName localSheetId="39" name="cubicfootperfoot">#REF!</definedName>
    <definedName localSheetId="18" name="fghmbnm">#REF!</definedName>
    <definedName localSheetId="36" name="YETBG">#REF!</definedName>
    <definedName localSheetId="23" name="SDGE">#REF!</definedName>
    <definedName localSheetId="8" name="casingtotalsand">#REF!</definedName>
    <definedName localSheetId="36" name="GP_SLURRY_VOL">#REF!</definedName>
    <definedName localSheetId="23" name="QERAS">#REF!</definedName>
    <definedName localSheetId="5" name="CIR_RATE_RESTRESS">#REF!</definedName>
    <definedName localSheetId="41" name="YTERBGSFD">#REF!</definedName>
    <definedName localSheetId="31" name="workstringid">#REF!</definedName>
    <definedName localSheetId="5" name="TOT_SAND_IN_PERFS">#REF!</definedName>
    <definedName localSheetId="28" name="yhjdgndfgjdghj">#REF!</definedName>
    <definedName localSheetId="14" name="YTERBGSFD">#REF!</definedName>
    <definedName localSheetId="21" name="dgjd">#REF!</definedName>
    <definedName localSheetId="19" name="GP_MIX_RATIO">#REF!</definedName>
    <definedName localSheetId="11" name="SUMP_DEPTH">#REF!</definedName>
    <definedName localSheetId="9" name="gpbreakerconc">#REF!</definedName>
    <definedName localSheetId="24" name="RGEF">#REF!</definedName>
    <definedName localSheetId="22" name="casingpumprate">#REF!</definedName>
    <definedName localSheetId="26" name="__">#REF!</definedName>
    <definedName localSheetId="7" name="TOT_SAND_COV_SCREEN">#REF!</definedName>
    <definedName localSheetId="22" name="SJT_DEPTH">#REF!</definedName>
    <definedName localSheetId="40" name="dfgjd">#REF!</definedName>
    <definedName localSheetId="8" name="ERAD">#REF!</definedName>
    <definedName localSheetId="38" name="welltype">#REF!</definedName>
    <definedName localSheetId="13" name="WRSFDCX">#REF!</definedName>
    <definedName localSheetId="32" name="dgjdghkmfghjdg">#REF!</definedName>
    <definedName localSheetId="11" name="FSD">#REF!</definedName>
    <definedName localSheetId="8" name="diverterlbs">#REF!</definedName>
    <definedName localSheetId="26" name="diverterbreakerconc">#REF!</definedName>
    <definedName localSheetId="40" name="TWHB">#REF!</definedName>
    <definedName localSheetId="21" name="WRESFD">#REF!</definedName>
    <definedName localSheetId="6" name="safetyjtdepth">#REF!</definedName>
    <definedName name="EXT_LENGTH">#REF!</definedName>
    <definedName localSheetId="40" name="ERFVDZ">#REF!</definedName>
    <definedName localSheetId="5" name="TRSDFVZC">#REF!</definedName>
    <definedName localSheetId="9" name="SAND_IN_CAS_SCR">#REF!</definedName>
    <definedName localSheetId="31" name="GNDX">#REF!</definedName>
    <definedName localSheetId="28" name="sheared">#REF!</definedName>
    <definedName localSheetId="32" name="casingcarriervis">#REF!</definedName>
    <definedName localSheetId="13" name="SFGSFGSD">#REF!</definedName>
    <definedName localSheetId="6" name="fhknm">#REF!</definedName>
    <definedName localSheetId="35" name="WEF">#REF!</definedName>
    <definedName localSheetId="30" name="WS_ID">#REF!</definedName>
    <definedName localSheetId="23" name="casingod">#REF!</definedName>
    <definedName localSheetId="21" name="xoportdepth">#REF!</definedName>
    <definedName localSheetId="40" name="TOT_SAND_REVOUT">#REF!</definedName>
    <definedName localSheetId="39" name="WS_LENGTH">#REF!</definedName>
    <definedName localSheetId="39" name="wefas">#REF!</definedName>
    <definedName localSheetId="12" name="BHT">#REF!</definedName>
    <definedName localSheetId="8" name="dtyu">#REF!</definedName>
    <definedName localSheetId="31" name="EASDZ">#REF!</definedName>
    <definedName localSheetId="36" name="divertercarrierwt">#REF!</definedName>
    <definedName localSheetId="20" name="casingcarriertype">#REF!</definedName>
    <definedName localSheetId="39" name="YTERBGSFD">#REF!</definedName>
    <definedName localSheetId="7" name="screenod">#REF!</definedName>
    <definedName localSheetId="29" name="wefdcsa">#REF!</definedName>
    <definedName localSheetId="37" name="abcdef">#REF!</definedName>
    <definedName localSheetId="13" name="casingcarriertype">#REF!</definedName>
    <definedName localSheetId="24" name="gpcarriervol">#REF!</definedName>
    <definedName localSheetId="40" name="sheared">#REF!</definedName>
    <definedName localSheetId="40" name="wefA">#REF!</definedName>
    <definedName localSheetId="31" name="Carr_fl_wt_prepack">#REF!</definedName>
    <definedName localSheetId="6" name="screenod">#REF!</definedName>
    <definedName localSheetId="32" name="HTDGFB">#REF!</definedName>
    <definedName localSheetId="33" name="CARR_FL_VOL_PREPACK">#REF!</definedName>
    <definedName name="W4ERSF">#REF!</definedName>
    <definedName localSheetId="5" name="TOT_SAND_COV_SCREEN">#REF!</definedName>
    <definedName localSheetId="36" name="gpslurrydens">#REF!</definedName>
    <definedName localSheetId="39" name="TVD_MID_PERF">#REF!</definedName>
    <definedName localSheetId="40" name="diverterbreakerconc">#REF!</definedName>
    <definedName localSheetId="24" name="WEWC">#REF!</definedName>
    <definedName localSheetId="22" name="DFVDFS">#REF!</definedName>
    <definedName localSheetId="30" name="casingtotslurryvol">#REF!</definedName>
    <definedName localSheetId="9" name="workstringod">#REF!</definedName>
    <definedName localSheetId="19" name="casingbreakerconc">#REF!</definedName>
    <definedName localSheetId="29" name="GRAVEL_IN_CSG.">#REF!</definedName>
    <definedName localSheetId="15" name="TOT_SAND_REVOUT">#REF!</definedName>
    <definedName localSheetId="21" name="BLANK_OD">#REF!</definedName>
    <definedName localSheetId="17" name="sumppacker">#REF!</definedName>
    <definedName localSheetId="39" name="TYHDGFB">#REF!</definedName>
    <definedName localSheetId="11" name="COMPL_FL_VOL">#REF!</definedName>
    <definedName localSheetId="31" name="SFDV">#REF!</definedName>
    <definedName localSheetId="20" name="circsqz">#REF!</definedName>
    <definedName localSheetId="35" name="PREPACK_MIX_RATIO">#REF!</definedName>
    <definedName localSheetId="6" name="gravelsize">#REF!</definedName>
    <definedName localSheetId="28" name="YETRGSF">#REF!</definedName>
    <definedName localSheetId="31" name="SAND_PUMPED_GP">#REF!</definedName>
    <definedName localSheetId="26" name="gpbreakertype">#REF!</definedName>
    <definedName localSheetId="24" name="QERAS">#REF!</definedName>
    <definedName localSheetId="17" name="blankod">#REF!</definedName>
    <definedName localSheetId="7" name="SAND_IN_PERFS">#REF!</definedName>
    <definedName localSheetId="35" name="_">#REF!</definedName>
    <definedName localSheetId="40" name="wefdcsa">#REF!</definedName>
    <definedName localSheetId="14" name="WSFD">#REF!</definedName>
    <definedName localSheetId="9" name="COMPL_FL_WT">#REF!</definedName>
    <definedName localSheetId="25" name="SGHHM">#REF!</definedName>
    <definedName localSheetId="5" name="SJ_DEPTH">#REF!</definedName>
    <definedName localSheetId="26" name="diverterlbs">#REF!</definedName>
    <definedName localSheetId="9" name="wefwd">#REF!</definedName>
    <definedName localSheetId="22" name="perftop">#REF!</definedName>
    <definedName localSheetId="34" name="PERF_BOTTOM">#REF!</definedName>
    <definedName localSheetId="6" name="WRSEFD">#REF!</definedName>
    <definedName localSheetId="14" name="PREPACK_MIX_RATIO">#REF!</definedName>
    <definedName localSheetId="14" name="SAND_DIVERTER">#REF!</definedName>
    <definedName localSheetId="34" name="XO_DEPTH">#REF!</definedName>
    <definedName localSheetId="29" name="gplbs">#REF!</definedName>
    <definedName localSheetId="41" name="INFUSER_RATE_PREPACK">#REF!</definedName>
    <definedName localSheetId="11" name="BLANK_COVERED_NV">#REF!</definedName>
    <definedName localSheetId="12" name="netperf">#REF!</definedName>
    <definedName localSheetId="6" name="DEPTH_TAGGED_PREPACK">#REF!</definedName>
    <definedName localSheetId="6" name="blankod">#REF!</definedName>
    <definedName localSheetId="39" name="stages">#REF!</definedName>
    <definedName localSheetId="38" name="jhdgjfgjsgjd">#REF!</definedName>
    <definedName localSheetId="21" name="DVBSFGN">#REF!</definedName>
    <definedName localSheetId="5" name="CAS_ID">#REF!</definedName>
    <definedName localSheetId="9" name="HRGBFV">#REF!</definedName>
    <definedName localSheetId="24" name="WERG">#REF!</definedName>
    <definedName localSheetId="34" name="VOL_MULE_SHOE">#REF!</definedName>
    <definedName localSheetId="15" name="fracgrad">#REF!</definedName>
    <definedName localSheetId="11" name="WERSFDZ">#REF!</definedName>
    <definedName localSheetId="14" name="T4WERAF">#REF!</definedName>
    <definedName localSheetId="8" name="WERSDFVC">#REF!</definedName>
    <definedName localSheetId="25" name="casingtotalsand">#REF!</definedName>
    <definedName localSheetId="25" name="STRHSB">#REF!</definedName>
    <definedName localSheetId="29" name="divertercarriervis">#REF!</definedName>
    <definedName localSheetId="7" name="VOL_MULE_SHOE">#REF!</definedName>
    <definedName localSheetId="22" name="wefwd">#REF!</definedName>
    <definedName localSheetId="33" name="casingrevout">#REF!</definedName>
    <definedName localSheetId="33" name="GP_EXT_OD">#REF!</definedName>
    <definedName localSheetId="13" name="WRESFD">#REF!</definedName>
    <definedName localSheetId="15" name="GHJHN">#REF!</definedName>
    <definedName localSheetId="6" name="TVD_MID_PERF">#REF!</definedName>
    <definedName localSheetId="34" name="EVQERVASDC">#REF!</definedName>
    <definedName localSheetId="7" name="CAS_BLNK_VOL">#REF!</definedName>
    <definedName name="wfvefa">#REF!</definedName>
    <definedName localSheetId="10" name="workstringlength">#REF!</definedName>
    <definedName localSheetId="5" name="DVBSFGN">#REF!</definedName>
    <definedName localSheetId="5" name="GP_EXT_OD">#REF!</definedName>
    <definedName name="WTSRFDV">#REF!</definedName>
    <definedName name="netperf">#REF!</definedName>
    <definedName localSheetId="20" name="casingod">#REF!</definedName>
    <definedName localSheetId="25" name="TSRF">#REF!</definedName>
    <definedName localSheetId="8" name="YTHNG">#REF!</definedName>
    <definedName localSheetId="38" name="SCREEN_OD">#REF!</definedName>
    <definedName localSheetId="17" name="SGHRGBSF">#REF!</definedName>
    <definedName localSheetId="40" name="CAS_OD">#REF!</definedName>
    <definedName localSheetId="36" name="SETTLEMENT_RATE">#REF!</definedName>
    <definedName localSheetId="18" name="screenguage">#REF!</definedName>
    <definedName localSheetId="34" name="casingprelbs">#REF!</definedName>
    <definedName localSheetId="21" name="DFWDS">#REF!</definedName>
    <definedName localSheetId="20" name="COMPL_FL_VOL">#REF!</definedName>
    <definedName localSheetId="21" name="dtyu">#REF!</definedName>
    <definedName localSheetId="23" name="EWFWDC">#REF!</definedName>
    <definedName localSheetId="30" name="screenod">#REF!</definedName>
    <definedName localSheetId="39" name="SFDV">#REF!</definedName>
    <definedName localSheetId="17" name="diverterlbs">#REF!</definedName>
    <definedName localSheetId="13" name="SAND_PREPACK">#REF!</definedName>
    <definedName localSheetId="26" name="SAND_PASS_XO_PORT">#REF!</definedName>
    <definedName localSheetId="7" name="CIR_RATE_RESTRESS">#REF!</definedName>
    <definedName localSheetId="5" name="XO_DEPTH">#REF!</definedName>
    <definedName localSheetId="24" name="filtered">#REF!</definedName>
    <definedName localSheetId="11" name="sheared">#REF!</definedName>
    <definedName localSheetId="24" name="HTDGFB">#REF!</definedName>
    <definedName localSheetId="39" name="DEVIATION">#REF!</definedName>
    <definedName localSheetId="30" name="dfgjd">#REF!</definedName>
    <definedName localSheetId="26" name="safetyjtdepth">#REF!</definedName>
    <definedName localSheetId="40" name="dfj">#REF!</definedName>
    <definedName localSheetId="34" name="safetyjtdepth">#REF!</definedName>
    <definedName name="asdgac">#REF!</definedName>
    <definedName localSheetId="8" name="SANDOUT_PRESSURE">#REF!</definedName>
    <definedName localSheetId="8" name="dhg">#REF!</definedName>
    <definedName localSheetId="41" name="HTDGFB">#REF!</definedName>
    <definedName localSheetId="12" name="TYERBGSDF">#REF!</definedName>
    <definedName localSheetId="31" name="screenguage">#REF!</definedName>
    <definedName localSheetId="6" name="UYIKUI">#REF!</definedName>
    <definedName localSheetId="35" name="GRAVEL_IN_CSG.">#REF!</definedName>
    <definedName localSheetId="29" name="EFGHGG">#REF!</definedName>
    <definedName localSheetId="24" name="taggedsand">#REF!</definedName>
    <definedName localSheetId="21" name="REG">#REF!</definedName>
    <definedName localSheetId="39" name="casinggel">#REF!</definedName>
    <definedName localSheetId="33" name="WRESFD">#REF!</definedName>
    <definedName localSheetId="35" name="fracpress">#REF!</definedName>
    <definedName localSheetId="18" name="divertermixratio">#REF!</definedName>
    <definedName localSheetId="25" name="screentype">#REF!</definedName>
    <definedName localSheetId="14" name="dgjdjdgjdjm">#REF!</definedName>
    <definedName localSheetId="26" name="DFERG">#REF!</definedName>
    <definedName localSheetId="36" name="BLANK_LENGTH">#REF!</definedName>
    <definedName localSheetId="37" name="dfgjd">#REF!</definedName>
    <definedName localSheetId="13" name="SGHRGBSF">#REF!</definedName>
    <definedName localSheetId="33" name="TYHDGFB">#REF!</definedName>
    <definedName localSheetId="25" name="dyjgdjngkjk">#REF!</definedName>
    <definedName name="SJT_DEPTH">#REF!</definedName>
    <definedName localSheetId="5" name="gppumprate">#REF!</definedName>
    <definedName localSheetId="9" name="ERAFDV">#REF!</definedName>
    <definedName localSheetId="22" name="casingcarrierconc">#REF!</definedName>
    <definedName localSheetId="35" name="SAND_PLACED_GP">#REF!</definedName>
    <definedName localSheetId="20" name="safetyjtdepth">#REF!</definedName>
    <definedName localSheetId="25" name="postgpstim">#REF!</definedName>
    <definedName localSheetId="11" name="casingslurrydens">#REF!</definedName>
    <definedName localSheetId="23" name="CAS_SCR_VOL">#REF!</definedName>
    <definedName localSheetId="32" name="gpbreakerconc">#REF!</definedName>
    <definedName localSheetId="32" name="SJT_DEPTH">#REF!</definedName>
    <definedName localSheetId="39" name="DIV_MIX_RATIO">#REF!</definedName>
    <definedName localSheetId="26" name="REG">#REF!</definedName>
    <definedName localSheetId="20" name="Ambient_temp">#REF!</definedName>
    <definedName localSheetId="41" name="DFERG">#REF!</definedName>
    <definedName localSheetId="38" name="diverterfiltered">#REF!</definedName>
    <definedName name="dhg">#REF!</definedName>
    <definedName localSheetId="31" name="welltype">#REF!</definedName>
    <definedName localSheetId="15" name="dgjdjdgjdjm">#REF!</definedName>
    <definedName localSheetId="32" name="perfbottom">#REF!</definedName>
    <definedName localSheetId="32" name="pickle">#REF!</definedName>
    <definedName localSheetId="40" name="WTSEFDV">#REF!</definedName>
    <definedName localSheetId="7" name="wefc">#REF!</definedName>
    <definedName localSheetId="41" name="ERAFDV">#REF!</definedName>
    <definedName localSheetId="7" name="YETRGSF">#REF!</definedName>
    <definedName localSheetId="10" name="EXT_LENGTH">#REF!</definedName>
    <definedName localSheetId="5" name="gpinfuserate">#REF!</definedName>
    <definedName localSheetId="5" name="BHT">#REF!</definedName>
    <definedName localSheetId="33" name="SJ_DEPTH">#REF!</definedName>
    <definedName localSheetId="32" name="TRSFD">#REF!</definedName>
    <definedName localSheetId="13" name="fv">#REF!</definedName>
    <definedName localSheetId="30" name="casingpumprate">#REF!</definedName>
    <definedName localSheetId="15" name="casingcarriertype">#REF!</definedName>
    <definedName localSheetId="18" name="WS_OD">#REF!</definedName>
    <definedName localSheetId="7" name="TOT_SAND_IN_PERFS">#REF!</definedName>
    <definedName localSheetId="5" name="casinginfuserate">#REF!</definedName>
    <definedName localSheetId="34" name="GRAVEL_IN_CSG.">#REF!</definedName>
    <definedName localSheetId="21" name="asdgac">#REF!</definedName>
    <definedName localSheetId="14" name="_">#REF!</definedName>
    <definedName localSheetId="20" name="WEFD">#REF!</definedName>
    <definedName localSheetId="10" name="workstringwt">#REF!</definedName>
    <definedName localSheetId="36" name="NET_PERFS">#REF!</definedName>
    <definedName localSheetId="29" name="FSD">#REF!</definedName>
    <definedName localSheetId="21" name="eFSD">#REF!</definedName>
    <definedName localSheetId="40" name="YETRGSF">#REF!</definedName>
    <definedName localSheetId="34" name="casingcarrierwt">#REF!</definedName>
    <definedName localSheetId="32" name="FSDV">#REF!</definedName>
    <definedName localSheetId="30" name="netperf">#REF!</definedName>
    <definedName localSheetId="37" name="sumppacker">#REF!</definedName>
    <definedName localSheetId="30" name="GHJHN">#REF!</definedName>
    <definedName localSheetId="8" name="wefdcsa">#REF!</definedName>
    <definedName localSheetId="6" name="casingcarrierwt">#REF!</definedName>
    <definedName localSheetId="37" name="SHEET">#REF!</definedName>
    <definedName localSheetId="28" name="VOL_MULE_SHOE">#REF!</definedName>
    <definedName localSheetId="31" name="SAND_REVOUT_GP">#REF!</definedName>
    <definedName localSheetId="10" name="company">#REF!</definedName>
    <definedName localSheetId="37" name="jh">#REF!</definedName>
    <definedName localSheetId="11" name="PREPACK_MIX_RATIO">#REF!</definedName>
    <definedName localSheetId="11" name="SAND_PERMEABILITY">#REF!</definedName>
    <definedName localSheetId="12" name="divertercarriervis">#REF!</definedName>
    <definedName localSheetId="18" name="diverterbreakerconc">#REF!</definedName>
    <definedName localSheetId="23" name="wefdcsa">#REF!</definedName>
    <definedName localSheetId="9" name="casingbreakerconc">#REF!</definedName>
    <definedName localSheetId="31" name="SAND_IN_CAS_SCR">#REF!</definedName>
    <definedName localSheetId="41" name="gpextod">#REF!</definedName>
    <definedName localSheetId="12" name="casingrevout">#REF!</definedName>
    <definedName localSheetId="19" name="TYERBGSDF">#REF!</definedName>
    <definedName localSheetId="41" name="UYIKUI">#REF!</definedName>
    <definedName localSheetId="40" name="gpcarrierwt">#REF!</definedName>
    <definedName localSheetId="35" name="WRESFVD">#REF!</definedName>
    <definedName localSheetId="9" name="u">#REF!</definedName>
    <definedName localSheetId="39" name="REG">#REF!</definedName>
    <definedName localSheetId="26" name="djdfgj">#REF!</definedName>
    <definedName localSheetId="30" name="CAP_XO_PORT">#REF!</definedName>
    <definedName localSheetId="9" name="CAS_BLNK_ANNULUS">#REF!</definedName>
    <definedName localSheetId="19" name="pickle">#REF!</definedName>
    <definedName localSheetId="9" name="ASCVASD">#REF!</definedName>
    <definedName localSheetId="22" name="WEFD">#REF!</definedName>
    <definedName localSheetId="30" name="casingtotalsand">#REF!</definedName>
    <definedName localSheetId="34" name="SGHS">#REF!</definedName>
    <definedName localSheetId="12" name="casingpumprate">#REF!</definedName>
    <definedName name="SAND_IN_CAS_EXT">#REF!</definedName>
    <definedName localSheetId="5" name="wefas">#REF!</definedName>
    <definedName localSheetId="23" name="SANDOUT_PRESSURE">#REF!</definedName>
    <definedName localSheetId="12" name="GRAVEL_IN_CSG.">#REF!</definedName>
    <definedName localSheetId="23" name="YTHNG">#REF!</definedName>
    <definedName localSheetId="32" name="blankod">#REF!</definedName>
    <definedName localSheetId="31" name="FDAS">#REF!</definedName>
    <definedName localSheetId="8" name="SAND_IN_CAS_SCR">#REF!</definedName>
    <definedName localSheetId="20" name="diverterfiltered">#REF!</definedName>
    <definedName localSheetId="21" name="__">#REF!</definedName>
    <definedName localSheetId="41" name="PERF_VOL">#REF!</definedName>
    <definedName localSheetId="18" name="SLURRY_VOL_PREPACK">#REF!</definedName>
    <definedName localSheetId="12" name="PREPACK_MIX_RATIO">#REF!</definedName>
    <definedName localSheetId="31" name="dfgjd">#REF!</definedName>
    <definedName localSheetId="31" name="WS_LENGTH">#REF!</definedName>
    <definedName localSheetId="34" name="TRSFD">#REF!</definedName>
    <definedName localSheetId="23" name="MULE_SHOE_DEPTH">#REF!</definedName>
    <definedName localSheetId="28" name="SGHRGBSF">#REF!</definedName>
    <definedName localSheetId="41" name="divertervol">#REF!</definedName>
    <definedName localSheetId="19" name="SGHHM">#REF!</definedName>
    <definedName localSheetId="37" name="TWHB">#REF!</definedName>
    <definedName localSheetId="41" name="EWFWDC">#REF!</definedName>
    <definedName localSheetId="8" name="NET_PERFS">#REF!</definedName>
    <definedName localSheetId="32" name="sdfhjj">#REF!</definedName>
    <definedName localSheetId="7" name="WRSFD">#REF!</definedName>
    <definedName name="SLURRY_DENSITY">#REF!</definedName>
    <definedName localSheetId="18" name="adfnhn">#REF!</definedName>
    <definedName localSheetId="24" name="YJTHDFGB">#REF!</definedName>
    <definedName localSheetId="8" name="TGWEFSD">#REF!</definedName>
    <definedName localSheetId="35" name="TYHDGFB">#REF!</definedName>
    <definedName localSheetId="37" name="SAND_PLACED_GP">#REF!</definedName>
    <definedName localSheetId="29" name="wefA">#REF!</definedName>
    <definedName localSheetId="9" name="sheared">#REF!</definedName>
    <definedName localSheetId="21" name="QWEFDC">#REF!</definedName>
    <definedName localSheetId="12" name="TH">#REF!</definedName>
    <definedName localSheetId="34" name="circsqz">#REF!</definedName>
    <definedName localSheetId="40" name="diverterfiltered">#REF!</definedName>
    <definedName localSheetId="37" name="TVD_MID_PERF">#REF!</definedName>
    <definedName localSheetId="9" name="DCWc">#REF!</definedName>
    <definedName name="gravelsize">#REF!</definedName>
    <definedName localSheetId="21" name="taggedsand">#REF!</definedName>
    <definedName localSheetId="39" name="safetyjtdepth">#REF!</definedName>
    <definedName localSheetId="38" name="wefwd">#REF!</definedName>
    <definedName localSheetId="11" name="SAND_IN_CAS_SCR">#REF!</definedName>
    <definedName localSheetId="28" name="gpgel">#REF!</definedName>
    <definedName localSheetId="9" name="PERF_VOL">#REF!</definedName>
    <definedName localSheetId="22" name="SAND_PASS_XO_PORT">#REF!</definedName>
    <definedName localSheetId="24" name="DFVDFS">#REF!</definedName>
    <definedName localSheetId="10" name="safetyjtdepth">#REF!</definedName>
    <definedName localSheetId="31" name="QWEFDC">#REF!</definedName>
    <definedName localSheetId="9" name="FSD">#REF!</definedName>
    <definedName localSheetId="18" name="casingbreakertype">#REF!</definedName>
    <definedName localSheetId="32" name="DFVDFS">#REF!</definedName>
    <definedName localSheetId="26" name="perfbottom">#REF!</definedName>
    <definedName localSheetId="14" name="TOT_SAND_PLACED">#REF!</definedName>
    <definedName localSheetId="39" name="gpgel">#REF!</definedName>
    <definedName localSheetId="39" name="YNHDGF">#REF!</definedName>
    <definedName localSheetId="11" name="ERVEADC">#REF!</definedName>
    <definedName localSheetId="12" name="isip">#REF!</definedName>
    <definedName localSheetId="40" name="gppumprate">#REF!</definedName>
    <definedName localSheetId="5" name="DFWDS">#REF!</definedName>
    <definedName localSheetId="19" name="SG">#REF!</definedName>
    <definedName localSheetId="14" name="NET_PERFS">#REF!</definedName>
    <definedName localSheetId="33" name="SAND_IN_CAS_EXT">#REF!</definedName>
    <definedName localSheetId="28" name="divertertype">#REF!</definedName>
    <definedName localSheetId="34" name="fgh">#REF!</definedName>
    <definedName localSheetId="10" name="taggedsand">#REF!</definedName>
    <definedName localSheetId="29" name="casinggel">#REF!</definedName>
    <definedName localSheetId="35" name="__">#REF!</definedName>
    <definedName localSheetId="31" name="screenod">#REF!</definedName>
    <definedName localSheetId="26" name="DVBSFGN">#REF!</definedName>
    <definedName localSheetId="33" name="l">#REF!</definedName>
    <definedName localSheetId="34" name="YETBG">#REF!</definedName>
    <definedName localSheetId="21" name="perfbottom">#REF!</definedName>
    <definedName localSheetId="22" name="TRBSGFD">#REF!</definedName>
    <definedName localSheetId="31" name="W4ERSF">#REF!</definedName>
    <definedName localSheetId="37" name="gpcarriertype">#REF!</definedName>
    <definedName localSheetId="12" name="dgjdghkmfghjdg">#REF!</definedName>
    <definedName localSheetId="25" name="screenlength">#REF!</definedName>
    <definedName localSheetId="14" name="casingtotalsand">#REF!</definedName>
    <definedName localSheetId="21" name="EASDZ">#REF!</definedName>
    <definedName localSheetId="33" name="dfjd">#REF!</definedName>
    <definedName localSheetId="6" name="EWFWDC">#REF!</definedName>
    <definedName localSheetId="36" name="WTSRFDV">#REF!</definedName>
    <definedName localSheetId="25" name="wefdcsa">#REF!</definedName>
    <definedName localSheetId="8" name="gpextlength">#REF!</definedName>
    <definedName localSheetId="19" name="WS_OD">#REF!</definedName>
    <definedName localSheetId="13" name="gpgel">#REF!</definedName>
    <definedName localSheetId="26" name="WTRGF">#REF!</definedName>
    <definedName localSheetId="22" name="gfnfhmdx">#REF!</definedName>
    <definedName localSheetId="18" name="WRSEFD">#REF!</definedName>
    <definedName localSheetId="37" name="compfluidtype">#REF!</definedName>
    <definedName localSheetId="14" name="CARR_FL_VOL_PREPACK">#REF!</definedName>
    <definedName localSheetId="5" name="CAS_SCR_VOL">#REF!</definedName>
    <definedName localSheetId="24" name="fvqwadc">#REF!</definedName>
    <definedName localSheetId="37" name="SAND_IN_CAS_EXT">#REF!</definedName>
    <definedName localSheetId="26" name="Carr_fl_wt_prepack">#REF!</definedName>
    <definedName localSheetId="9" name="EASDZ">#REF!</definedName>
    <definedName localSheetId="8" name="compfluidtype">#REF!</definedName>
    <definedName localSheetId="5" name="jhdgjfgjsgjd">#REF!</definedName>
    <definedName localSheetId="24" name="wfvefa">#REF!</definedName>
    <definedName localSheetId="8" name="screenguage">#REF!</definedName>
    <definedName localSheetId="36" name="SAND_REVOUT_GP">#REF!</definedName>
    <definedName localSheetId="39" name="casingcarrierconc">#REF!</definedName>
    <definedName localSheetId="23" name="wfvefa">#REF!</definedName>
    <definedName localSheetId="36" name="EASDZ">#REF!</definedName>
    <definedName localSheetId="15" name="SAND_PREPACK">#REF!</definedName>
    <definedName localSheetId="18" name="Carr_fl_wt_prepack">#REF!</definedName>
    <definedName localSheetId="18" name="gplbs">#REF!</definedName>
    <definedName localSheetId="11" name="INFUSER_RATE">#REF!</definedName>
    <definedName localSheetId="24" name="casingtotalsand">#REF!</definedName>
    <definedName localSheetId="22" name="asdgac">#REF!</definedName>
    <definedName localSheetId="17" name="gpextlength">#REF!</definedName>
    <definedName localSheetId="33" name="g">#REF!</definedName>
    <definedName localSheetId="31" name="BHT">#REF!</definedName>
    <definedName localSheetId="10" name="QERAS">#REF!</definedName>
    <definedName localSheetId="12" name="SAND_PLACED_GP">#REF!</definedName>
    <definedName localSheetId="15" name="divertercarriervis">#REF!</definedName>
    <definedName localSheetId="8" name="djdfgj">#REF!</definedName>
    <definedName localSheetId="20" name="pregpstim">#REF!</definedName>
    <definedName localSheetId="22" name="SAND_REVOUT_PREPACK">#REF!</definedName>
    <definedName localSheetId="35" name="T4WERAF">#REF!</definedName>
    <definedName localSheetId="17" name="workstringwt">#REF!</definedName>
    <definedName localSheetId="33" name="SAND_PLACED_GP">#REF!</definedName>
    <definedName localSheetId="21" name="Ambient_temp">#REF!</definedName>
    <definedName name="SDGE">#REF!</definedName>
    <definedName localSheetId="17" name="SCREEN_OD">#REF!</definedName>
    <definedName localSheetId="41" name="SCREEN_LENGTH">#REF!</definedName>
    <definedName localSheetId="19" name="BLANK_LENGTH">#REF!</definedName>
    <definedName localSheetId="19" name="gpextod">#REF!</definedName>
    <definedName localSheetId="34" name="production">#REF!</definedName>
    <definedName localSheetId="32" name="gptotalslurryvol">#REF!</definedName>
    <definedName localSheetId="36" name="ERAD">#REF!</definedName>
    <definedName localSheetId="23" name="sfgdbscb">#REF!</definedName>
    <definedName localSheetId="13" name="circsqz">#REF!</definedName>
    <definedName name="dgjdjdgjdjm">#REF!</definedName>
    <definedName localSheetId="40" name="screenlength">#REF!</definedName>
    <definedName localSheetId="26" name="WERFDV">#REF!</definedName>
    <definedName localSheetId="17" name="casingprelbs">#REF!</definedName>
    <definedName localSheetId="23" name="TOT_SAND_COV_BLANK">#REF!</definedName>
    <definedName localSheetId="37" name="YETBG">#REF!</definedName>
    <definedName localSheetId="11" name="SAND_GP">#REF!</definedName>
    <definedName localSheetId="32" name="WEFWDVTR">#REF!</definedName>
    <definedName localSheetId="8" name="welltype">#REF!</definedName>
    <definedName localSheetId="19" name="T4WERAF">#REF!</definedName>
    <definedName localSheetId="6" name="ERAFDV">#REF!</definedName>
    <definedName localSheetId="26" name="COMPL_FL_VOL">#REF!</definedName>
    <definedName localSheetId="39" name="ASCVASD">#REF!</definedName>
    <definedName localSheetId="20" name="gpmixratio">#REF!</definedName>
    <definedName localSheetId="39" name="ERAFDS">#REF!</definedName>
    <definedName localSheetId="15" name="g">#REF!</definedName>
    <definedName localSheetId="23" name="CARR_FL_VOL_PREPACK">#REF!</definedName>
    <definedName localSheetId="15" name="WSFD">#REF!</definedName>
    <definedName localSheetId="34" name="TRBSGFD">#REF!</definedName>
    <definedName localSheetId="28" name="CARR_FL_VOL_PREPACK">#REF!</definedName>
    <definedName localSheetId="34" name="dfjd">#REF!</definedName>
    <definedName localSheetId="22" name="TOT_SAND_COV_SCREEN">#REF!</definedName>
    <definedName localSheetId="25" name="PERF_SLURRY">#REF!</definedName>
    <definedName localSheetId="18" name="SG">#REF!</definedName>
    <definedName localSheetId="28" name="TYERBGSDF">#REF!</definedName>
    <definedName localSheetId="26" name="casingprelbs">#REF!</definedName>
    <definedName localSheetId="29" name="TOT_SAND_COV_BLANK">#REF!</definedName>
    <definedName localSheetId="38" name="WS_OD">#REF!</definedName>
    <definedName localSheetId="20" name="TOT_SAND_COV_BLANK">#REF!</definedName>
    <definedName localSheetId="37" name="INFUSER_RATE_PREPACK">#REF!</definedName>
    <definedName localSheetId="33" name="YNHDGF">#REF!</definedName>
    <definedName localSheetId="41" name="XO_DEPTH">#REF!</definedName>
    <definedName localSheetId="35" name="blanklength">#REF!</definedName>
    <definedName localSheetId="24" name="yt">#REF!</definedName>
    <definedName localSheetId="15" name="YNHDGF">#REF!</definedName>
    <definedName localSheetId="22" name="netperf">#REF!</definedName>
    <definedName localSheetId="36" name="casingtotalsand">#REF!</definedName>
    <definedName localSheetId="30" name="NET_PERFS">#REF!</definedName>
    <definedName localSheetId="6" name="EFGHGG">#REF!</definedName>
    <definedName localSheetId="41" name="stages">#REF!</definedName>
    <definedName localSheetId="38" name="SETTLEMENT_RATE">#REF!</definedName>
    <definedName localSheetId="31" name="casingtotalsand">#REF!</definedName>
    <definedName localSheetId="22" name="SGHRGBSF">#REF!</definedName>
    <definedName localSheetId="30" name="SAND_IN_CAS_SCR">#REF!</definedName>
    <definedName localSheetId="35" name="EASDZ">#REF!</definedName>
    <definedName name="gppumprate">#REF!</definedName>
    <definedName localSheetId="29" name="abcdef">#REF!</definedName>
    <definedName localSheetId="20" name="diverterbreakertype">#REF!</definedName>
    <definedName localSheetId="38" name="QREADS">#REF!</definedName>
    <definedName localSheetId="23" name="diverterbreakertype">#REF!</definedName>
    <definedName localSheetId="7" name="spf">#REF!</definedName>
    <definedName localSheetId="5" name="WSFD">#REF!</definedName>
    <definedName localSheetId="32" name="gpbreakertype">#REF!</definedName>
    <definedName localSheetId="24" name="SAND_REVOUT_GP">#REF!</definedName>
    <definedName localSheetId="28" name="yt">#REF!</definedName>
    <definedName localSheetId="33" name="CARR_FL_VISCOSITY">#REF!</definedName>
    <definedName localSheetId="32" name="WTSEFDV">#REF!</definedName>
    <definedName localSheetId="34" name="divertertype">#REF!</definedName>
    <definedName localSheetId="34" name="casingbreakerconc">#REF!</definedName>
    <definedName localSheetId="18" name="gpextod">#REF!</definedName>
    <definedName localSheetId="23" name="workstringlength">#REF!</definedName>
    <definedName localSheetId="13" name="sfgdbscb">#REF!</definedName>
    <definedName localSheetId="18" name="DEVIATION">#REF!</definedName>
    <definedName localSheetId="41" name="compfluidtype">#REF!</definedName>
    <definedName localSheetId="12" name="screenlength">#REF!</definedName>
    <definedName localSheetId="11" name="TOT_CAP_HOLE">#REF!</definedName>
    <definedName localSheetId="36" name="fracpress">#REF!</definedName>
    <definedName localSheetId="5" name="SCREEN_LENGTH">#REF!</definedName>
    <definedName localSheetId="18" name="HRGBFV">#REF!</definedName>
    <definedName localSheetId="5" name="SJT_DEPTH">#REF!</definedName>
    <definedName localSheetId="36" name="WRESFD">#REF!</definedName>
    <definedName localSheetId="8" name="workstringwt">#REF!</definedName>
    <definedName localSheetId="33" name="PERF_TOP">#REF!</definedName>
    <definedName localSheetId="8" name="SDGE">#REF!</definedName>
    <definedName localSheetId="21" name="RGEF">#REF!</definedName>
    <definedName localSheetId="23" name="QWEFDC">#REF!</definedName>
    <definedName localSheetId="17" name="SFBS">#REF!</definedName>
    <definedName localSheetId="9" name="RTBSGFV">#REF!</definedName>
    <definedName localSheetId="26" name="dgjd">#REF!</definedName>
    <definedName localSheetId="5" name="dgjdjdgjdjm">#REF!</definedName>
    <definedName localSheetId="29" name="gpcarrierwt">#REF!</definedName>
    <definedName localSheetId="38" name="wellno">#REF!</definedName>
    <definedName localSheetId="20" name="SJT_DEPTH">#REF!</definedName>
    <definedName localSheetId="28" name="CARRIER_FL_WT">#REF!</definedName>
    <definedName localSheetId="11" name="CAS_ID">#REF!</definedName>
    <definedName localSheetId="13" name="fghmbnm">#REF!</definedName>
    <definedName localSheetId="40" name="WERFDV">#REF!</definedName>
    <definedName localSheetId="29" name="BLANK_OD">#REF!</definedName>
    <definedName localSheetId="11" name="casinginfuserate">#REF!</definedName>
    <definedName localSheetId="8" name="FDAS">#REF!</definedName>
    <definedName localSheetId="21" name="TOT_SAND_COV_SCREEN">#REF!</definedName>
    <definedName name="WSFD">#REF!</definedName>
    <definedName localSheetId="37" name="HRGBFV">#REF!</definedName>
    <definedName localSheetId="32" name="PREPACK_MIX_RATIO">#REF!</definedName>
    <definedName localSheetId="9" name="W4ERSF">#REF!</definedName>
    <definedName localSheetId="11" name="WS_LENGTH">#REF!</definedName>
    <definedName localSheetId="18" name="CU.FT.">#REF!</definedName>
    <definedName localSheetId="38" name="EVQERVASDC">#REF!</definedName>
    <definedName localSheetId="12" name="fracpress">#REF!</definedName>
    <definedName localSheetId="22" name="screentype">#REF!</definedName>
    <definedName localSheetId="25" name="sdfhjj">#REF!</definedName>
    <definedName localSheetId="22" name="divertermixratio">#REF!</definedName>
    <definedName localSheetId="6" name="GP_MIX_RATIO">#REF!</definedName>
    <definedName localSheetId="14" name="SAND_PASS_XO_PORT">#REF!</definedName>
    <definedName localSheetId="17" name="CAS_ID">#REF!</definedName>
    <definedName name="casingbreakertype">#REF!</definedName>
    <definedName localSheetId="19" name="BPRNo">#REF!</definedName>
    <definedName localSheetId="37" name="WEFD">#REF!</definedName>
    <definedName localSheetId="13" name="HTDGFB">#REF!</definedName>
    <definedName localSheetId="30" name="zone">#REF!</definedName>
    <definedName localSheetId="36" name="SAND_PUMPED_PREPACK">#REF!</definedName>
    <definedName localSheetId="33" name="SFDV">#REF!</definedName>
    <definedName localSheetId="37" name="pickle">#REF!</definedName>
    <definedName localSheetId="35" name="SAND_IN_PERFS">#REF!</definedName>
    <definedName name="Ambient_temp">#REF!</definedName>
    <definedName localSheetId="14" name="QWEFCX">#REF!</definedName>
    <definedName localSheetId="5" name="TWHB">#REF!</definedName>
    <definedName localSheetId="20" name="SGHS">#REF!</definedName>
    <definedName localSheetId="15" name="NET_PERFS">#REF!</definedName>
    <definedName localSheetId="38" name="REG">#REF!</definedName>
    <definedName localSheetId="10" name="djdfgj">#REF!</definedName>
    <definedName localSheetId="5" name="casingbreakerconc">#REF!</definedName>
    <definedName localSheetId="11" name="WSFD">#REF!</definedName>
    <definedName localSheetId="11" name="dfjd">#REF!</definedName>
    <definedName localSheetId="32" name="fvqwadc">#REF!</definedName>
    <definedName localSheetId="26" name="compfluidtype">#REF!</definedName>
    <definedName localSheetId="12" name="CAS_WT">#REF!</definedName>
    <definedName localSheetId="31" name="SGNHNDDX">#REF!</definedName>
    <definedName localSheetId="15" name="customerrep">#REF!</definedName>
    <definedName localSheetId="26" name="dgjdjdgjdjm">#REF!</definedName>
    <definedName localSheetId="34" name="BHP">#REF!</definedName>
    <definedName localSheetId="14" name="SFDV">#REF!</definedName>
    <definedName localSheetId="17" name="GP_SLURRY_VOL">#REF!</definedName>
    <definedName localSheetId="7" name="sdfhjj">#REF!</definedName>
    <definedName localSheetId="14" name="casingwt">#REF!</definedName>
    <definedName name="gpinfuserate">#REF!</definedName>
    <definedName localSheetId="39" name="divertermixratio">#REF!</definedName>
    <definedName localSheetId="26" name="SAND_IN_CAS_EXT">#REF!</definedName>
    <definedName localSheetId="10" name="XO_DEPTH">#REF!</definedName>
    <definedName localSheetId="26" name="sfgdbscb">#REF!</definedName>
    <definedName localSheetId="8" name="WTSEFDV">#REF!</definedName>
    <definedName localSheetId="15" name="divertersheared">#REF!</definedName>
    <definedName localSheetId="31" name="BLANK_COVERED_NV">#REF!</definedName>
    <definedName localSheetId="22" name="DEPTH_TAGGED_PREPACK">#REF!</definedName>
    <definedName localSheetId="6" name="WEF">#REF!</definedName>
    <definedName localSheetId="34" name="wefwd">#REF!</definedName>
    <definedName localSheetId="25" name="GRAVEL_IN_CSG.">#REF!</definedName>
    <definedName localSheetId="18" name="u">#REF!</definedName>
    <definedName localSheetId="7" name="XO_PORT_DEPTH">#REF!</definedName>
    <definedName localSheetId="25" name="SHEET">#REF!</definedName>
    <definedName name="zone">#REF!</definedName>
    <definedName localSheetId="12" name="SFDV">#REF!</definedName>
    <definedName localSheetId="36" name="DFVDFS">#REF!</definedName>
    <definedName localSheetId="39" name="RSFDZ">#REF!</definedName>
    <definedName localSheetId="28" name="WRSEFD">#REF!</definedName>
    <definedName localSheetId="23" name="circsqz">#REF!</definedName>
    <definedName localSheetId="20" name="asdgac">#REF!</definedName>
    <definedName localSheetId="36" name="_">#REF!</definedName>
    <definedName name="casingtotalsand">#REF!</definedName>
    <definedName localSheetId="19" name="wfvefa">#REF!</definedName>
    <definedName localSheetId="24" name="WRESFD">#REF!</definedName>
    <definedName localSheetId="32" name="spf">#REF!</definedName>
    <definedName localSheetId="22" name="GHJHN">#REF!</definedName>
    <definedName localSheetId="33" name="wefas">#REF!</definedName>
    <definedName name="cubicfootperfoot">#REF!</definedName>
    <definedName localSheetId="22" name="SAND_IN_PERFS_PP">#REF!</definedName>
    <definedName localSheetId="7" name="YJTHDFGB">#REF!</definedName>
    <definedName localSheetId="19" name="TOT_SAND_COV_BLANK">#REF!</definedName>
    <definedName localSheetId="32" name="cubicfootperfoot">#REF!</definedName>
    <definedName localSheetId="18" name="casingtotslurryvol">#REF!</definedName>
    <definedName localSheetId="37" name="QREADS">#REF!</definedName>
    <definedName localSheetId="9" name="PERF_TOP">#REF!</definedName>
    <definedName localSheetId="32" name="TOT_SAND_2B_PUMPED">#REF!</definedName>
    <definedName localSheetId="35" name="taggedsand">#REF!</definedName>
    <definedName localSheetId="38" name="xoportdepth">#REF!</definedName>
    <definedName name="QWEFCX">#REF!</definedName>
    <definedName localSheetId="22" name="RGEF">#REF!</definedName>
    <definedName localSheetId="21" name="CARRIER_FL_WT">#REF!</definedName>
    <definedName localSheetId="36" name="dhg">#REF!</definedName>
    <definedName localSheetId="30" name="SAND_PASS_XO_PORT">#REF!</definedName>
    <definedName localSheetId="33" name="wefA">#REF!</definedName>
    <definedName localSheetId="25" name="RGEF">#REF!</definedName>
    <definedName localSheetId="8" name="wfvefa">#REF!</definedName>
    <definedName localSheetId="28" name="SAND_PUMPED_GP">#REF!</definedName>
    <definedName localSheetId="7" name="SAND_PUMPED_GP">#REF!</definedName>
    <definedName localSheetId="22" name="sdfbsbvgnh">#REF!</definedName>
    <definedName localSheetId="17" name="NMYUJKU">#REF!</definedName>
    <definedName localSheetId="23" name="filtered">#REF!</definedName>
    <definedName name="SAND_PREPACK">#REF!</definedName>
    <definedName localSheetId="36" name="xoportdepth">#REF!</definedName>
    <definedName localSheetId="29" name="dfjd">#REF!</definedName>
    <definedName localSheetId="35" name="compfluidwt">#REF!</definedName>
    <definedName localSheetId="36" name="gpgel">#REF!</definedName>
    <definedName localSheetId="18" name="postgpstim">#REF!</definedName>
    <definedName localSheetId="41" name="casingcarriervis">#REF!</definedName>
    <definedName localSheetId="21" name="INFUSER_RATE">#REF!</definedName>
    <definedName localSheetId="33" name="ASCVASD">#REF!</definedName>
    <definedName localSheetId="12" name="_">#REF!</definedName>
    <definedName localSheetId="5" name="VOL_MULE_SHOE">#REF!</definedName>
    <definedName localSheetId="8" name="u">#REF!</definedName>
    <definedName localSheetId="40" name="ERAFDV">#REF!</definedName>
    <definedName localSheetId="36" name="DEVIATION">#REF!</definedName>
    <definedName localSheetId="19" name="SCREEN_LENGTH">#REF!</definedName>
    <definedName localSheetId="19" name="gpbreakerconc">#REF!</definedName>
    <definedName localSheetId="9" name="TOT_SAND_COV_BLANK">#REF!</definedName>
    <definedName localSheetId="38" name="TGWEFSD">#REF!</definedName>
    <definedName localSheetId="34" name="TH">#REF!</definedName>
    <definedName localSheetId="28" name="SCREEN_OD">#REF!</definedName>
    <definedName localSheetId="39" name="asdgac">#REF!</definedName>
    <definedName localSheetId="26" name="CU.FT.">#REF!</definedName>
    <definedName localSheetId="23" name="divertercarriervis">#REF!</definedName>
    <definedName localSheetId="22" name="REG">#REF!</definedName>
    <definedName localSheetId="31" name="wellno">#REF!</definedName>
    <definedName localSheetId="28" name="EASDZ">#REF!</definedName>
    <definedName name="WEFWDVTR">#REF!</definedName>
    <definedName localSheetId="20" name="TYHDGFB">#REF!</definedName>
    <definedName localSheetId="41" name="casingid">#REF!</definedName>
    <definedName localSheetId="40" name="pickle">#REF!</definedName>
    <definedName localSheetId="10" name="SAND_IN_CAS_SCR">#REF!</definedName>
    <definedName localSheetId="21" name="SAND_IN_CAS_EXT">#REF!</definedName>
    <definedName localSheetId="15" name="SFBS">#REF!</definedName>
    <definedName localSheetId="38" name="casinggel">#REF!</definedName>
    <definedName localSheetId="9" name="TOT_SAND_IN_PERFS">#REF!</definedName>
    <definedName localSheetId="38" name="workstringid">#REF!</definedName>
    <definedName localSheetId="7" name="A">#REF!</definedName>
    <definedName localSheetId="17" name="COMPL_FL_WT">#REF!</definedName>
    <definedName localSheetId="25" name="DCWc">#REF!</definedName>
    <definedName localSheetId="13" name="ERVEADC">#REF!</definedName>
    <definedName localSheetId="15" name="TYERBGSDF">#REF!</definedName>
    <definedName localSheetId="26" name="diverterbreakertype">#REF!</definedName>
    <definedName localSheetId="19" name="QWEFDC">#REF!</definedName>
    <definedName localSheetId="34" name="screenguage">#REF!</definedName>
    <definedName localSheetId="30" name="customerrep">#REF!</definedName>
    <definedName localSheetId="35" name="YTERBGSFD">#REF!</definedName>
    <definedName localSheetId="17" name="cubicfootperfoot">#REF!</definedName>
    <definedName localSheetId="25" name="YETRGSF">#REF!</definedName>
    <definedName localSheetId="33" name="pickle">#REF!</definedName>
    <definedName localSheetId="11" name="CAS_OD">#REF!</definedName>
    <definedName name="YNHDGF">#REF!</definedName>
    <definedName localSheetId="34" name="fv">#REF!</definedName>
    <definedName localSheetId="15" name="CAS_BLNK_VOL">#REF!</definedName>
    <definedName localSheetId="29" name="casingcarriervis">#REF!</definedName>
    <definedName localSheetId="21" name="BLANK_LENGTH">#REF!</definedName>
    <definedName localSheetId="12" name="TOT_SAND_2B_PUMPED">#REF!</definedName>
    <definedName localSheetId="15" name="BLANK_OD">#REF!</definedName>
    <definedName localSheetId="14" name="production">#REF!</definedName>
    <definedName localSheetId="31" name="gpextod">#REF!</definedName>
    <definedName name="SAND_IN_PERFS">#REF!</definedName>
    <definedName localSheetId="36" name="casingwt">#REF!</definedName>
    <definedName localSheetId="5" name="RSFDZ">#REF!</definedName>
    <definedName localSheetId="6" name="casingcarriervol">#REF!</definedName>
    <definedName localSheetId="8" name="jhdgjfgjsgjd">#REF!</definedName>
    <definedName localSheetId="19" name="CARR_FL_VISCOSITY">#REF!</definedName>
    <definedName localSheetId="19" name="TRSDFVZC">#REF!</definedName>
    <definedName localSheetId="22" name="COMPL_FL_VOL">#REF!</definedName>
    <definedName localSheetId="40" name="workstringlength">#REF!</definedName>
    <definedName localSheetId="12" name="ERAD">#REF!</definedName>
    <definedName localSheetId="5" name="BLANK_COVERED_NV">#REF!</definedName>
    <definedName localSheetId="24" name="WRSFD">#REF!</definedName>
    <definedName localSheetId="30" name="VOL_MULE_SHOE">#REF!</definedName>
    <definedName localSheetId="25" name="TOT_SAND_COV_SCREEN">#REF!</definedName>
    <definedName localSheetId="12" name="SG">#REF!</definedName>
    <definedName localSheetId="32" name="casingbreakerconc">#REF!</definedName>
    <definedName localSheetId="39" name="STHYT">#REF!</definedName>
    <definedName localSheetId="36" name="casingcarriervol">#REF!</definedName>
    <definedName localSheetId="37" name="dgjd">#REF!</definedName>
    <definedName localSheetId="30" name="k">#REF!</definedName>
    <definedName localSheetId="14" name="sheared">#REF!</definedName>
    <definedName localSheetId="30" name="TRSFD">#REF!</definedName>
    <definedName name="casingwt">#REF!</definedName>
    <definedName localSheetId="40" name="casingcarrierconc">#REF!</definedName>
    <definedName localSheetId="30" name="CAS_OD">#REF!</definedName>
    <definedName localSheetId="11" name="production">#REF!</definedName>
    <definedName localSheetId="32" name="workstringwt">#REF!</definedName>
    <definedName localSheetId="29" name="gpmixratio">#REF!</definedName>
    <definedName localSheetId="11" name="__">#REF!</definedName>
    <definedName localSheetId="22" name="wfvefa">#REF!</definedName>
    <definedName localSheetId="14" name="GP_MIX_RATIO">#REF!</definedName>
    <definedName localSheetId="10" name="CAP_XO_PORT">#REF!</definedName>
    <definedName localSheetId="31" name="g">#REF!</definedName>
    <definedName localSheetId="8" name="fv">#REF!</definedName>
    <definedName localSheetId="23" name="casingcarriertype">#REF!</definedName>
    <definedName localSheetId="15" name="YETRGSF">#REF!</definedName>
    <definedName localSheetId="41" name="circsqz">#REF!</definedName>
    <definedName localSheetId="18" name="gfnfhmdx">#REF!</definedName>
    <definedName localSheetId="18" name="casingcarriervis">#REF!</definedName>
    <definedName localSheetId="34" name="SLURRY_DENSITY">#REF!</definedName>
    <definedName localSheetId="18" name="wefas">#REF!</definedName>
    <definedName localSheetId="21" name="wefA">#REF!</definedName>
    <definedName localSheetId="35" name="gppumprate">#REF!</definedName>
    <definedName localSheetId="28" name="TRSDFVZC">#REF!</definedName>
    <definedName localSheetId="12" name="YTHNG">#REF!</definedName>
    <definedName localSheetId="33" name="dhg">#REF!</definedName>
    <definedName localSheetId="32" name="DEVIATION">#REF!</definedName>
    <definedName localSheetId="29" name="divertersheared">#REF!</definedName>
    <definedName localSheetId="20" name="SAND_REVOUT_PREPACK">#REF!</definedName>
    <definedName localSheetId="17" name="perfbottom">#REF!</definedName>
    <definedName localSheetId="14" name="DIV_MIX_RATIO">#REF!</definedName>
    <definedName localSheetId="9" name="asdgac">#REF!</definedName>
    <definedName localSheetId="32" name="SAND_IN_PERFS">#REF!</definedName>
    <definedName localSheetId="29" name="casingcarriervol">#REF!</definedName>
    <definedName localSheetId="31" name="blankod">#REF!</definedName>
    <definedName localSheetId="25" name="wefA">#REF!</definedName>
    <definedName localSheetId="29" name="wfvefa">#REF!</definedName>
    <definedName localSheetId="34" name="_">#REF!</definedName>
    <definedName localSheetId="8" name="gppumprate">#REF!</definedName>
    <definedName localSheetId="29" name="TRSDFVZC">#REF!</definedName>
    <definedName localSheetId="22" name="TOT_SAND_PLACED">#REF!</definedName>
    <definedName localSheetId="37" name="NH4CL">#REF!</definedName>
    <definedName localSheetId="31" name="wefc">#REF!</definedName>
    <definedName localSheetId="10" name="welltype">#REF!</definedName>
    <definedName localSheetId="34" name="cubicfootperfoot">#REF!</definedName>
    <definedName localSheetId="15" name="wdcs">#REF!</definedName>
    <definedName localSheetId="23" name="fgh">#REF!</definedName>
    <definedName localSheetId="10" name="PREPACK_MIX_RATIO">#REF!</definedName>
    <definedName localSheetId="34" name="DFWDS">#REF!</definedName>
    <definedName name="QWEFDC">#REF!</definedName>
    <definedName localSheetId="35" name="SAND_IN_CAS_BLNK">#REF!</definedName>
    <definedName localSheetId="34" name="NH4CL">#REF!</definedName>
    <definedName localSheetId="5" name="BHP">#REF!</definedName>
    <definedName localSheetId="13" name="Carr_fl_wt_prepack">#REF!</definedName>
    <definedName localSheetId="22" name="ERAFDS">#REF!</definedName>
    <definedName name="casingcarrierconc">#REF!</definedName>
    <definedName localSheetId="36" name="GRAVEL_IN_CSG.">#REF!</definedName>
    <definedName localSheetId="29" name="GP_MIX_RATIO">#REF!</definedName>
    <definedName localSheetId="40" name="ETGSRFV">#REF!</definedName>
    <definedName localSheetId="35" name="RGEF">#REF!</definedName>
    <definedName localSheetId="23" name="TYERBGSDF">#REF!</definedName>
    <definedName localSheetId="21" name="MULE_SHOE_DEPTH">#REF!</definedName>
    <definedName localSheetId="37" name="EWFWDC">#REF!</definedName>
    <definedName localSheetId="12" name="CARRIER_FL_WT">#REF!</definedName>
    <definedName localSheetId="28" name="workstringid">#REF!</definedName>
    <definedName localSheetId="12" name="casingcarrierconc">#REF!</definedName>
    <definedName localSheetId="29" name="u">#REF!</definedName>
    <definedName localSheetId="12" name="FSDV">#REF!</definedName>
    <definedName localSheetId="35" name="FSD">#REF!</definedName>
    <definedName localSheetId="8" name="ERVEADC">#REF!</definedName>
    <definedName localSheetId="23" name="WTBFSDV">#REF!</definedName>
    <definedName localSheetId="38" name="pickle">#REF!</definedName>
    <definedName localSheetId="5" name="djdfgj">#REF!</definedName>
    <definedName localSheetId="13" name="WTSEFDV">#REF!</definedName>
    <definedName localSheetId="33" name="screenguage">#REF!</definedName>
    <definedName localSheetId="28" name="WRESFVD">#REF!</definedName>
    <definedName localSheetId="22" name="DEVIATION">#REF!</definedName>
    <definedName localSheetId="37" name="WERSFDZ">#REF!</definedName>
    <definedName localSheetId="28" name="eFSD">#REF!</definedName>
    <definedName localSheetId="41" name="QWEFDC">#REF!</definedName>
    <definedName localSheetId="41" name="TRBSGFD">#REF!</definedName>
    <definedName localSheetId="36" name="casingmixratio">#REF!</definedName>
    <definedName localSheetId="29" name="REAFSD">#REF!</definedName>
    <definedName localSheetId="9" name="BLANK_LENGTH">#REF!</definedName>
    <definedName localSheetId="6" name="QERAS">#REF!</definedName>
    <definedName localSheetId="25" name="yt">#REF!</definedName>
    <definedName localSheetId="24" name="EVQERVASDC">#REF!</definedName>
    <definedName localSheetId="35" name="netperf">#REF!</definedName>
    <definedName localSheetId="22" name="SETTLEMENT_RATE">#REF!</definedName>
    <definedName localSheetId="20" name="SHEET">#REF!</definedName>
    <definedName localSheetId="6" name="fv">#REF!</definedName>
    <definedName localSheetId="39" name="SAND_PUMPED_PREPACK">#REF!</definedName>
    <definedName localSheetId="36" name="Ambient_temp">#REF!</definedName>
    <definedName localSheetId="29" name="COMPL_FL_VOL">#REF!</definedName>
    <definedName localSheetId="29" name="djdfgj">#REF!</definedName>
    <definedName localSheetId="37" name="eFSD">#REF!</definedName>
    <definedName localSheetId="6" name="gpmixratio">#REF!</definedName>
    <definedName localSheetId="30" name="COMPL_FL_WT">#REF!</definedName>
    <definedName name="WEFD">#REF!</definedName>
    <definedName localSheetId="9" name="XO_DEPTH">#REF!</definedName>
    <definedName localSheetId="26" name="WS_ID">#REF!</definedName>
    <definedName localSheetId="37" name="TOT_CAP_HOLE">#REF!</definedName>
    <definedName localSheetId="5" name="SAND_DIVERTER">#REF!</definedName>
    <definedName localSheetId="26" name="EXT_LENGTH">#REF!</definedName>
    <definedName localSheetId="5" name="spf">#REF!</definedName>
    <definedName localSheetId="6" name="HRGBFV">#REF!</definedName>
    <definedName localSheetId="24" name="fgh">#REF!</definedName>
    <definedName localSheetId="25" name="INFUSER_RATE_PREPACK">#REF!</definedName>
    <definedName localSheetId="25" name="DFVDFS">#REF!</definedName>
    <definedName localSheetId="37" name="screentype">#REF!</definedName>
    <definedName localSheetId="31" name="WS_ID">#REF!</definedName>
    <definedName localSheetId="24" name="SAND_DIVERTER">#REF!</definedName>
    <definedName localSheetId="13" name="EFGHGG">#REF!</definedName>
    <definedName localSheetId="31" name="k">#REF!</definedName>
    <definedName localSheetId="38" name="BLANK_LENGTH">#REF!</definedName>
    <definedName localSheetId="34" name="SAND_IN_CAS_SCR">#REF!</definedName>
    <definedName localSheetId="39" name="EWFWDC">#REF!</definedName>
    <definedName localSheetId="41" name="djdfgj">#REF!</definedName>
    <definedName localSheetId="5" name="gpbreakerconc">#REF!</definedName>
    <definedName localSheetId="34" name="k">#REF!</definedName>
    <definedName localSheetId="37" name="sdfhjj">#REF!</definedName>
    <definedName localSheetId="39" name="divertersheared">#REF!</definedName>
    <definedName localSheetId="10" name="gpcarriervis">#REF!</definedName>
    <definedName localSheetId="36" name="wefA">#REF!</definedName>
    <definedName localSheetId="21" name="WEF">#REF!</definedName>
    <definedName localSheetId="21" name="jhdgjfgjsgjd">#REF!</definedName>
    <definedName localSheetId="37" name="cubicfootperfoot">#REF!</definedName>
    <definedName localSheetId="28" name="isip">#REF!</definedName>
    <definedName localSheetId="18" name="SGNHNDDX">#REF!</definedName>
    <definedName localSheetId="33" name="sheared">#REF!</definedName>
    <definedName localSheetId="17" name="casingtotslurryvol">#REF!</definedName>
    <definedName localSheetId="5" name="k">#REF!</definedName>
    <definedName localSheetId="21" name="TH">#REF!</definedName>
    <definedName localSheetId="29" name="CAS_BLNK_ANNULUS">#REF!</definedName>
    <definedName localSheetId="28" name="SAND_IN_CAS_BLNK">#REF!</definedName>
    <definedName localSheetId="14" name="SCREEN_LENGTH">#REF!</definedName>
    <definedName localSheetId="41" name="u">#REF!</definedName>
    <definedName localSheetId="12" name="casingcarriervis">#REF!</definedName>
    <definedName localSheetId="34" name="CAS_SCR_VOL">#REF!</definedName>
    <definedName localSheetId="18" name="k">#REF!</definedName>
    <definedName localSheetId="18" name="customerrep">#REF!</definedName>
    <definedName localSheetId="24" name="casingcarriervol">#REF!</definedName>
    <definedName localSheetId="17" name="SFGSFGSD">#REF!</definedName>
    <definedName localSheetId="41" name="fhkghjdkjdj">#REF!</definedName>
    <definedName localSheetId="40" name="fhkghjdkjdj">#REF!</definedName>
    <definedName localSheetId="41" name="SETTLEMENT_RATE">#REF!</definedName>
    <definedName localSheetId="19" name="casinggel">#REF!</definedName>
    <definedName localSheetId="24" name="gpcarriervis">#REF!</definedName>
    <definedName localSheetId="18" name="dtyu">#REF!</definedName>
    <definedName localSheetId="13" name="EVQERVASDC">#REF!</definedName>
    <definedName localSheetId="25" name="TWHB">#REF!</definedName>
    <definedName localSheetId="23" name="FSD">#REF!</definedName>
    <definedName localSheetId="14" name="PERF_TOP">#REF!</definedName>
    <definedName localSheetId="18" name="casingprelbs">#REF!</definedName>
    <definedName localSheetId="7" name="GRAVEL_IN_CSG.">#REF!</definedName>
    <definedName localSheetId="25" name="fgh">#REF!</definedName>
    <definedName localSheetId="12" name="TOT_SAND_IN_PERFS">#REF!</definedName>
    <definedName localSheetId="26" name="TOT_CAP_HOLE">#REF!</definedName>
    <definedName localSheetId="14" name="WERSFDZ">#REF!</definedName>
    <definedName localSheetId="26" name="casingmixratio">#REF!</definedName>
    <definedName localSheetId="33" name="RGEF">#REF!</definedName>
    <definedName localSheetId="8" name="sdfhjj">#REF!</definedName>
    <definedName localSheetId="40" name="sfgdbscb">#REF!</definedName>
    <definedName localSheetId="26" name="DFVDFS">#REF!</definedName>
    <definedName localSheetId="7" name="pickle">#REF!</definedName>
    <definedName localSheetId="30" name="jh">#REF!</definedName>
    <definedName localSheetId="32" name="Ambient_temp">#REF!</definedName>
    <definedName localSheetId="15" name="CAS_OD">#REF!</definedName>
    <definedName localSheetId="22" name="FSDV">#REF!</definedName>
    <definedName localSheetId="29" name="SGHS">#REF!</definedName>
    <definedName localSheetId="7" name="asdgac">#REF!</definedName>
    <definedName localSheetId="10" name="CAS_OD">#REF!</definedName>
    <definedName localSheetId="9" name="safetyjtdepth">#REF!</definedName>
    <definedName localSheetId="23" name="g">#REF!</definedName>
    <definedName localSheetId="36" name="TRBSGFD">#REF!</definedName>
    <definedName localSheetId="6" name="casingtotalsand">#REF!</definedName>
    <definedName localSheetId="29" name="casingwt">#REF!</definedName>
    <definedName localSheetId="29" name="SAND_IN_PERFS">#REF!</definedName>
    <definedName localSheetId="37" name="TH">#REF!</definedName>
    <definedName localSheetId="6" name="Job_Masters">#REF!</definedName>
    <definedName localSheetId="24" name="BHT">#REF!</definedName>
    <definedName localSheetId="7" name="MULE_SHOE_DEPTH">#REF!</definedName>
    <definedName localSheetId="8" name="QERADS">#REF!</definedName>
    <definedName localSheetId="39" name="screenguage">#REF!</definedName>
    <definedName localSheetId="19" name="Carr_fl_wt_prepack">#REF!</definedName>
    <definedName localSheetId="7" name="ERAFDV">#REF!</definedName>
    <definedName localSheetId="11" name="TRSDFVZC">#REF!</definedName>
    <definedName localSheetId="37" name="QERADS">#REF!</definedName>
    <definedName localSheetId="26" name="gpcarriervol">#REF!</definedName>
    <definedName localSheetId="7" name="u">#REF!</definedName>
    <definedName localSheetId="32" name="wellno">#REF!</definedName>
    <definedName localSheetId="35" name="CAS_OD">#REF!</definedName>
    <definedName localSheetId="25" name="casingcarriertype">#REF!</definedName>
    <definedName localSheetId="11" name="BPRNo">#REF!</definedName>
    <definedName localSheetId="30" name="gpcarriertype">#REF!</definedName>
    <definedName localSheetId="28" name="adfnhn">#REF!</definedName>
    <definedName localSheetId="25" name="UYIKUI">#REF!</definedName>
    <definedName localSheetId="12" name="casinginfuserate">#REF!</definedName>
    <definedName localSheetId="20" name="SAND_PUMPED_PREPACK">#REF!</definedName>
    <definedName localSheetId="11" name="divertersheared">#REF!</definedName>
    <definedName localSheetId="30" name="fhkghjdkjdj">#REF!</definedName>
    <definedName localSheetId="18" name="SAND_PREPACK">#REF!</definedName>
    <definedName localSheetId="18" name="screenod">#REF!</definedName>
    <definedName localSheetId="40" name="SCREEN_OD">#REF!</definedName>
    <definedName localSheetId="30" name="SAND_PLACED_GP">#REF!</definedName>
    <definedName localSheetId="26" name="adfnhn">#REF!</definedName>
    <definedName localSheetId="24" name="yhjdgndfgjdghj">#REF!</definedName>
    <definedName localSheetId="11" name="CARR_FL_VOL_PREPACK">#REF!</definedName>
    <definedName localSheetId="24" name="divertermixratio">#REF!</definedName>
    <definedName localSheetId="35" name="sumppacker">#REF!</definedName>
    <definedName localSheetId="24" name="welltype">#REF!</definedName>
    <definedName localSheetId="40" name="DVBSFGN">#REF!</definedName>
    <definedName localSheetId="29" name="perftop">#REF!</definedName>
    <definedName localSheetId="23" name="workstringod">#REF!</definedName>
    <definedName localSheetId="13" name="ERAFDS">#REF!</definedName>
    <definedName localSheetId="38" name="WS_ID">#REF!</definedName>
    <definedName localSheetId="28" name="ETGSRFV">#REF!</definedName>
    <definedName localSheetId="34" name="FSD">#REF!</definedName>
    <definedName localSheetId="38" name="dgjdjdgjdjm">#REF!</definedName>
    <definedName localSheetId="14" name="SDGE">#REF!</definedName>
    <definedName localSheetId="21" name="fracpress">#REF!</definedName>
    <definedName localSheetId="37" name="gpbreakerconc">#REF!</definedName>
    <definedName localSheetId="36" name="ETGSRFV">#REF!</definedName>
    <definedName localSheetId="35" name="diverterlbs">#REF!</definedName>
    <definedName localSheetId="26" name="W4ERSF">#REF!</definedName>
    <definedName localSheetId="41" name="SAND_REVOUT_PREPACK">#REF!</definedName>
    <definedName localSheetId="23" name="stages">#REF!</definedName>
    <definedName localSheetId="29" name="YTERBGSFD">#REF!</definedName>
    <definedName localSheetId="6" name="ASCVASD">#REF!</definedName>
    <definedName localSheetId="24" name="dgjdghkmfghjdg">#REF!</definedName>
    <definedName localSheetId="30" name="RTBSGFV">#REF!</definedName>
    <definedName localSheetId="22" name="RSFDZ">#REF!</definedName>
    <definedName localSheetId="9" name="QERAS">#REF!</definedName>
    <definedName localSheetId="7" name="diverterfiltered">#REF!</definedName>
    <definedName localSheetId="34" name="casingslurrydens">#REF!</definedName>
    <definedName localSheetId="33" name="wellno">#REF!</definedName>
    <definedName localSheetId="39" name="TOT_SAND_2B_PUMPED">#REF!</definedName>
    <definedName localSheetId="17" name="diverterbreakertype">#REF!</definedName>
    <definedName localSheetId="30" name="CAS_SCR_VOL">#REF!</definedName>
    <definedName localSheetId="26" name="WERG">#REF!</definedName>
    <definedName localSheetId="11" name="EXT_LENGTH">#REF!</definedName>
    <definedName localSheetId="9" name="SAND_IN_CAS_EXT">#REF!</definedName>
    <definedName localSheetId="30" name="SFDV">#REF!</definedName>
    <definedName localSheetId="20" name="BPRNo">#REF!</definedName>
    <definedName localSheetId="24" name="ERAD">#REF!</definedName>
    <definedName localSheetId="15" name="zone">#REF!</definedName>
    <definedName localSheetId="29" name="gpextlength">#REF!</definedName>
    <definedName localSheetId="22" name="dyjgdjngkjk">#REF!</definedName>
    <definedName localSheetId="9" name="gpslurrydens">#REF!</definedName>
    <definedName localSheetId="39" name="wefdcsa">#REF!</definedName>
    <definedName localSheetId="9" name="ERAFDS">#REF!</definedName>
    <definedName localSheetId="31" name="SANDOUT_PRESSURE">#REF!</definedName>
    <definedName localSheetId="19" name="diverterbreakertype">#REF!</definedName>
    <definedName localSheetId="30" name="CU.FT.">#REF!</definedName>
    <definedName localSheetId="22" name="CAS_EXT_VOL">#REF!</definedName>
    <definedName localSheetId="36" name="ERFVDZ">#REF!</definedName>
    <definedName localSheetId="35" name="casingcarriervol">#REF!</definedName>
    <definedName localSheetId="12" name="postgpstim">#REF!</definedName>
    <definedName localSheetId="9" name="fghmbnm">#REF!</definedName>
    <definedName name="REG">#REF!</definedName>
    <definedName localSheetId="26" name="casingrevout">#REF!</definedName>
    <definedName localSheetId="29" name="QERADS">#REF!</definedName>
    <definedName localSheetId="19" name="SLURRY_VOL_PREPACK">#REF!</definedName>
    <definedName localSheetId="18" name="divertertype">#REF!</definedName>
    <definedName localSheetId="31" name="DFWDS">#REF!</definedName>
    <definedName localSheetId="10" name="YETRGSF">#REF!</definedName>
    <definedName localSheetId="9" name="CIR_RATE_RESTRESS">#REF!</definedName>
    <definedName localSheetId="14" name="sfgdbscb">#REF!</definedName>
    <definedName localSheetId="6" name="jh">#REF!</definedName>
    <definedName localSheetId="17" name="gfnfhmdx">#REF!</definedName>
    <definedName localSheetId="14" name="GP_SLURRY_VOL">#REF!</definedName>
    <definedName localSheetId="28" name="WS_LENGTH">#REF!</definedName>
    <definedName localSheetId="10" name="WEWC">#REF!</definedName>
    <definedName localSheetId="13" name="TOT_CAP_HOLE">#REF!</definedName>
    <definedName localSheetId="22" name="wdcs">#REF!</definedName>
    <definedName localSheetId="38" name="FSD">#REF!</definedName>
    <definedName localSheetId="38" name="CAP_XO_PORT">#REF!</definedName>
    <definedName localSheetId="13" name="SAND_GP">#REF!</definedName>
    <definedName localSheetId="35" name="fhknm">#REF!</definedName>
    <definedName localSheetId="18" name="fhknm">#REF!</definedName>
    <definedName localSheetId="12" name="SGHS">#REF!</definedName>
    <definedName localSheetId="33" name="wefdcsa">#REF!</definedName>
    <definedName localSheetId="21" name="PERF_BOTTOM">#REF!</definedName>
    <definedName localSheetId="24" name="wefwd">#REF!</definedName>
    <definedName localSheetId="31" name="GP_EXT_OD">#REF!</definedName>
    <definedName localSheetId="22" name="BLANK_COVERED_NV">#REF!</definedName>
    <definedName localSheetId="9" name="TOT_SAND_PLACED">#REF!</definedName>
    <definedName localSheetId="39" name="WS_ID">#REF!</definedName>
    <definedName localSheetId="5" name="gpextod">#REF!</definedName>
    <definedName localSheetId="7" name="divertercarrierwt">#REF!</definedName>
    <definedName localSheetId="12" name="company">#REF!</definedName>
    <definedName localSheetId="7" name="DFERG">#REF!</definedName>
    <definedName localSheetId="37" name="WERSDFVC">#REF!</definedName>
    <definedName localSheetId="11" name="DFVDFS">#REF!</definedName>
    <definedName localSheetId="40" name="WS_OD">#REF!</definedName>
    <definedName localSheetId="23" name="gpcarriertype">#REF!</definedName>
    <definedName localSheetId="41" name="YNHDGF">#REF!</definedName>
    <definedName name="gpcarriervol">#REF!</definedName>
    <definedName localSheetId="11" name="W4ERSF">#REF!</definedName>
    <definedName localSheetId="34" name="WRESFVD">#REF!</definedName>
    <definedName localSheetId="26" name="dyjgdjngkjk">#REF!</definedName>
    <definedName localSheetId="26" name="diverterfiltered">#REF!</definedName>
    <definedName localSheetId="35" name="TOT_SAND_REVOUT">#REF!</definedName>
    <definedName localSheetId="6" name="casingcarrierconc">#REF!</definedName>
    <definedName localSheetId="21" name="WS_OD">#REF!</definedName>
    <definedName localSheetId="5" name="Carr_fl_wt_prepack">#REF!</definedName>
    <definedName localSheetId="22" name="dfjd">#REF!</definedName>
    <definedName localSheetId="18" name="sdfbsbvgnh">#REF!</definedName>
    <definedName localSheetId="40" name="INFUSER_RATE_PREPACK">#REF!</definedName>
    <definedName localSheetId="8" name="DCWc">#REF!</definedName>
    <definedName localSheetId="36" name="casingod">#REF!</definedName>
    <definedName localSheetId="11" name="CAS_BLNK_VOL">#REF!</definedName>
    <definedName localSheetId="36" name="GP_EXT_OD">#REF!</definedName>
    <definedName localSheetId="23" name="SAND_PUMPED_PREPACK">#REF!</definedName>
    <definedName localSheetId="29" name="FSDV">#REF!</definedName>
    <definedName localSheetId="13" name="ERFVDZ">#REF!</definedName>
    <definedName localSheetId="9" name="adfnhn">#REF!</definedName>
    <definedName localSheetId="21" name="divertercarrierwt">#REF!</definedName>
    <definedName localSheetId="12" name="screenod">#REF!</definedName>
    <definedName localSheetId="8" name="casingod">#REF!</definedName>
    <definedName localSheetId="25" name="CAS_OD">#REF!</definedName>
    <definedName localSheetId="23" name="ETGSRFV">#REF!</definedName>
    <definedName localSheetId="13" name="gfnfhmdx">#REF!</definedName>
    <definedName localSheetId="33" name="SFGSFGSD">#REF!</definedName>
    <definedName localSheetId="11" name="TOT_SAND_COV_BLANK">#REF!</definedName>
    <definedName localSheetId="5" name="casingcarrierwt">#REF!</definedName>
    <definedName localSheetId="12" name="stages">#REF!</definedName>
    <definedName localSheetId="41" name="fv">#REF!</definedName>
    <definedName localSheetId="37" name="CAS_EXT_VOL">#REF!</definedName>
    <definedName localSheetId="19" name="compfluidwt">#REF!</definedName>
    <definedName localSheetId="9" name="pregpstim">#REF!</definedName>
    <definedName localSheetId="11" name="YETRGSF">#REF!</definedName>
    <definedName localSheetId="5" name="WTSRFDV">#REF!</definedName>
    <definedName localSheetId="14" name="RTBSGFV">#REF!</definedName>
    <definedName localSheetId="29" name="fhknm">#REF!</definedName>
    <definedName localSheetId="11" name="casingcarrierwt">#REF!</definedName>
    <definedName localSheetId="29" name="dfgjd">#REF!</definedName>
    <definedName localSheetId="14" name="NH4CL">#REF!</definedName>
    <definedName name="jhdgjfgjsgjd">#REF!</definedName>
    <definedName localSheetId="21" name="CAS_SCR_VOL">#REF!</definedName>
    <definedName localSheetId="40" name="SAND_PREPACK">#REF!</definedName>
    <definedName localSheetId="11" name="sfgdbscb">#REF!</definedName>
    <definedName localSheetId="31" name="SAND_IN_CAS_PREPACK">#REF!</definedName>
    <definedName localSheetId="21" name="EXT_LENGTH">#REF!</definedName>
    <definedName localSheetId="32" name="SHEET">#REF!</definedName>
    <definedName localSheetId="13" name="QREAFD">#REF!</definedName>
    <definedName localSheetId="35" name="diverterfiltered">#REF!</definedName>
    <definedName localSheetId="14" name="WEF">#REF!</definedName>
    <definedName localSheetId="13" name="T4WERAF">#REF!</definedName>
    <definedName localSheetId="19" name="perfbottom">#REF!</definedName>
    <definedName localSheetId="32" name="CARRIER_FL_WT">#REF!</definedName>
    <definedName localSheetId="19" name="WTRGF">#REF!</definedName>
    <definedName localSheetId="21" name="customerrep">#REF!</definedName>
    <definedName localSheetId="38" name="CAS_BLNK_ANNULUS">#REF!</definedName>
    <definedName localSheetId="29" name="PREPACK_MIX_RATIO">#REF!</definedName>
    <definedName localSheetId="40" name="wdcs">#REF!</definedName>
    <definedName localSheetId="36" name="STHYT">#REF!</definedName>
    <definedName localSheetId="12" name="eFSD">#REF!</definedName>
    <definedName localSheetId="8" name="RTBSGFV">#REF!</definedName>
    <definedName localSheetId="39" name="company">#REF!</definedName>
    <definedName localSheetId="30" name="blanklength">#REF!</definedName>
    <definedName localSheetId="24" name="netperf">#REF!</definedName>
    <definedName name="blanklength">#REF!</definedName>
    <definedName localSheetId="31" name="casingcarriervis">#REF!</definedName>
    <definedName localSheetId="32" name="YTHNG">#REF!</definedName>
    <definedName localSheetId="18" name="TOT_CAP_HOLE">#REF!</definedName>
    <definedName localSheetId="34" name="casingwt">#REF!</definedName>
    <definedName localSheetId="37" name="QERAS">#REF!</definedName>
    <definedName localSheetId="11" name="NH4CL">#REF!</definedName>
    <definedName localSheetId="33" name="NET_PERFS">#REF!</definedName>
    <definedName localSheetId="34" name="dgjdghkmfghjdg">#REF!</definedName>
    <definedName localSheetId="32" name="WEFD">#REF!</definedName>
    <definedName localSheetId="26" name="SDFGXC">#REF!</definedName>
    <definedName localSheetId="26" name="customerrep">#REF!</definedName>
    <definedName localSheetId="15" name="SAND_IN_PERFS_PP">#REF!</definedName>
    <definedName localSheetId="34" name="GNDX">#REF!</definedName>
    <definedName localSheetId="28" name="SAND_IN_CAS_PREPACK">#REF!</definedName>
    <definedName localSheetId="37" name="SANDOUT_PRESSURE">#REF!</definedName>
    <definedName localSheetId="41" name="SAND_GP">#REF!</definedName>
    <definedName localSheetId="5" name="PERF_TOP">#REF!</definedName>
    <definedName localSheetId="35" name="gpmixratio">#REF!</definedName>
    <definedName localSheetId="22" name="YTERBGSFD">#REF!</definedName>
    <definedName localSheetId="33" name="WTBFSDV">#REF!</definedName>
    <definedName localSheetId="20" name="PERF_TOP">#REF!</definedName>
    <definedName localSheetId="19" name="adfnhn">#REF!</definedName>
    <definedName localSheetId="34" name="WEFD">#REF!</definedName>
    <definedName localSheetId="14" name="gpinfuserate">#REF!</definedName>
    <definedName localSheetId="37" name="SDFGVXC">#REF!</definedName>
    <definedName localSheetId="15" name="wefwd">#REF!</definedName>
    <definedName localSheetId="17" name="zone">#REF!</definedName>
    <definedName localSheetId="21" name="ASCVASD">#REF!</definedName>
    <definedName localSheetId="28" name="dgjd">#REF!</definedName>
    <definedName localSheetId="15" name="BPRNo">#REF!</definedName>
    <definedName localSheetId="9" name="SAND_PLACED_GP">#REF!</definedName>
    <definedName localSheetId="33" name="SDFGXC">#REF!</definedName>
    <definedName localSheetId="6" name="customerrep">#REF!</definedName>
    <definedName localSheetId="20" name="gpcarriervol">#REF!</definedName>
    <definedName localSheetId="5" name="zone">#REF!</definedName>
    <definedName localSheetId="17" name="CAS_SCR_VOL">#REF!</definedName>
    <definedName localSheetId="26" name="screenod">#REF!</definedName>
    <definedName localSheetId="18" name="workstringwt">#REF!</definedName>
    <definedName localSheetId="8" name="YETRGSF">#REF!</definedName>
    <definedName localSheetId="26" name="WTSEFDV">#REF!</definedName>
    <definedName localSheetId="6" name="RGHNDFXB">#REF!</definedName>
    <definedName localSheetId="18" name="QERADS">#REF!</definedName>
    <definedName localSheetId="26" name="SAND_PUMPED_PREPACK">#REF!</definedName>
    <definedName localSheetId="36" name="WTSEFDV">#REF!</definedName>
    <definedName localSheetId="40" name="ASCVASD">#REF!</definedName>
    <definedName localSheetId="14" name="EASDZ">#REF!</definedName>
    <definedName localSheetId="23" name="adfnhn">#REF!</definedName>
    <definedName localSheetId="15" name="abcdef">#REF!</definedName>
    <definedName localSheetId="6" name="TOT_SAND_IN_PERFS">#REF!</definedName>
    <definedName localSheetId="40" name="blanklength">#REF!</definedName>
    <definedName localSheetId="31" name="RTBSGFV">#REF!</definedName>
    <definedName localSheetId="6" name="postgpstim">#REF!</definedName>
    <definedName localSheetId="10" name="CAS_SCR_VOL">#REF!</definedName>
    <definedName localSheetId="40" name="gpcarriervol">#REF!</definedName>
    <definedName localSheetId="20" name="NH4CL">#REF!</definedName>
    <definedName localSheetId="33" name="SDGE">#REF!</definedName>
    <definedName localSheetId="11" name="gravelsize">#REF!</definedName>
    <definedName localSheetId="33" name="COMPL_FL_VOL">#REF!</definedName>
    <definedName localSheetId="21" name="circsqz">#REF!</definedName>
    <definedName localSheetId="7" name="TSRF">#REF!</definedName>
    <definedName localSheetId="11" name="casingmixratio">#REF!</definedName>
    <definedName localSheetId="33" name="YTHNG">#REF!</definedName>
    <definedName localSheetId="41" name="casingwt">#REF!</definedName>
    <definedName localSheetId="35" name="fracgrad">#REF!</definedName>
    <definedName localSheetId="23" name="WRESFD">#REF!</definedName>
    <definedName localSheetId="10" name="BLANK_OD">#REF!</definedName>
    <definedName localSheetId="6" name="WRSFD">#REF!</definedName>
    <definedName localSheetId="18" name="gptotalslurryvol">#REF!</definedName>
    <definedName localSheetId="41" name="SHEET">#REF!</definedName>
    <definedName localSheetId="41" name="WRSFDCX">#REF!</definedName>
    <definedName localSheetId="17" name="ERAFDV">#REF!</definedName>
    <definedName localSheetId="38" name="company">#REF!</definedName>
    <definedName localSheetId="6" name="gpextod">#REF!</definedName>
    <definedName localSheetId="29" name="WERSDFVC">#REF!</definedName>
    <definedName localSheetId="6" name="divertervol">#REF!</definedName>
    <definedName localSheetId="30" name="BHT">#REF!</definedName>
    <definedName localSheetId="5" name="WEFWDVTR">#REF!</definedName>
    <definedName localSheetId="14" name="casingpumprate">#REF!</definedName>
    <definedName localSheetId="20" name="PERF_BOTTOM">#REF!</definedName>
    <definedName localSheetId="22" name="QREADS">#REF!</definedName>
    <definedName localSheetId="29" name="ERFVDZ">#REF!</definedName>
    <definedName localSheetId="21" name="divertervol">#REF!</definedName>
    <definedName localSheetId="36" name="k">#REF!</definedName>
    <definedName localSheetId="28" name="WRESFD">#REF!</definedName>
    <definedName localSheetId="28" name="SAND_GP">#REF!</definedName>
    <definedName localSheetId="23" name="casingcarrierconc">#REF!</definedName>
    <definedName localSheetId="24" name="fhknm">#REF!</definedName>
    <definedName localSheetId="35" name="jh">#REF!</definedName>
    <definedName localSheetId="5" name="RTBSGFV">#REF!</definedName>
    <definedName localSheetId="10" name="TGWEFSD">#REF!</definedName>
    <definedName localSheetId="20" name="casingcarrierwt">#REF!</definedName>
    <definedName localSheetId="13" name="WRSFD">#REF!</definedName>
    <definedName localSheetId="10" name="DCWc">#REF!</definedName>
    <definedName localSheetId="37" name="BLANK_OD">#REF!</definedName>
    <definedName localSheetId="7" name="dfjd">#REF!</definedName>
    <definedName localSheetId="7" name="XO_DEPTH">#REF!</definedName>
    <definedName localSheetId="22" name="SAND_IN_CAS_PREPACK">#REF!</definedName>
    <definedName localSheetId="21" name="BLANK_COVERED_NV">#REF!</definedName>
    <definedName localSheetId="31" name="SHEET">#REF!</definedName>
    <definedName localSheetId="26" name="GHJHN">#REF!</definedName>
    <definedName localSheetId="37" name="gptotalslurryvol">#REF!</definedName>
    <definedName localSheetId="12" name="SHEET">#REF!</definedName>
    <definedName name="Carr_fl_wt_prepack">#REF!</definedName>
    <definedName localSheetId="35" name="casingbreakertype">#REF!</definedName>
    <definedName localSheetId="7" name="SJ_DEPTH">#REF!</definedName>
    <definedName localSheetId="19" name="PERF_SLURRY">#REF!</definedName>
    <definedName localSheetId="32" name="SAND_PREPACK">#REF!</definedName>
    <definedName localSheetId="21" name="TRSDFVZC">#REF!</definedName>
    <definedName localSheetId="31" name="YJTHDFGB">#REF!</definedName>
    <definedName localSheetId="11" name="dhg">#REF!</definedName>
    <definedName localSheetId="22" name="_">#REF!</definedName>
    <definedName localSheetId="22" name="CAS_ID">#REF!</definedName>
    <definedName localSheetId="36" name="PREPACK_MIX_RATIO">#REF!</definedName>
    <definedName localSheetId="41" name="production">#REF!</definedName>
    <definedName localSheetId="10" name="SGNHNDDX">#REF!</definedName>
    <definedName localSheetId="33" name="fhknm">#REF!</definedName>
    <definedName localSheetId="12" name="TVD_MID_PERF">#REF!</definedName>
    <definedName localSheetId="28" name="T4WERAF">#REF!</definedName>
    <definedName localSheetId="18" name="pickle">#REF!</definedName>
    <definedName localSheetId="35" name="DEVIATION">#REF!</definedName>
    <definedName localSheetId="13" name="SUMP_DEPTH">#REF!</definedName>
    <definedName localSheetId="17" name="SDGE">#REF!</definedName>
    <definedName localSheetId="18" name="FSDV">#REF!</definedName>
    <definedName localSheetId="21" name="workstringid">#REF!</definedName>
    <definedName localSheetId="37" name="CAS_ID">#REF!</definedName>
    <definedName localSheetId="13" name="DVBSFGN">#REF!</definedName>
    <definedName localSheetId="31" name="dgjdghkmfghjdg">#REF!</definedName>
    <definedName name="wellno">#REF!</definedName>
    <definedName localSheetId="25" name="DEPTH_TAGGED_PREPACK">#REF!</definedName>
    <definedName localSheetId="10" name="casingmixratio">#REF!</definedName>
    <definedName localSheetId="30" name="casingprelbs">#REF!</definedName>
    <definedName localSheetId="29" name="casingod">#REF!</definedName>
    <definedName localSheetId="40" name="gpinfuserate">#REF!</definedName>
    <definedName localSheetId="34" name="WERSFDZ">#REF!</definedName>
    <definedName localSheetId="30" name="YTHNG">#REF!</definedName>
    <definedName localSheetId="28" name="wefA">#REF!</definedName>
    <definedName localSheetId="9" name="casingtotalsand">#REF!</definedName>
    <definedName localSheetId="22" name="SLURRY_VOL_PREPACK">#REF!</definedName>
    <definedName name="screenlength">#REF!</definedName>
    <definedName localSheetId="10" name="A">#REF!</definedName>
    <definedName localSheetId="30" name="DFVDFS">#REF!</definedName>
    <definedName localSheetId="13" name="postgpstim">#REF!</definedName>
    <definedName localSheetId="28" name="casingcarrierconc">#REF!</definedName>
    <definedName localSheetId="21" name="gpcarriertype">#REF!</definedName>
    <definedName localSheetId="38" name="fracgrad">#REF!</definedName>
    <definedName localSheetId="38" name="WTSRFDV">#REF!</definedName>
    <definedName localSheetId="24" name="EXT_LENGTH">#REF!</definedName>
    <definedName localSheetId="5" name="YJTHDFGB">#REF!</definedName>
    <definedName localSheetId="11" name="filtered">#REF!</definedName>
    <definedName localSheetId="32" name="CAS_OD">#REF!</definedName>
    <definedName localSheetId="36" name="wefas">#REF!</definedName>
    <definedName localSheetId="5" name="FSDV">#REF!</definedName>
    <definedName localSheetId="24" name="XO_DEPTH">#REF!</definedName>
    <definedName localSheetId="22" name="company">#REF!</definedName>
    <definedName localSheetId="20" name="DFVDFS">#REF!</definedName>
    <definedName localSheetId="28" name="QERADS">#REF!</definedName>
    <definedName localSheetId="38" name="screenlength">#REF!</definedName>
    <definedName localSheetId="18" name="gpbreakerconc">#REF!</definedName>
    <definedName localSheetId="18" name="fgh">#REF!</definedName>
    <definedName localSheetId="24" name="casingmixratio">#REF!</definedName>
    <definedName localSheetId="36" name="SUMP_DEPTH">#REF!</definedName>
    <definedName localSheetId="18" name="PERF_SLURRY">#REF!</definedName>
    <definedName localSheetId="9" name="ERAD">#REF!</definedName>
    <definedName localSheetId="20" name="_">#REF!</definedName>
    <definedName localSheetId="15" name="workstringwt">#REF!</definedName>
    <definedName localSheetId="31" name="REAFSD">#REF!</definedName>
    <definedName localSheetId="15" name="casingod">#REF!</definedName>
    <definedName localSheetId="6" name="gpcarriertype">#REF!</definedName>
    <definedName localSheetId="30" name="SJT_DEPTH">#REF!</definedName>
    <definedName localSheetId="24" name="blankod">#REF!</definedName>
    <definedName localSheetId="6" name="workstringlength">#REF!</definedName>
    <definedName localSheetId="9" name="zone">#REF!</definedName>
    <definedName localSheetId="39" name="YETRGSF">#REF!</definedName>
    <definedName localSheetId="35" name="company">#REF!</definedName>
    <definedName localSheetId="15" name="casinggel">#REF!</definedName>
    <definedName localSheetId="23" name="ERVEADC">#REF!</definedName>
    <definedName localSheetId="17" name="T4WERAF">#REF!</definedName>
    <definedName localSheetId="33" name="TRSFD">#REF!</definedName>
    <definedName localSheetId="32" name="QERADS">#REF!</definedName>
    <definedName localSheetId="17" name="SCREEN_LENGTH">#REF!</definedName>
    <definedName localSheetId="30" name="DVBSFGN">#REF!</definedName>
    <definedName localSheetId="20" name="SDFGVXC">#REF!</definedName>
    <definedName localSheetId="18" name="casinggel">#REF!</definedName>
    <definedName localSheetId="32" name="BLANK_LENGTH">#REF!</definedName>
    <definedName localSheetId="40" name="SAND_PASS_XO_PORT">#REF!</definedName>
    <definedName localSheetId="37" name="EFGHGG">#REF!</definedName>
    <definedName localSheetId="29" name="workstringlength">#REF!</definedName>
    <definedName localSheetId="26" name="fv">#REF!</definedName>
    <definedName localSheetId="36" name="STRHSB">#REF!</definedName>
    <definedName localSheetId="39" name="TRBSGFD">#REF!</definedName>
    <definedName localSheetId="22" name="adfnhn">#REF!</definedName>
    <definedName localSheetId="34" name="PERF_TOP">#REF!</definedName>
    <definedName localSheetId="41" name="casingslurrydens">#REF!</definedName>
    <definedName localSheetId="5" name="ERAD">#REF!</definedName>
    <definedName localSheetId="24" name="SFDV">#REF!</definedName>
    <definedName localSheetId="30" name="gpcarrierwt">#REF!</definedName>
    <definedName localSheetId="33" name="BLANK_OD">#REF!</definedName>
    <definedName localSheetId="35" name="blankod">#REF!</definedName>
    <definedName localSheetId="5" name="RGHNDFXB">#REF!</definedName>
    <definedName localSheetId="18" name="sheared">#REF!</definedName>
    <definedName localSheetId="9" name="casingbreakertype">#REF!</definedName>
    <definedName localSheetId="34" name="adfnhn">#REF!</definedName>
    <definedName localSheetId="18" name="casingtotalsand">#REF!</definedName>
    <definedName localSheetId="15" name="d">#REF!</definedName>
    <definedName localSheetId="29" name="TVD_MID_PERF">#REF!</definedName>
    <definedName localSheetId="31" name="DIV_MIX_RATIO">#REF!</definedName>
    <definedName localSheetId="35" name="welltype">#REF!</definedName>
    <definedName localSheetId="32" name="TVD_MID_PERF">#REF!</definedName>
    <definedName localSheetId="29" name="casingslurrydens">#REF!</definedName>
    <definedName localSheetId="13" name="BLANK_OD">#REF!</definedName>
    <definedName localSheetId="7" name="dhg">#REF!</definedName>
    <definedName localSheetId="31" name="circsqz">#REF!</definedName>
    <definedName localSheetId="8" name="SG">#REF!</definedName>
    <definedName localSheetId="34" name="TOT_SAND_COV_BLANK">#REF!</definedName>
    <definedName localSheetId="39" name="COMPL_FL_VOL">#REF!</definedName>
    <definedName localSheetId="10" name="SJ_DEPTH">#REF!</definedName>
    <definedName localSheetId="10" name="WRSFDCX">#REF!</definedName>
    <definedName localSheetId="28" name="CAS_EXT_VOL">#REF!</definedName>
    <definedName localSheetId="17" name="TOT_SAND_2B_PUMPED">#REF!</definedName>
    <definedName localSheetId="40" name="Job_Masters">#REF!</definedName>
    <definedName localSheetId="40" name="STHYT">#REF!</definedName>
    <definedName localSheetId="35" name="casinginfuserate">#REF!</definedName>
    <definedName localSheetId="34" name="abcdef">#REF!</definedName>
    <definedName localSheetId="25" name="BLANK_COVERED_NV">#REF!</definedName>
    <definedName localSheetId="34" name="divertervol">#REF!</definedName>
    <definedName localSheetId="32" name="WRESFVD">#REF!</definedName>
    <definedName localSheetId="24" name="CAS_EXT_VOL">#REF!</definedName>
    <definedName localSheetId="13" name="SJ_DEPTH">#REF!</definedName>
    <definedName localSheetId="11" name="NMYUJKU">#REF!</definedName>
    <definedName localSheetId="21" name="SJT_DEPTH">#REF!</definedName>
    <definedName localSheetId="31" name="WS_OD">#REF!</definedName>
    <definedName localSheetId="13" name="djdfgj">#REF!</definedName>
    <definedName localSheetId="36" name="FDAS">#REF!</definedName>
    <definedName localSheetId="15" name="GP_MIX_RATIO">#REF!</definedName>
    <definedName localSheetId="8" name="ETGSRFV">#REF!</definedName>
    <definedName localSheetId="30" name="safetyjtdepth">#REF!</definedName>
    <definedName name="postgpstim">#REF!</definedName>
    <definedName name="fracpress">#REF!</definedName>
    <definedName localSheetId="29" name="gppumprate">#REF!</definedName>
    <definedName localSheetId="37" name="GP_MIX_RATIO">#REF!</definedName>
    <definedName localSheetId="10" name="WS_OD">#REF!</definedName>
    <definedName localSheetId="35" name="Job_Masters">#REF!</definedName>
    <definedName localSheetId="14" name="W4ERSF">#REF!</definedName>
    <definedName localSheetId="14" name="TOT_SAND_COV_BLANK">#REF!</definedName>
    <definedName localSheetId="38" name="SANDOUT_PRESSURE">#REF!</definedName>
    <definedName localSheetId="6" name="casingpumprate">#REF!</definedName>
    <definedName localSheetId="38" name="dtyu">#REF!</definedName>
    <definedName localSheetId="40" name="SAND_PUMPED_PREPACK">#REF!</definedName>
    <definedName localSheetId="28" name="fghmbnm">#REF!</definedName>
    <definedName localSheetId="41" name="yhjdgndfgjdghj">#REF!</definedName>
    <definedName localSheetId="14" name="blanklength">#REF!</definedName>
    <definedName localSheetId="10" name="TRSFD">#REF!</definedName>
    <definedName localSheetId="41" name="fgh">#REF!</definedName>
    <definedName localSheetId="12" name="WEWC">#REF!</definedName>
    <definedName localSheetId="9" name="dgjd">#REF!</definedName>
    <definedName localSheetId="8" name="EVQERVASDC">#REF!</definedName>
    <definedName localSheetId="39" name="SAND_IN_PERFS_PP">#REF!</definedName>
    <definedName localSheetId="31" name="WERG">#REF!</definedName>
    <definedName localSheetId="28" name="HRGBFV">#REF!</definedName>
    <definedName localSheetId="25" name="EFGHGG">#REF!</definedName>
    <definedName localSheetId="24" name="diverterbreakertype">#REF!</definedName>
    <definedName localSheetId="22" name="WS_OD">#REF!</definedName>
    <definedName localSheetId="21" name="gpgel">#REF!</definedName>
    <definedName localSheetId="20" name="fv">#REF!</definedName>
    <definedName localSheetId="30" name="YETRGSF">#REF!</definedName>
    <definedName localSheetId="28" name="WEFD">#REF!</definedName>
    <definedName localSheetId="39" name="SANDOUT_PRESSURE">#REF!</definedName>
    <definedName localSheetId="23" name="SAND_PASS_XO_PORT">#REF!</definedName>
    <definedName localSheetId="35" name="STRHSB">#REF!</definedName>
    <definedName localSheetId="18" name="gpcarriervis">#REF!</definedName>
    <definedName localSheetId="26" name="divertervol">#REF!</definedName>
    <definedName localSheetId="36" name="WRSFDCX">#REF!</definedName>
    <definedName localSheetId="36" name="casingcarriervis">#REF!</definedName>
    <definedName localSheetId="39" name="EFGHGG">#REF!</definedName>
    <definedName localSheetId="35" name="Carr_fl_wt_prepack">#REF!</definedName>
    <definedName localSheetId="28" name="fv">#REF!</definedName>
    <definedName localSheetId="10" name="dgjdjdgjdjm">#REF!</definedName>
    <definedName localSheetId="15" name="SAND_IN_CAS_EXT">#REF!</definedName>
    <definedName localSheetId="15" name="casinginfuserate">#REF!</definedName>
    <definedName localSheetId="6" name="divertersheared">#REF!</definedName>
    <definedName localSheetId="23" name="CIR_RATE_RESTRESS">#REF!</definedName>
    <definedName localSheetId="10" name="casingbreakertype">#REF!</definedName>
    <definedName localSheetId="38" name="GHJHN">#REF!</definedName>
    <definedName localSheetId="17" name="WTSRFDV">#REF!</definedName>
    <definedName localSheetId="10" name="diverterlbs">#REF!</definedName>
    <definedName localSheetId="40" name="TOT_SAND_2B_PUMPED">#REF!</definedName>
    <definedName localSheetId="25" name="WEFWDVTR">#REF!</definedName>
    <definedName localSheetId="30" name="casingcarriervol">#REF!</definedName>
    <definedName localSheetId="7" name="RGHNDFXB">#REF!</definedName>
    <definedName localSheetId="38" name="WRESFVD">#REF!</definedName>
    <definedName localSheetId="17" name="TRSDFVZC">#REF!</definedName>
    <definedName localSheetId="31" name="SUMP_DEPTH">#REF!</definedName>
    <definedName localSheetId="11" name="wdcs">#REF!</definedName>
    <definedName localSheetId="12" name="divertervol">#REF!</definedName>
    <definedName localSheetId="7" name="PREPACK_MIX_RATIO">#REF!</definedName>
    <definedName localSheetId="25" name="RGHNDFXB">#REF!</definedName>
    <definedName localSheetId="20" name="YNHDGF">#REF!</definedName>
    <definedName localSheetId="8" name="STHYT">#REF!</definedName>
    <definedName localSheetId="5" name="casingid">#REF!</definedName>
    <definedName localSheetId="35" name="SAND_ABOVE_PERFS_PREPACK">#REF!</definedName>
    <definedName localSheetId="21" name="SAND_IN_CAS_SCR">#REF!</definedName>
    <definedName localSheetId="25" name="GP_SLURRY_VOL">#REF!</definedName>
    <definedName localSheetId="21" name="sdfbsbvgnh">#REF!</definedName>
    <definedName localSheetId="19" name="yt">#REF!</definedName>
    <definedName localSheetId="29" name="GHJHN">#REF!</definedName>
    <definedName localSheetId="18" name="jh">#REF!</definedName>
    <definedName localSheetId="12" name="SDFGVXC">#REF!</definedName>
    <definedName localSheetId="12" name="gpgel">#REF!</definedName>
    <definedName localSheetId="32" name="fracgrad">#REF!</definedName>
    <definedName localSheetId="31" name="l">#REF!</definedName>
    <definedName localSheetId="30" name="BPRNo">#REF!</definedName>
    <definedName localSheetId="33" name="QREAFD">#REF!</definedName>
    <definedName localSheetId="24" name="cubicfootperfoot">#REF!</definedName>
    <definedName localSheetId="20" name="casingprelbs">#REF!</definedName>
    <definedName localSheetId="25" name="COMPL_FL_VOL">#REF!</definedName>
    <definedName localSheetId="29" name="SAND_PLACED_GP">#REF!</definedName>
    <definedName localSheetId="15" name="eFSD">#REF!</definedName>
    <definedName localSheetId="12" name="circsqz">#REF!</definedName>
    <definedName localSheetId="34" name="g">#REF!</definedName>
    <definedName localSheetId="23" name="DFERG">#REF!</definedName>
    <definedName localSheetId="36" name="sumppacker">#REF!</definedName>
    <definedName localSheetId="20" name="CIR_RATE_RESTRESS">#REF!</definedName>
    <definedName localSheetId="10" name="stages">#REF!</definedName>
    <definedName localSheetId="26" name="CAS_ID">#REF!</definedName>
    <definedName localSheetId="39" name="customerrep">#REF!</definedName>
    <definedName localSheetId="28" name="CAS_BLNK_VOL">#REF!</definedName>
    <definedName localSheetId="11" name="SAND_PREPACK">#REF!</definedName>
    <definedName localSheetId="28" name="A">#REF!</definedName>
    <definedName localSheetId="13" name="CU.FT.">#REF!</definedName>
    <definedName localSheetId="8" name="SGHHM">#REF!</definedName>
    <definedName localSheetId="5" name="ERVEADC">#REF!</definedName>
    <definedName localSheetId="32" name="FSD">#REF!</definedName>
    <definedName localSheetId="31" name="WRESFD">#REF!</definedName>
    <definedName localSheetId="35" name="QREADS">#REF!</definedName>
    <definedName localSheetId="10" name="SAND_PUMPED_PREPACK">#REF!</definedName>
    <definedName localSheetId="9" name="GRAVEL_IN_CSG.">#REF!</definedName>
    <definedName localSheetId="23" name="DVBSFGN">#REF!</definedName>
    <definedName localSheetId="33" name="HRGBFV">#REF!</definedName>
    <definedName localSheetId="32" name="TRBSGFD">#REF!</definedName>
    <definedName localSheetId="26" name="perftop">#REF!</definedName>
    <definedName localSheetId="21" name="SDGE">#REF!</definedName>
    <definedName localSheetId="12" name="NET_PERFS">#REF!</definedName>
    <definedName localSheetId="28" name="SAND_PLACED_GP">#REF!</definedName>
    <definedName localSheetId="10" name="TOT_SAND_COV_BLANK">#REF!</definedName>
    <definedName name="SFDV">#REF!</definedName>
    <definedName localSheetId="35" name="SAND_PUMPED_GP">#REF!</definedName>
    <definedName localSheetId="39" name="casingpumprate">#REF!</definedName>
    <definedName localSheetId="10" name="casingpumprate">#REF!</definedName>
    <definedName localSheetId="31" name="VOL_MULE_SHOE">#REF!</definedName>
    <definedName localSheetId="21" name="SHEET">#REF!</definedName>
    <definedName localSheetId="9" name="ERFVDZ">#REF!</definedName>
    <definedName localSheetId="40" name="TGWEFSD">#REF!</definedName>
    <definedName localSheetId="41" name="SJ_DEPTH">#REF!</definedName>
    <definedName localSheetId="12" name="STHYT">#REF!</definedName>
    <definedName localSheetId="32" name="SAND_IN_CAS_SCR">#REF!</definedName>
    <definedName localSheetId="36" name="WEWC">#REF!</definedName>
    <definedName localSheetId="25" name="perftop">#REF!</definedName>
    <definedName localSheetId="14" name="xoportdepth">#REF!</definedName>
    <definedName localSheetId="39" name="TOT_SAND_REVOUT">#REF!</definedName>
    <definedName localSheetId="36" name="SGHHM">#REF!</definedName>
    <definedName localSheetId="21" name="gpbreakertype">#REF!</definedName>
    <definedName localSheetId="29" name="postgpstim">#REF!</definedName>
    <definedName localSheetId="23" name="dtyu">#REF!</definedName>
    <definedName localSheetId="24" name="screenlength">#REF!</definedName>
    <definedName localSheetId="5" name="WTSEFDV">#REF!</definedName>
    <definedName localSheetId="25" name="SANDOUT_PRESSURE">#REF!</definedName>
    <definedName localSheetId="31" name="TOT_SAND_PLACED">#REF!</definedName>
    <definedName localSheetId="6" name="sheared">#REF!</definedName>
    <definedName localSheetId="25" name="dfjd">#REF!</definedName>
    <definedName localSheetId="20" name="SAND_PERMEABILITY">#REF!</definedName>
    <definedName localSheetId="5" name="workstringod">#REF!</definedName>
    <definedName localSheetId="24" name="diverterfiltered">#REF!</definedName>
    <definedName localSheetId="26" name="yhjdgndfgjdghj">#REF!</definedName>
    <definedName name="adfnhn">#REF!</definedName>
    <definedName localSheetId="6" name="ETGSRFV">#REF!</definedName>
    <definedName localSheetId="13" name="WRSEFD">#REF!</definedName>
    <definedName localSheetId="34" name="screenod">#REF!</definedName>
    <definedName localSheetId="35" name="SANDOUT_PRESSURE">#REF!</definedName>
    <definedName localSheetId="39" name="XO_PORT_DEPTH">#REF!</definedName>
    <definedName localSheetId="18" name="compfluidwt">#REF!</definedName>
    <definedName localSheetId="28" name="DCWc">#REF!</definedName>
    <definedName localSheetId="18" name="fhkghjdkjdj">#REF!</definedName>
    <definedName localSheetId="34" name="customerrep">#REF!</definedName>
    <definedName localSheetId="25" name="casingrevout">#REF!</definedName>
    <definedName localSheetId="26" name="WRSFDCX">#REF!</definedName>
    <definedName localSheetId="34" name="SAND_IN_CAS_EXT">#REF!</definedName>
    <definedName localSheetId="31" name="gplbs">#REF!</definedName>
    <definedName localSheetId="22" name="customerrep">#REF!</definedName>
    <definedName localSheetId="40" name="casingmixratio">#REF!</definedName>
    <definedName localSheetId="9" name="QREADS">#REF!</definedName>
    <definedName localSheetId="39" name="casingrevout">#REF!</definedName>
    <definedName localSheetId="12" name="gplbs">#REF!</definedName>
    <definedName localSheetId="17" name="YETBG">#REF!</definedName>
    <definedName localSheetId="31" name="WTRGF">#REF!</definedName>
    <definedName localSheetId="19" name="diverterfiltered">#REF!</definedName>
    <definedName localSheetId="8" name="RGHNDFXB">#REF!</definedName>
    <definedName localSheetId="5" name="SAND_PASS_XO_PORT">#REF!</definedName>
    <definedName localSheetId="14" name="diverterbreakerconc">#REF!</definedName>
    <definedName localSheetId="41" name="dgjdghkmfghjdg">#REF!</definedName>
    <definedName localSheetId="24" name="TOT_SAND_COV_BLANK">#REF!</definedName>
    <definedName localSheetId="30" name="SAND_ABOVE_PERFS_PREPACK">#REF!</definedName>
    <definedName localSheetId="38" name="adfnhn">#REF!</definedName>
    <definedName localSheetId="10" name="casingbreakerconc">#REF!</definedName>
    <definedName localSheetId="33" name="QERAS">#REF!</definedName>
    <definedName localSheetId="24" name="casingcarriervis">#REF!</definedName>
    <definedName localSheetId="13" name="XO_DEPTH">#REF!</definedName>
    <definedName localSheetId="21" name="CAP_XO_PORT">#REF!</definedName>
    <definedName localSheetId="41" name="CAS_SCR_VOL">#REF!</definedName>
    <definedName localSheetId="30" name="XO_PORT_DEPTH">#REF!</definedName>
    <definedName localSheetId="15" name="sumppacker">#REF!</definedName>
    <definedName localSheetId="7" name="WS_OD">#REF!</definedName>
    <definedName localSheetId="12" name="wdcs">#REF!</definedName>
    <definedName localSheetId="20" name="SCREEN_OD">#REF!</definedName>
    <definedName localSheetId="6" name="wefdcsa">#REF!</definedName>
    <definedName localSheetId="18" name="pregpstim">#REF!</definedName>
    <definedName localSheetId="35" name="DFWDS">#REF!</definedName>
    <definedName localSheetId="5" name="DIV_MIX_RATIO">#REF!</definedName>
    <definedName localSheetId="23" name="gplbs">#REF!</definedName>
    <definedName localSheetId="38" name="CARRIER_FL_WT">#REF!</definedName>
    <definedName localSheetId="40" name="gpcarriertype">#REF!</definedName>
    <definedName localSheetId="13" name="casingprelbs">#REF!</definedName>
    <definedName localSheetId="28" name="gfnfhmdx">#REF!</definedName>
    <definedName localSheetId="18" name="netperf">#REF!</definedName>
    <definedName localSheetId="26" name="gplbs">#REF!</definedName>
    <definedName localSheetId="19" name="WERSFDZ">#REF!</definedName>
    <definedName name="PERF_SLURRY">#REF!</definedName>
    <definedName localSheetId="18" name="COMPL_FL_WT">#REF!</definedName>
    <definedName localSheetId="33" name="CARRIER_FL_WT">#REF!</definedName>
    <definedName localSheetId="19" name="fracgrad">#REF!</definedName>
    <definedName localSheetId="17" name="TGWEFSD">#REF!</definedName>
    <definedName localSheetId="12" name="EWFWDC">#REF!</definedName>
    <definedName localSheetId="14" name="dfj">#REF!</definedName>
    <definedName localSheetId="38" name="NH4CL">#REF!</definedName>
    <definedName localSheetId="31" name="TVD_MID_PERF">#REF!</definedName>
    <definedName localSheetId="29" name="casingtotslurryvol">#REF!</definedName>
    <definedName localSheetId="31" name="CAS_BLNK_ANNULUS">#REF!</definedName>
    <definedName localSheetId="38" name="production">#REF!</definedName>
    <definedName localSheetId="12" name="wefc">#REF!</definedName>
    <definedName localSheetId="18" name="WRESFD">#REF!</definedName>
    <definedName localSheetId="17" name="XO_DEPTH">#REF!</definedName>
    <definedName localSheetId="37" name="__">#REF!</definedName>
    <definedName localSheetId="39" name="postgpstim">#REF!</definedName>
    <definedName localSheetId="41" name="fracgrad">#REF!</definedName>
    <definedName localSheetId="17" name="CARR_FL_VISCOSITY">#REF!</definedName>
    <definedName localSheetId="32" name="NMYUJKU">#REF!</definedName>
    <definedName localSheetId="22" name="COMPL_FL_WT">#REF!</definedName>
    <definedName localSheetId="39" name="TGWEFSD">#REF!</definedName>
    <definedName localSheetId="26" name="pickle">#REF!</definedName>
    <definedName localSheetId="5" name="QWEFCX">#REF!</definedName>
    <definedName localSheetId="5" name="WERG">#REF!</definedName>
    <definedName localSheetId="13" name="SANDOUT_PRESSURE">#REF!</definedName>
    <definedName localSheetId="22" name="BHP">#REF!</definedName>
    <definedName localSheetId="32" name="RTBSGFV">#REF!</definedName>
    <definedName localSheetId="7" name="cubicfootperfoot">#REF!</definedName>
    <definedName localSheetId="14" name="ASCVASD">#REF!</definedName>
    <definedName localSheetId="13" name="TVD_MID_PERF">#REF!</definedName>
    <definedName localSheetId="34" name="CAS_EXT_VOL">#REF!</definedName>
    <definedName localSheetId="30" name="TOT_SAND_COV_SCREEN">#REF!</definedName>
    <definedName localSheetId="10" name="TSRF">#REF!</definedName>
    <definedName localSheetId="25" name="SFGSFGSD">#REF!</definedName>
    <definedName localSheetId="37" name="BHP">#REF!</definedName>
    <definedName localSheetId="6" name="wefc">#REF!</definedName>
    <definedName localSheetId="38" name="SDFGXC">#REF!</definedName>
    <definedName localSheetId="14" name="BPRNo">#REF!</definedName>
    <definedName localSheetId="25" name="DFWDS">#REF!</definedName>
    <definedName localSheetId="21" name="gppumprate">#REF!</definedName>
    <definedName localSheetId="31" name="filtered">#REF!</definedName>
    <definedName localSheetId="13" name="UYIKUI">#REF!</definedName>
    <definedName localSheetId="36" name="NMYUJKU">#REF!</definedName>
    <definedName localSheetId="34" name="perfbottom">#REF!</definedName>
    <definedName localSheetId="35" name="SDFGXC">#REF!</definedName>
    <definedName localSheetId="19" name="SJ_DEPTH">#REF!</definedName>
    <definedName localSheetId="14" name="FSDV">#REF!</definedName>
    <definedName localSheetId="29" name="MULE_SHOE_DEPTH">#REF!</definedName>
    <definedName localSheetId="7" name="SAND_IN_CAS_BLNK">#REF!</definedName>
    <definedName localSheetId="5" name="REG">#REF!</definedName>
    <definedName localSheetId="26" name="gpslurrydens">#REF!</definedName>
    <definedName localSheetId="8" name="diverterbreakertype">#REF!</definedName>
    <definedName localSheetId="17" name="gpinfuserate">#REF!</definedName>
    <definedName localSheetId="5" name="CAS_BLNK_ANNULUS">#REF!</definedName>
    <definedName localSheetId="15" name="EASDZ">#REF!</definedName>
    <definedName localSheetId="18" name="COMPL_FL_VOL">#REF!</definedName>
    <definedName localSheetId="21" name="divertermixratio">#REF!</definedName>
    <definedName localSheetId="19" name="blanklength">#REF!</definedName>
    <definedName localSheetId="28" name="DEPTH_TAGGED_PREPACK">#REF!</definedName>
    <definedName localSheetId="18" name="ETGSRFV">#REF!</definedName>
    <definedName localSheetId="12" name="welltype">#REF!</definedName>
    <definedName localSheetId="5" name="postgpstim">#REF!</definedName>
    <definedName localSheetId="10" name="casingslurrydens">#REF!</definedName>
    <definedName localSheetId="38" name="Ambient_temp">#REF!</definedName>
    <definedName localSheetId="22" name="SDGE">#REF!</definedName>
    <definedName localSheetId="26" name="WRSFD">#REF!</definedName>
    <definedName localSheetId="34" name="STRHSB">#REF!</definedName>
    <definedName localSheetId="12" name="casingtotalsand">#REF!</definedName>
    <definedName localSheetId="15" name="WTSEFDV">#REF!</definedName>
    <definedName localSheetId="39" name="sumppacker">#REF!</definedName>
    <definedName localSheetId="40" name="divertermixratio">#REF!</definedName>
    <definedName localSheetId="20" name="customerrep">#REF!</definedName>
    <definedName localSheetId="40" name="WERSDFVC">#REF!</definedName>
    <definedName localSheetId="37" name="fracgrad">#REF!</definedName>
    <definedName localSheetId="28" name="jh">#REF!</definedName>
    <definedName localSheetId="26" name="sdfbsbvgnh">#REF!</definedName>
    <definedName localSheetId="17" name="__">#REF!</definedName>
    <definedName localSheetId="37" name="CAP_XO_PORT">#REF!</definedName>
    <definedName localSheetId="26" name="gfnfhmdx">#REF!</definedName>
    <definedName localSheetId="35" name="TOT_SAND_COV_SCREEN">#REF!</definedName>
    <definedName localSheetId="11" name="ERFVDZ">#REF!</definedName>
    <definedName localSheetId="11" name="PERF_SLURRY">#REF!</definedName>
    <definedName localSheetId="34" name="REAFSD">#REF!</definedName>
    <definedName localSheetId="36" name="EFGHGG">#REF!</definedName>
    <definedName localSheetId="10" name="CAS_WT">#REF!</definedName>
    <definedName localSheetId="5" name="fv">#REF!</definedName>
    <definedName localSheetId="32" name="casingtotslurryvol">#REF!</definedName>
    <definedName localSheetId="36" name="QREAFD">#REF!</definedName>
    <definedName localSheetId="11" name="YETBG">#REF!</definedName>
    <definedName localSheetId="33" name="EASDZ">#REF!</definedName>
    <definedName localSheetId="6" name="l">#REF!</definedName>
    <definedName localSheetId="29" name="WEF">#REF!</definedName>
    <definedName localSheetId="24" name="wefdcsa">#REF!</definedName>
    <definedName localSheetId="11" name="RTBSGFV">#REF!</definedName>
    <definedName localSheetId="12" name="customerrep">#REF!</definedName>
    <definedName localSheetId="22" name="fghmbnm">#REF!</definedName>
    <definedName localSheetId="10" name="SFDV">#REF!</definedName>
    <definedName localSheetId="7" name="stages">#REF!</definedName>
    <definedName localSheetId="20" name="ERFVDZ">#REF!</definedName>
    <definedName localSheetId="15" name="netperf">#REF!</definedName>
    <definedName localSheetId="21" name="TYHDGFB">#REF!</definedName>
    <definedName localSheetId="5" name="TYERBGSDF">#REF!</definedName>
    <definedName localSheetId="26" name="casingcarriertype">#REF!</definedName>
    <definedName localSheetId="37" name="sdfbsbvgnh">#REF!</definedName>
    <definedName localSheetId="17" name="dgjdghkmfghjdg">#REF!</definedName>
    <definedName localSheetId="35" name="BLANK_COVERED_NV">#REF!</definedName>
    <definedName localSheetId="30" name="SHEET">#REF!</definedName>
    <definedName localSheetId="35" name="SAND_IN_CAS_SCR">#REF!</definedName>
    <definedName localSheetId="28" name="DFERG">#REF!</definedName>
    <definedName localSheetId="39" name="SGNHNDDX">#REF!</definedName>
    <definedName localSheetId="28" name="blankod">#REF!</definedName>
    <definedName localSheetId="34" name="HRGBFV">#REF!</definedName>
    <definedName localSheetId="14" name="workstringod">#REF!</definedName>
    <definedName localSheetId="29" name="VOL_MULE_SHOE">#REF!</definedName>
    <definedName localSheetId="25" name="WEFD">#REF!</definedName>
    <definedName localSheetId="11" name="SDFGVXC">#REF!</definedName>
    <definedName localSheetId="33" name="WS_LENGTH">#REF!</definedName>
    <definedName localSheetId="30" name="TOT_ANN_CAP">#REF!</definedName>
    <definedName localSheetId="22" name="REAFSD">#REF!</definedName>
    <definedName localSheetId="23" name="SGHRGBSF">#REF!</definedName>
    <definedName localSheetId="10" name="ERVEADC">#REF!</definedName>
    <definedName localSheetId="11" name="TYERBGSDF">#REF!</definedName>
    <definedName localSheetId="22" name="BLANK_LENGTH">#REF!</definedName>
    <definedName localSheetId="25" name="VOL_MULE_SHOE">#REF!</definedName>
    <definedName localSheetId="24" name="DFWDS">#REF!</definedName>
    <definedName localSheetId="9" name="xoportdepth">#REF!</definedName>
    <definedName localSheetId="30" name="SCREEN_OD">#REF!</definedName>
    <definedName localSheetId="14" name="gpmixratio">#REF!</definedName>
    <definedName localSheetId="35" name="TYERBGSDF">#REF!</definedName>
    <definedName localSheetId="12" name="FDAS">#REF!</definedName>
    <definedName localSheetId="39" name="PREPACK_MIX_RATIO">#REF!</definedName>
    <definedName localSheetId="36" name="fvqwadc">#REF!</definedName>
    <definedName localSheetId="26" name="gpinfuserate">#REF!</definedName>
    <definedName localSheetId="17" name="SHEET">#REF!</definedName>
    <definedName localSheetId="32" name="compfluidtype">#REF!</definedName>
    <definedName localSheetId="13" name="QERADS">#REF!</definedName>
    <definedName localSheetId="12" name="WRESFVD">#REF!</definedName>
    <definedName localSheetId="40" name="WTRGF">#REF!</definedName>
    <definedName localSheetId="14" name="diverterlbs">#REF!</definedName>
    <definedName localSheetId="20" name="SAND_PREPACK">#REF!</definedName>
    <definedName localSheetId="41" name="TOT_SAND_REVOUT">#REF!</definedName>
    <definedName localSheetId="38" name="SJ_DEPTH">#REF!</definedName>
    <definedName localSheetId="31" name="casinginfuserate">#REF!</definedName>
    <definedName localSheetId="38" name="TRSFD">#REF!</definedName>
    <definedName localSheetId="23" name="CARRIER_FL_WT">#REF!</definedName>
    <definedName localSheetId="13" name="casingtotalsand">#REF!</definedName>
    <definedName localSheetId="12" name="SDGE">#REF!</definedName>
    <definedName localSheetId="31" name="__">#REF!</definedName>
    <definedName localSheetId="22" name="casingid">#REF!</definedName>
    <definedName localSheetId="22" name="CARRIER_FL_WT">#REF!</definedName>
    <definedName localSheetId="15" name="SAND_PUMPED_PREPACK">#REF!</definedName>
    <definedName localSheetId="26" name="SDFGVXC">#REF!</definedName>
    <definedName localSheetId="19" name="k">#REF!</definedName>
    <definedName localSheetId="26" name="wellno">#REF!</definedName>
    <definedName localSheetId="37" name="wdcs">#REF!</definedName>
    <definedName localSheetId="23" name="YETRGSF">#REF!</definedName>
    <definedName localSheetId="12" name="SGHHM">#REF!</definedName>
    <definedName localSheetId="11" name="T4WERAF">#REF!</definedName>
    <definedName localSheetId="26" name="SAND_REVOUT_GP">#REF!</definedName>
    <definedName localSheetId="21" name="COMPL_FL_VOL">#REF!</definedName>
    <definedName localSheetId="5" name="wefA">#REF!</definedName>
    <definedName localSheetId="26" name="BPRNo">#REF!</definedName>
    <definedName localSheetId="32" name="TRSDFVZC">#REF!</definedName>
    <definedName localSheetId="17" name="TOT_SAND_REVOUT">#REF!</definedName>
    <definedName localSheetId="26" name="blankod">#REF!</definedName>
    <definedName localSheetId="23" name="TYHDGFB">#REF!</definedName>
    <definedName localSheetId="7" name="YTERBGSFD">#REF!</definedName>
    <definedName localSheetId="41" name="CARR_FL_VOL_PREPACK">#REF!</definedName>
    <definedName localSheetId="10" name="fvqwadc">#REF!</definedName>
    <definedName localSheetId="13" name="cubicfootperfoot">#REF!</definedName>
    <definedName localSheetId="32" name="TYHDGFB">#REF!</definedName>
    <definedName localSheetId="10" name="CAS_BLNK_ANNULUS">#REF!</definedName>
    <definedName name="casingbreakerconc">#REF!</definedName>
    <definedName localSheetId="18" name="QREADS">#REF!</definedName>
    <definedName localSheetId="20" name="xoportdepth">#REF!</definedName>
    <definedName localSheetId="37" name="CAS_SCR_VOL">#REF!</definedName>
    <definedName localSheetId="19" name="screenlength">#REF!</definedName>
    <definedName name="workstringod">#REF!</definedName>
    <definedName localSheetId="33" name="WEFD">#REF!</definedName>
    <definedName localSheetId="7" name="TRSDFVZC">#REF!</definedName>
    <definedName localSheetId="36" name="SFGSFGSD">#REF!</definedName>
    <definedName localSheetId="12" name="QREAFD">#REF!</definedName>
    <definedName localSheetId="25" name="spf">#REF!</definedName>
    <definedName localSheetId="11" name="DFWDS">#REF!</definedName>
    <definedName localSheetId="24" name="SAND_PUMPED_PREPACK">#REF!</definedName>
    <definedName localSheetId="31" name="WEWC">#REF!</definedName>
    <definedName localSheetId="35" name="GP_EXT_OD">#REF!</definedName>
    <definedName localSheetId="32" name="divertercarriervis">#REF!</definedName>
    <definedName localSheetId="18" name="screentype">#REF!</definedName>
    <definedName localSheetId="9" name="divertercarrierwt">#REF!</definedName>
    <definedName localSheetId="11" name="WS_OD">#REF!</definedName>
    <definedName localSheetId="6" name="WS_ID">#REF!</definedName>
    <definedName localSheetId="23" name="gpslurrydens">#REF!</definedName>
    <definedName localSheetId="5" name="SGHS">#REF!</definedName>
    <definedName localSheetId="40" name="PERF_BOTTOM">#REF!</definedName>
    <definedName localSheetId="22" name="PERF_SLURRY">#REF!</definedName>
    <definedName localSheetId="9" name="TOT_ANN_CAP">#REF!</definedName>
    <definedName localSheetId="37" name="SAND_DIVERTER">#REF!</definedName>
    <definedName localSheetId="37" name="fvqwadc">#REF!</definedName>
    <definedName localSheetId="9" name="GP_MIX_RATIO">#REF!</definedName>
    <definedName localSheetId="35" name="WRESFD">#REF!</definedName>
    <definedName localSheetId="34" name="DVBSFGN">#REF!</definedName>
    <definedName localSheetId="41" name="TOT_CAP_HOLE">#REF!</definedName>
    <definedName localSheetId="7" name="QWEFCX">#REF!</definedName>
    <definedName localSheetId="36" name="CAP_XO_PORT">#REF!</definedName>
    <definedName localSheetId="23" name="WTSEFDV">#REF!</definedName>
    <definedName localSheetId="33" name="casinginfuserate">#REF!</definedName>
    <definedName localSheetId="37" name="divertercarriervis">#REF!</definedName>
    <definedName localSheetId="32" name="fhkghjdkjdj">#REF!</definedName>
    <definedName localSheetId="39" name="WTBFSDV">#REF!</definedName>
    <definedName localSheetId="15" name="TGWEFSD">#REF!</definedName>
    <definedName localSheetId="34" name="BPRNo">#REF!</definedName>
    <definedName localSheetId="41" name="NMYUJKU">#REF!</definedName>
    <definedName localSheetId="19" name="fv">#REF!</definedName>
    <definedName localSheetId="41" name="blankod">#REF!</definedName>
    <definedName localSheetId="17" name="SJT_DEPTH">#REF!</definedName>
    <definedName localSheetId="30" name="STHYT">#REF!</definedName>
    <definedName localSheetId="23" name="dgjdghkmfghjdg">#REF!</definedName>
    <definedName localSheetId="7" name="EASDZ">#REF!</definedName>
    <definedName localSheetId="41" name="CAS_BLNK_VOL">#REF!</definedName>
    <definedName localSheetId="9" name="WRESFVD">#REF!</definedName>
    <definedName localSheetId="23" name="gpmixratio">#REF!</definedName>
    <definedName localSheetId="39" name="EVQERVASDC">#REF!</definedName>
    <definedName localSheetId="37" name="SAND_ABOVE_PERFS_PREPACK">#REF!</definedName>
    <definedName localSheetId="41" name="CAS_EXT_VOL">#REF!</definedName>
    <definedName localSheetId="15" name="GRAVEL_IN_CSG.">#REF!</definedName>
    <definedName localSheetId="33" name="divertercarriervis">#REF!</definedName>
    <definedName localSheetId="31" name="casingbreakerconc">#REF!</definedName>
    <definedName localSheetId="22" name="pregpstim">#REF!</definedName>
    <definedName localSheetId="30" name="workstringwt">#REF!</definedName>
    <definedName localSheetId="21" name="adfnhn">#REF!</definedName>
    <definedName localSheetId="20" name="ERAFDS">#REF!</definedName>
    <definedName localSheetId="29" name="SAND_ABOVE_PERFS_PREPACK">#REF!</definedName>
    <definedName localSheetId="8" name="YJTHDFGB">#REF!</definedName>
    <definedName localSheetId="11" name="k">#REF!</definedName>
    <definedName name="GNDX">#REF!</definedName>
    <definedName localSheetId="35" name="CAS_WT">#REF!</definedName>
    <definedName localSheetId="25" name="gpgel">#REF!</definedName>
    <definedName localSheetId="17" name="pickle">#REF!</definedName>
    <definedName localSheetId="18" name="REG">#REF!</definedName>
    <definedName localSheetId="21" name="casingcarrierwt">#REF!</definedName>
    <definedName localSheetId="10" name="casinggel">#REF!</definedName>
    <definedName localSheetId="28" name="ERAFDV">#REF!</definedName>
    <definedName localSheetId="10" name="casingod">#REF!</definedName>
    <definedName localSheetId="41" name="casingcarrierconc">#REF!</definedName>
    <definedName localSheetId="14" name="CAS_BLNK_VOL">#REF!</definedName>
    <definedName localSheetId="20" name="dfgjd">#REF!</definedName>
    <definedName localSheetId="13" name="perftop">#REF!</definedName>
    <definedName localSheetId="31" name="blanklength">#REF!</definedName>
    <definedName localSheetId="18" name="SCREEN_OD">#REF!</definedName>
    <definedName localSheetId="40" name="SHEET">#REF!</definedName>
    <definedName localSheetId="17" name="workstringod">#REF!</definedName>
    <definedName localSheetId="10" name="SFGSFGSD">#REF!</definedName>
    <definedName localSheetId="5" name="TRBSGFD">#REF!</definedName>
    <definedName localSheetId="8" name="TH">#REF!</definedName>
    <definedName localSheetId="32" name="DFWDS">#REF!</definedName>
    <definedName localSheetId="21" name="WTSEFDV">#REF!</definedName>
    <definedName localSheetId="22" name="EFGHGG">#REF!</definedName>
    <definedName localSheetId="26" name="casingtotslurryvol">#REF!</definedName>
    <definedName localSheetId="37" name="CIR_RATE_RESTRESS">#REF!</definedName>
    <definedName localSheetId="25" name="EWFWDC">#REF!</definedName>
    <definedName localSheetId="23" name="GP_SLURRY_VOL">#REF!</definedName>
    <definedName localSheetId="20" name="QREADS">#REF!</definedName>
    <definedName localSheetId="34" name="SAND_PLACED_GP">#REF!</definedName>
    <definedName localSheetId="31" name="CAS_WT">#REF!</definedName>
    <definedName localSheetId="26" name="dfj">#REF!</definedName>
    <definedName localSheetId="8" name="SETTLEMENT_RATE">#REF!</definedName>
    <definedName localSheetId="14" name="YTHNG">#REF!</definedName>
    <definedName localSheetId="41" name="sumppacker">#REF!</definedName>
    <definedName localSheetId="6" name="xoportdepth">#REF!</definedName>
    <definedName localSheetId="10" name="wdcs">#REF!</definedName>
    <definedName localSheetId="8" name="casingid">#REF!</definedName>
    <definedName localSheetId="19" name="customerrep">#REF!</definedName>
    <definedName localSheetId="8" name="diverterfiltered">#REF!</definedName>
    <definedName name="divertervol">#REF!</definedName>
    <definedName localSheetId="41" name="XO_PORT_DEPTH">#REF!</definedName>
    <definedName localSheetId="9" name="d">#REF!</definedName>
    <definedName localSheetId="17" name="BLANK_OD">#REF!</definedName>
    <definedName localSheetId="37" name="TSRF">#REF!</definedName>
    <definedName localSheetId="41" name="CAS_BLNK_ANNULUS">#REF!</definedName>
    <definedName localSheetId="33" name="CU.FT.">#REF!</definedName>
    <definedName localSheetId="15" name="diverterbreakerconc">#REF!</definedName>
    <definedName localSheetId="17" name="WRSFDCX">#REF!</definedName>
    <definedName localSheetId="25" name="SDFGXC">#REF!</definedName>
    <definedName localSheetId="31" name="COMPL_FL_WT">#REF!</definedName>
    <definedName localSheetId="36" name="RTBSGFV">#REF!</definedName>
    <definedName localSheetId="17" name="NET_PERFS">#REF!</definedName>
    <definedName localSheetId="34" name="T4WERAF">#REF!</definedName>
    <definedName localSheetId="10" name="CIR_RATE_RESTRESS">#REF!</definedName>
    <definedName localSheetId="19" name="blankod">#REF!</definedName>
    <definedName name="GP_SLURRY_VOL">#REF!</definedName>
    <definedName name="customerrep">#REF!</definedName>
    <definedName localSheetId="34" name="gpextlength">#REF!</definedName>
    <definedName name="SDFGVXC">#REF!</definedName>
    <definedName localSheetId="5" name="wefc">#REF!</definedName>
    <definedName localSheetId="26" name="INFUSER_RATE_PREPACK">#REF!</definedName>
    <definedName name="pickle">#REF!</definedName>
    <definedName localSheetId="6" name="abcdef">#REF!</definedName>
    <definedName localSheetId="24" name="k">#REF!</definedName>
    <definedName localSheetId="13" name="STRHSB">#REF!</definedName>
    <definedName localSheetId="23" name="wefas">#REF!</definedName>
    <definedName localSheetId="23" name="TOT_SAND_IN_PERFS">#REF!</definedName>
    <definedName localSheetId="12" name="d">#REF!</definedName>
    <definedName localSheetId="33" name="jh">#REF!</definedName>
    <definedName localSheetId="40" name="fracgrad">#REF!</definedName>
    <definedName localSheetId="29" name="SJ_DEPTH">#REF!</definedName>
    <definedName localSheetId="17" name="filtered">#REF!</definedName>
    <definedName localSheetId="32" name="jh">#REF!</definedName>
    <definedName localSheetId="12" name="RGHNDFXB">#REF!</definedName>
    <definedName name="SGHHM">#REF!</definedName>
    <definedName localSheetId="18" name="diverterbreakertype">#REF!</definedName>
    <definedName localSheetId="28" name="fracpress">#REF!</definedName>
    <definedName localSheetId="32" name="stages">#REF!</definedName>
    <definedName localSheetId="39" name="netperf">#REF!</definedName>
    <definedName localSheetId="19" name="PERF_TOP">#REF!</definedName>
    <definedName localSheetId="7" name="WTSEFDV">#REF!</definedName>
    <definedName localSheetId="26" name="jhdgjfgjsgjd">#REF!</definedName>
    <definedName localSheetId="11" name="taggedsand">#REF!</definedName>
    <definedName localSheetId="6" name="diverterbreakertype">#REF!</definedName>
    <definedName localSheetId="24" name="SGHHM">#REF!</definedName>
    <definedName localSheetId="34" name="A">#REF!</definedName>
    <definedName localSheetId="22" name="gplbs">#REF!</definedName>
    <definedName name="DFVDFS">#REF!</definedName>
    <definedName localSheetId="37" name="GP_EXT_OD">#REF!</definedName>
    <definedName localSheetId="28" name="SG">#REF!</definedName>
    <definedName localSheetId="33" name="CAS_WT">#REF!</definedName>
    <definedName localSheetId="17" name="TYHDGFB">#REF!</definedName>
    <definedName localSheetId="40" name="TSRF">#REF!</definedName>
    <definedName localSheetId="7" name="djdfgj">#REF!</definedName>
    <definedName localSheetId="12" name="workstringlength">#REF!</definedName>
    <definedName localSheetId="37" name="QWEFDC">#REF!</definedName>
    <definedName localSheetId="19" name="SGNHNDDX">#REF!</definedName>
    <definedName localSheetId="17" name="fracgrad">#REF!</definedName>
    <definedName localSheetId="9" name="BLANK_COVERED_NV">#REF!</definedName>
    <definedName localSheetId="33" name="A">#REF!</definedName>
    <definedName localSheetId="38" name="YETBG">#REF!</definedName>
    <definedName localSheetId="41" name="TOT_ANN_CAP">#REF!</definedName>
    <definedName name="SAND_REVOUT_PREPACK">#REF!</definedName>
    <definedName localSheetId="15" name="gppumprate">#REF!</definedName>
    <definedName localSheetId="6" name="TOT_ANN_CAP">#REF!</definedName>
    <definedName localSheetId="6" name="workstringid">#REF!</definedName>
    <definedName localSheetId="7" name="WRESFVD">#REF!</definedName>
    <definedName name="WTRGF">#REF!</definedName>
    <definedName localSheetId="11" name="YTERBGSFD">#REF!</definedName>
    <definedName localSheetId="40" name="XO_DEPTH">#REF!</definedName>
    <definedName localSheetId="41" name="TYHDGFB">#REF!</definedName>
    <definedName localSheetId="24" name="TRBSGFD">#REF!</definedName>
    <definedName localSheetId="36" name="A">#REF!</definedName>
    <definedName localSheetId="6" name="BLANK_OD">#REF!</definedName>
    <definedName localSheetId="15" name="casingmixratio">#REF!</definedName>
    <definedName localSheetId="41" name="WSFD">#REF!</definedName>
    <definedName localSheetId="35" name="SDGE">#REF!</definedName>
    <definedName localSheetId="14" name="dhg">#REF!</definedName>
    <definedName localSheetId="20" name="SGHRGBSF">#REF!</definedName>
    <definedName localSheetId="30" name="diverterbreakertype">#REF!</definedName>
    <definedName localSheetId="31" name="CAS_EXT_VOL">#REF!</definedName>
    <definedName localSheetId="9" name="casingtotslurryvol">#REF!</definedName>
    <definedName localSheetId="14" name="DEPTH_TAGGED_PREPACK">#REF!</definedName>
    <definedName localSheetId="19" name="casingtotalsand">#REF!</definedName>
    <definedName localSheetId="38" name="customerrep">#REF!</definedName>
    <definedName localSheetId="20" name="__">#REF!</definedName>
    <definedName localSheetId="35" name="SAND_GP">#REF!</definedName>
    <definedName localSheetId="24" name="SCREEN_LENGTH">#REF!</definedName>
    <definedName localSheetId="35" name="WERFDV">#REF!</definedName>
    <definedName localSheetId="11" name="SHEET">#REF!</definedName>
    <definedName localSheetId="20" name="WTBFSDV">#REF!</definedName>
    <definedName localSheetId="37" name="BLANK_LENGTH">#REF!</definedName>
    <definedName localSheetId="7" name="FSD">#REF!</definedName>
    <definedName localSheetId="17" name="SAND_REVOUT_GP">#REF!</definedName>
    <definedName localSheetId="13" name="EXT_LENGTH">#REF!</definedName>
    <definedName localSheetId="13" name="SAND_IN_CAS_BLNK">#REF!</definedName>
    <definedName localSheetId="9" name="WRESFD">#REF!</definedName>
    <definedName localSheetId="24" name="SDGE">#REF!</definedName>
    <definedName localSheetId="10" name="divertervol">#REF!</definedName>
    <definedName localSheetId="37" name="l">#REF!</definedName>
    <definedName localSheetId="13" name="BLANK_COVERED_NV">#REF!</definedName>
    <definedName localSheetId="23" name="SGNHNDDX">#REF!</definedName>
    <definedName localSheetId="38" name="BLANK_COVERED_NV">#REF!</definedName>
    <definedName localSheetId="25" name="gpslurrydens">#REF!</definedName>
    <definedName localSheetId="19" name="NH4CL">#REF!</definedName>
    <definedName localSheetId="37" name="WRESFVD">#REF!</definedName>
    <definedName localSheetId="9" name="SAND_PUMPED_PREPACK">#REF!</definedName>
    <definedName localSheetId="14" name="yt">#REF!</definedName>
    <definedName localSheetId="29" name="SJT_DEPTH">#REF!</definedName>
    <definedName localSheetId="37" name="SGNHNDDX">#REF!</definedName>
    <definedName localSheetId="12" name="SJT_DEPTH">#REF!</definedName>
    <definedName localSheetId="5" name="dyjgdjngkjk">#REF!</definedName>
    <definedName localSheetId="12" name="BLANK_OD">#REF!</definedName>
    <definedName localSheetId="35" name="gptotalslurryvol">#REF!</definedName>
    <definedName localSheetId="9" name="VOL_MULE_SHOE">#REF!</definedName>
    <definedName localSheetId="26" name="TGWEFSD">#REF!</definedName>
    <definedName localSheetId="8" name="CAS_EXT_VOL">#REF!</definedName>
    <definedName localSheetId="9" name="SETTLEMENT_RATE">#REF!</definedName>
    <definedName localSheetId="10" name="QERADS">#REF!</definedName>
    <definedName localSheetId="15" name="screenguage">#REF!</definedName>
    <definedName localSheetId="36" name="INFUSER_RATE">#REF!</definedName>
    <definedName localSheetId="10" name="T4WERAF">#REF!</definedName>
    <definedName localSheetId="34" name="SAND_PUMPED_GP">#REF!</definedName>
    <definedName localSheetId="6" name="SFDV">#REF!</definedName>
    <definedName localSheetId="29" name="CU.FT.">#REF!</definedName>
    <definedName localSheetId="15" name="gpgel">#REF!</definedName>
    <definedName localSheetId="34" name="SDFGVXC">#REF!</definedName>
    <definedName localSheetId="23" name="SAND_IN_CAS_SCR">#REF!</definedName>
    <definedName localSheetId="40" name="gpcarriervis">#REF!</definedName>
    <definedName localSheetId="28" name="WERG">#REF!</definedName>
    <definedName localSheetId="32" name="SAND_PLACED_GP">#REF!</definedName>
    <definedName localSheetId="25" name="SJ_DEPTH">#REF!</definedName>
    <definedName localSheetId="34" name="YNHDGF">#REF!</definedName>
    <definedName localSheetId="39" name="EASDZ">#REF!</definedName>
    <definedName localSheetId="30" name="TRBSGFD">#REF!</definedName>
    <definedName localSheetId="6" name="YTHNG">#REF!</definedName>
    <definedName localSheetId="33" name="taggedsand">#REF!</definedName>
    <definedName localSheetId="25" name="EVQERVASDC">#REF!</definedName>
    <definedName localSheetId="10" name="diverterbreakerconc">#REF!</definedName>
    <definedName localSheetId="22" name="zone">#REF!</definedName>
    <definedName localSheetId="7" name="welltype">#REF!</definedName>
    <definedName localSheetId="5" name="SDFGVXC">#REF!</definedName>
    <definedName localSheetId="15" name="workstringid">#REF!</definedName>
    <definedName localSheetId="40" name="abcdef">#REF!</definedName>
    <definedName localSheetId="22" name="ETGSRFV">#REF!</definedName>
    <definedName localSheetId="12" name="gfnfhmdx">#REF!</definedName>
    <definedName localSheetId="8" name="fvqwadc">#REF!</definedName>
    <definedName localSheetId="9" name="divertermixratio">#REF!</definedName>
    <definedName localSheetId="22" name="casingcarriervol">#REF!</definedName>
    <definedName localSheetId="32" name="screenlength">#REF!</definedName>
    <definedName localSheetId="8" name="TSRF">#REF!</definedName>
    <definedName localSheetId="29" name="Ambient_temp">#REF!</definedName>
    <definedName localSheetId="41" name="screenod">#REF!</definedName>
    <definedName localSheetId="38" name="SAND_IN_PERFS_PP">#REF!</definedName>
    <definedName localSheetId="18" name="CAS_WT">#REF!</definedName>
    <definedName localSheetId="12" name="SAND_GP">#REF!</definedName>
    <definedName localSheetId="41" name="fghmbnm">#REF!</definedName>
    <definedName localSheetId="32" name="YJTHDFGB">#REF!</definedName>
    <definedName localSheetId="40" name="wefc">#REF!</definedName>
    <definedName localSheetId="9" name="TVD_MID_PERF">#REF!</definedName>
    <definedName localSheetId="12" name="FSD">#REF!</definedName>
    <definedName localSheetId="28" name="wellno">#REF!</definedName>
    <definedName name="TRSDFVZC">#REF!</definedName>
    <definedName localSheetId="40" name="TOT_SAND_PLACED">#REF!</definedName>
    <definedName localSheetId="9" name="dfjd">#REF!</definedName>
    <definedName localSheetId="8" name="TOT_SAND_REVOUT">#REF!</definedName>
    <definedName localSheetId="19" name="BLANK_OD">#REF!</definedName>
    <definedName localSheetId="21" name="dgjdghkmfghjdg">#REF!</definedName>
    <definedName localSheetId="31" name="casingid">#REF!</definedName>
    <definedName localSheetId="32" name="ASCVASD">#REF!</definedName>
    <definedName localSheetId="13" name="wefc">#REF!</definedName>
    <definedName localSheetId="29" name="REG">#REF!</definedName>
    <definedName localSheetId="36" name="gravelsize">#REF!</definedName>
    <definedName localSheetId="40" name="WEFWDVTR">#REF!</definedName>
    <definedName localSheetId="34" name="RGHNDFXB">#REF!</definedName>
    <definedName localSheetId="12" name="dgjdjdgjdjm">#REF!</definedName>
    <definedName localSheetId="19" name="QERAS">#REF!</definedName>
    <definedName localSheetId="35" name="SFBS">#REF!</definedName>
    <definedName localSheetId="11" name="CARR_FL_VISCOSITY">#REF!</definedName>
    <definedName localSheetId="22" name="d">#REF!</definedName>
    <definedName name="TGWEFSD">#REF!</definedName>
    <definedName localSheetId="22" name="dgjdjdgjdjm">#REF!</definedName>
    <definedName localSheetId="23" name="safetyjtdepth">#REF!</definedName>
    <definedName localSheetId="9" name="CAP_XO_PORT">#REF!</definedName>
    <definedName localSheetId="11" name="gpgel">#REF!</definedName>
    <definedName localSheetId="11" name="gpmixratio">#REF!</definedName>
    <definedName localSheetId="33" name="CIR_RATE_RESTRESS">#REF!</definedName>
    <definedName localSheetId="5" name="sdfhjj">#REF!</definedName>
    <definedName localSheetId="20" name="REG">#REF!</definedName>
    <definedName localSheetId="31" name="HTDGFB">#REF!</definedName>
    <definedName localSheetId="18" name="RGHNDFXB">#REF!</definedName>
    <definedName localSheetId="8" name="casingbreakerconc">#REF!</definedName>
    <definedName localSheetId="40" name="WERG">#REF!</definedName>
    <definedName localSheetId="7" name="jh">#REF!</definedName>
    <definedName localSheetId="33" name="ERFVDZ">#REF!</definedName>
    <definedName localSheetId="11" name="welltype">#REF!</definedName>
    <definedName localSheetId="38" name="__">#REF!</definedName>
    <definedName localSheetId="13" name="casingbreakertype">#REF!</definedName>
    <definedName localSheetId="41" name="casingcarriervol">#REF!</definedName>
    <definedName localSheetId="10" name="HTDGFB">#REF!</definedName>
    <definedName localSheetId="26" name="TYERBGSDF">#REF!</definedName>
    <definedName localSheetId="8" name="fhknm">#REF!</definedName>
    <definedName localSheetId="25" name="SJT_DEPTH">#REF!</definedName>
    <definedName localSheetId="15" name="SGHRGBSF">#REF!</definedName>
    <definedName localSheetId="21" name="production">#REF!</definedName>
    <definedName localSheetId="23" name="TSRF">#REF!</definedName>
    <definedName localSheetId="6" name="Carr_fl_wt_prepack">#REF!</definedName>
    <definedName localSheetId="26" name="sheared">#REF!</definedName>
    <definedName localSheetId="40" name="SAND_DIVERTER">#REF!</definedName>
    <definedName localSheetId="24" name="sfgdbscb">#REF!</definedName>
    <definedName localSheetId="31" name="EWFWDC">#REF!</definedName>
    <definedName localSheetId="12" name="wefas">#REF!</definedName>
    <definedName localSheetId="9" name="PERF_SLURRY">#REF!</definedName>
    <definedName localSheetId="38" name="QWEFCX">#REF!</definedName>
    <definedName localSheetId="6" name="adfnhn">#REF!</definedName>
    <definedName localSheetId="5" name="TYHDGFB">#REF!</definedName>
    <definedName localSheetId="25" name="DFERG">#REF!</definedName>
    <definedName localSheetId="40" name="MULE_SHOE_DEPTH">#REF!</definedName>
    <definedName name="SCREEN_LENGTH">#REF!</definedName>
    <definedName localSheetId="36" name="WTBFSDV">#REF!</definedName>
    <definedName localSheetId="7" name="gpcarriervol">#REF!</definedName>
    <definedName localSheetId="28" name="l">#REF!</definedName>
    <definedName localSheetId="13" name="DFVDFS">#REF!</definedName>
    <definedName localSheetId="8" name="SAND_IN_CAS_EXT">#REF!</definedName>
    <definedName localSheetId="34" name="SFBS">#REF!</definedName>
    <definedName localSheetId="25" name="QREADS">#REF!</definedName>
    <definedName localSheetId="13" name="casingcarriervol">#REF!</definedName>
    <definedName localSheetId="14" name="WRSEFD">#REF!</definedName>
    <definedName localSheetId="20" name="blankod">#REF!</definedName>
    <definedName localSheetId="15" name="PERF_BOTTOM">#REF!</definedName>
    <definedName localSheetId="22" name="WRSEFD">#REF!</definedName>
    <definedName localSheetId="7" name="sumppacker">#REF!</definedName>
    <definedName localSheetId="19" name="PERF_VOL">#REF!</definedName>
    <definedName localSheetId="14" name="UYIKUI">#REF!</definedName>
    <definedName localSheetId="6" name="SDFGXC">#REF!</definedName>
    <definedName localSheetId="9" name="gpmixratio">#REF!</definedName>
    <definedName localSheetId="33" name="wefwd">#REF!</definedName>
    <definedName localSheetId="13" name="SCREEN_OD">#REF!</definedName>
    <definedName localSheetId="26" name="gpbreakerconc">#REF!</definedName>
    <definedName localSheetId="36" name="WRSFD">#REF!</definedName>
    <definedName localSheetId="14" name="WTSRFDV">#REF!</definedName>
    <definedName localSheetId="15" name="spf">#REF!</definedName>
    <definedName localSheetId="38" name="screentype">#REF!</definedName>
    <definedName localSheetId="39" name="GP_MIX_RATIO">#REF!</definedName>
    <definedName localSheetId="14" name="cubicfootperfoot">#REF!</definedName>
    <definedName localSheetId="10" name="sheared">#REF!</definedName>
    <definedName localSheetId="9" name="TOT_SAND_COV_SCREEN">#REF!</definedName>
    <definedName localSheetId="38" name="gpcarriervol">#REF!</definedName>
    <definedName localSheetId="22" name="SANDOUT_PRESSURE">#REF!</definedName>
    <definedName localSheetId="7" name="PERF_VOL">#REF!</definedName>
    <definedName localSheetId="21" name="compfluidwt">#REF!</definedName>
    <definedName localSheetId="18" name="CAS_BLNK_VOL">#REF!</definedName>
    <definedName localSheetId="14" name="blankod">#REF!</definedName>
    <definedName localSheetId="40" name="CAS_BLNK_VOL">#REF!</definedName>
    <definedName localSheetId="37" name="WTRGF">#REF!</definedName>
    <definedName localSheetId="6" name="DEVIATION">#REF!</definedName>
    <definedName localSheetId="31" name="compfluidtype">#REF!</definedName>
    <definedName localSheetId="31" name="PERF_TOP">#REF!</definedName>
    <definedName localSheetId="21" name="workstringod">#REF!</definedName>
    <definedName localSheetId="12" name="casingid">#REF!</definedName>
    <definedName localSheetId="19" name="workstringid">#REF!</definedName>
    <definedName localSheetId="30" name="ETGSRFV">#REF!</definedName>
    <definedName name="company">#REF!</definedName>
    <definedName localSheetId="22" name="WSFD">#REF!</definedName>
    <definedName localSheetId="8" name="WTBFSDV">#REF!</definedName>
    <definedName localSheetId="37" name="A">#REF!</definedName>
    <definedName localSheetId="31" name="workstringlength">#REF!</definedName>
    <definedName localSheetId="11" name="TOT_SAND_IN_PERFS">#REF!</definedName>
    <definedName localSheetId="14" name="gpcarriertype">#REF!</definedName>
    <definedName localSheetId="39" name="RGEF">#REF!</definedName>
    <definedName localSheetId="21" name="WERFDV">#REF!</definedName>
    <definedName name="WRSEFD">#REF!</definedName>
    <definedName localSheetId="40" name="SAND_PERMEABILITY">#REF!</definedName>
    <definedName localSheetId="38" name="casingod">#REF!</definedName>
    <definedName localSheetId="15" name="dgjd">#REF!</definedName>
    <definedName localSheetId="17" name="gpbreakerconc">#REF!</definedName>
    <definedName localSheetId="18" name="wefc">#REF!</definedName>
    <definedName localSheetId="25" name="WERSDFVC">#REF!</definedName>
    <definedName localSheetId="24" name="gplbs">#REF!</definedName>
    <definedName localSheetId="12" name="fghmbnm">#REF!</definedName>
    <definedName localSheetId="26" name="SAND_IN_CAS_SCR">#REF!</definedName>
    <definedName localSheetId="37" name="WERG">#REF!</definedName>
    <definedName localSheetId="37" name="GNDX">#REF!</definedName>
    <definedName localSheetId="15" name="CAP_XO_PORT">#REF!</definedName>
    <definedName localSheetId="18" name="CARR_FL_VISCOSITY">#REF!</definedName>
    <definedName localSheetId="26" name="QREADS">#REF!</definedName>
    <definedName localSheetId="12" name="NH4CL">#REF!</definedName>
    <definedName localSheetId="7" name="CARR_FL_VISCOSITY">#REF!</definedName>
    <definedName localSheetId="38" name="netperf">#REF!</definedName>
    <definedName localSheetId="8" name="SAND_PERMEABILITY">#REF!</definedName>
    <definedName localSheetId="26" name="isip">#REF!</definedName>
    <definedName name="DCWc">#REF!</definedName>
    <definedName localSheetId="37" name="CU.FT.">#REF!</definedName>
    <definedName localSheetId="28" name="gpcarriertype">#REF!</definedName>
    <definedName localSheetId="25" name="adfnhn">#REF!</definedName>
    <definedName localSheetId="10" name="wefwd">#REF!</definedName>
    <definedName localSheetId="41" name="gplbs">#REF!</definedName>
    <definedName localSheetId="24" name="WEF">#REF!</definedName>
    <definedName localSheetId="29" name="production">#REF!</definedName>
    <definedName localSheetId="11" name="xoportdepth">#REF!</definedName>
    <definedName localSheetId="14" name="SAND_IN_CAS_BLNK">#REF!</definedName>
    <definedName localSheetId="31" name="WEFD">#REF!</definedName>
    <definedName name="filtered">#REF!</definedName>
    <definedName localSheetId="10" name="isip">#REF!</definedName>
    <definedName localSheetId="25" name="compfluidwt">#REF!</definedName>
    <definedName localSheetId="26" name="stages">#REF!</definedName>
    <definedName localSheetId="19" name="ETGSRFV">#REF!</definedName>
    <definedName localSheetId="28" name="INFUSER_RATE_PREPACK">#REF!</definedName>
    <definedName localSheetId="18" name="CAS_SCR_VOL">#REF!</definedName>
    <definedName localSheetId="33" name="divertermixratio">#REF!</definedName>
    <definedName localSheetId="8" name="casingpumprate">#REF!</definedName>
    <definedName localSheetId="26" name="SAND_IN_CAS_PREPACK">#REF!</definedName>
    <definedName localSheetId="37" name="WRSFDCX">#REF!</definedName>
    <definedName localSheetId="29" name="TOT_SAND_2B_PUMPED">#REF!</definedName>
    <definedName localSheetId="29" name="jhdgjfgjsgjd">#REF!</definedName>
    <definedName localSheetId="25" name="diverterbreakerconc">#REF!</definedName>
    <definedName localSheetId="34" name="l">#REF!</definedName>
    <definedName localSheetId="36" name="d">#REF!</definedName>
    <definedName localSheetId="5" name="welltype">#REF!</definedName>
    <definedName localSheetId="20" name="CU.FT.">#REF!</definedName>
    <definedName localSheetId="24" name="screentype">#REF!</definedName>
    <definedName localSheetId="35" name="GNDX">#REF!</definedName>
    <definedName localSheetId="7" name="SAND_PASS_XO_PORT">#REF!</definedName>
    <definedName localSheetId="26" name="UYIKUI">#REF!</definedName>
    <definedName localSheetId="39" name="casingtotslurryvol">#REF!</definedName>
    <definedName localSheetId="32" name="sfgdbscb">#REF!</definedName>
    <definedName localSheetId="22" name="blanklength">#REF!</definedName>
    <definedName localSheetId="8" name="customerrep">#REF!</definedName>
    <definedName localSheetId="41" name="PERF_SLURRY">#REF!</definedName>
    <definedName localSheetId="14" name="casingprelbs">#REF!</definedName>
    <definedName localSheetId="30" name="u">#REF!</definedName>
    <definedName localSheetId="12" name="ERAFDV">#REF!</definedName>
    <definedName localSheetId="29" name="WERG">#REF!</definedName>
    <definedName localSheetId="20" name="divertermixratio">#REF!</definedName>
    <definedName localSheetId="34" name="gplbs">#REF!</definedName>
    <definedName localSheetId="23" name="TOT_ANN_CAP">#REF!</definedName>
    <definedName localSheetId="11" name="DCWc">#REF!</definedName>
    <definedName localSheetId="31" name="EFGHGG">#REF!</definedName>
    <definedName localSheetId="20" name="BLANK_OD">#REF!</definedName>
    <definedName localSheetId="26" name="QWEFDC">#REF!</definedName>
    <definedName localSheetId="25" name="workstringod">#REF!</definedName>
    <definedName localSheetId="28" name="divertersheared">#REF!</definedName>
    <definedName localSheetId="9" name="yhjdgndfgjdghj">#REF!</definedName>
    <definedName localSheetId="30" name="CIR_RATE_RESTRESS">#REF!</definedName>
    <definedName localSheetId="37" name="TRSDFVZC">#REF!</definedName>
    <definedName localSheetId="22" name="djdfgj">#REF!</definedName>
    <definedName localSheetId="28" name="TYHDGFB">#REF!</definedName>
    <definedName localSheetId="19" name="CAS_SCR_VOL">#REF!</definedName>
    <definedName localSheetId="35" name="CAS_EXT_VOL">#REF!</definedName>
    <definedName localSheetId="25" name="fhkghjdkjdj">#REF!</definedName>
    <definedName localSheetId="25" name="SAND_IN_PERFS">#REF!</definedName>
    <definedName localSheetId="11" name="SETTLEMENT_RATE">#REF!</definedName>
    <definedName localSheetId="31" name="YETRGSF">#REF!</definedName>
    <definedName localSheetId="36" name="CU.FT.">#REF!</definedName>
    <definedName localSheetId="5" name="production">#REF!</definedName>
    <definedName localSheetId="37" name="perfbottom">#REF!</definedName>
    <definedName localSheetId="31" name="RGEF">#REF!</definedName>
    <definedName localSheetId="8" name="TOT_SAND_PLACED">#REF!</definedName>
    <definedName localSheetId="18" name="QWEFCX">#REF!</definedName>
    <definedName localSheetId="41" name="DCWc">#REF!</definedName>
    <definedName localSheetId="25" name="WRSFD">#REF!</definedName>
    <definedName localSheetId="20" name="casingbreakertype">#REF!</definedName>
    <definedName localSheetId="12" name="WERSFDZ">#REF!</definedName>
    <definedName localSheetId="21" name="casingmixratio">#REF!</definedName>
    <definedName localSheetId="24" name="RTBSGFV">#REF!</definedName>
    <definedName localSheetId="20" name="DFERG">#REF!</definedName>
    <definedName localSheetId="40" name="GRAVEL_IN_CSG.">#REF!</definedName>
    <definedName localSheetId="41" name="casingprelbs">#REF!</definedName>
    <definedName localSheetId="38" name="WTBFSDV">#REF!</definedName>
    <definedName localSheetId="19" name="gppumprate">#REF!</definedName>
    <definedName localSheetId="17" name="casingrevout">#REF!</definedName>
    <definedName localSheetId="33" name="BLANK_COVERED_NV">#REF!</definedName>
    <definedName localSheetId="30" name="PERF_BOTTOM">#REF!</definedName>
    <definedName localSheetId="25" name="WEF">#REF!</definedName>
    <definedName localSheetId="6" name="wefwd">#REF!</definedName>
    <definedName localSheetId="12" name="WEFD">#REF!</definedName>
    <definedName localSheetId="32" name="BHT">#REF!</definedName>
    <definedName localSheetId="6" name="EASDZ">#REF!</definedName>
    <definedName localSheetId="21" name="SFGSFGSD">#REF!</definedName>
    <definedName localSheetId="21" name="SUMP_DEPTH">#REF!</definedName>
    <definedName localSheetId="6" name="INFUSER_RATE">#REF!</definedName>
    <definedName localSheetId="13" name="jh">#REF!</definedName>
    <definedName localSheetId="38" name="DFWDS">#REF!</definedName>
    <definedName localSheetId="17" name="wefA">#REF!</definedName>
    <definedName localSheetId="30" name="workstringlength">#REF!</definedName>
    <definedName localSheetId="25" name="TOT_SAND_IN_PERFS">#REF!</definedName>
    <definedName localSheetId="8" name="CAS_SCR_VOL">#REF!</definedName>
    <definedName localSheetId="11" name="workstringid">#REF!</definedName>
    <definedName localSheetId="30" name="production">#REF!</definedName>
    <definedName localSheetId="7" name="TYERBGSDF">#REF!</definedName>
    <definedName localSheetId="32" name="gpextod">#REF!</definedName>
    <definedName localSheetId="39" name="CIR_RATE_RESTRESS">#REF!</definedName>
    <definedName localSheetId="36" name="SGHRGBSF">#REF!</definedName>
    <definedName localSheetId="28" name="SJT_DEPTH">#REF!</definedName>
    <definedName localSheetId="19" name="cubicfootperfoot">#REF!</definedName>
    <definedName localSheetId="6" name="casingbreakerconc">#REF!</definedName>
    <definedName localSheetId="41" name="DFWDS">#REF!</definedName>
    <definedName localSheetId="38" name="PERF_BOTTOM">#REF!</definedName>
    <definedName localSheetId="24" name="SGNHNDDX">#REF!</definedName>
    <definedName localSheetId="20" name="casingtotslurryvol">#REF!</definedName>
    <definedName localSheetId="17" name="HRGBFV">#REF!</definedName>
    <definedName localSheetId="37" name="divertermixratio">#REF!</definedName>
    <definedName localSheetId="40" name="_">#REF!</definedName>
    <definedName localSheetId="18" name="SAND_IN_CAS_EXT">#REF!</definedName>
    <definedName localSheetId="35" name="divertervol">#REF!</definedName>
    <definedName localSheetId="34" name="casingmixratio">#REF!</definedName>
    <definedName localSheetId="15" name="DIV_MIX_RATIO">#REF!</definedName>
    <definedName localSheetId="13" name="SGNHNDDX">#REF!</definedName>
    <definedName localSheetId="23" name="divertercarrierwt">#REF!</definedName>
    <definedName localSheetId="8" name="gpbreakerconc">#REF!</definedName>
    <definedName localSheetId="26" name="BHP">#REF!</definedName>
    <definedName localSheetId="17" name="casingbreakertype">#REF!</definedName>
    <definedName localSheetId="14" name="TOT_SAND_2B_PUMPED">#REF!</definedName>
    <definedName localSheetId="13" name="d">#REF!</definedName>
    <definedName localSheetId="19" name="GRAVEL_IN_CSG.">#REF!</definedName>
    <definedName localSheetId="8" name="DEPTH_TAGGED_PREPACK">#REF!</definedName>
    <definedName localSheetId="30" name="RGEF">#REF!</definedName>
    <definedName localSheetId="5" name="SAND_GP">#REF!</definedName>
    <definedName localSheetId="17" name="casingbreakerconc">#REF!</definedName>
    <definedName localSheetId="29" name="QWEFDC">#REF!</definedName>
    <definedName localSheetId="20" name="STRHSB">#REF!</definedName>
    <definedName localSheetId="41" name="NH4CL">#REF!</definedName>
    <definedName localSheetId="9" name="eFSD">#REF!</definedName>
    <definedName localSheetId="19" name="RTBSGFV">#REF!</definedName>
    <definedName localSheetId="20" name="gpcarriervis">#REF!</definedName>
    <definedName localSheetId="14" name="WERFDV">#REF!</definedName>
    <definedName localSheetId="40" name="casingbreakerconc">#REF!</definedName>
    <definedName localSheetId="29" name="casingbreakertype">#REF!</definedName>
    <definedName localSheetId="15" name="RGHNDFXB">#REF!</definedName>
    <definedName localSheetId="19" name="production">#REF!</definedName>
    <definedName localSheetId="19" name="ERVEADC">#REF!</definedName>
    <definedName localSheetId="23" name="company">#REF!</definedName>
    <definedName localSheetId="30" name="casingod">#REF!</definedName>
    <definedName localSheetId="23" name="YNHDGF">#REF!</definedName>
    <definedName localSheetId="6" name="FSDV">#REF!</definedName>
    <definedName localSheetId="12" name="SFGSFGSD">#REF!</definedName>
    <definedName localSheetId="35" name="gpcarriervol">#REF!</definedName>
    <definedName localSheetId="30" name="A">#REF!</definedName>
    <definedName localSheetId="22" name="ERAFDV">#REF!</definedName>
    <definedName localSheetId="21" name="casingpumprate">#REF!</definedName>
    <definedName localSheetId="29" name="SAND_PUMPED_PREPACK">#REF!</definedName>
    <definedName localSheetId="9" name="casingwt">#REF!</definedName>
    <definedName localSheetId="25" name="SDGE">#REF!</definedName>
    <definedName localSheetId="26" name="TRSDFVZC">#REF!</definedName>
    <definedName localSheetId="12" name="gpinfuserate">#REF!</definedName>
    <definedName localSheetId="22" name="fracgrad">#REF!</definedName>
    <definedName localSheetId="12" name="pickle">#REF!</definedName>
    <definedName localSheetId="41" name="__">#REF!</definedName>
    <definedName localSheetId="11" name="WERG">#REF!</definedName>
    <definedName localSheetId="33" name="casinggel">#REF!</definedName>
    <definedName localSheetId="14" name="WRESFVD">#REF!</definedName>
    <definedName localSheetId="32" name="WERG">#REF!</definedName>
    <definedName localSheetId="33" name="casingwt">#REF!</definedName>
    <definedName localSheetId="40" name="screentype">#REF!</definedName>
    <definedName localSheetId="23" name="casinginfuserate">#REF!</definedName>
    <definedName localSheetId="22" name="ERAD">#REF!</definedName>
    <definedName localSheetId="6" name="FSD">#REF!</definedName>
    <definedName localSheetId="15" name="CIR_RATE_RESTRESS">#REF!</definedName>
    <definedName localSheetId="37" name="screenod">#REF!</definedName>
    <definedName localSheetId="41" name="k">#REF!</definedName>
    <definedName localSheetId="10" name="divertertype">#REF!</definedName>
    <definedName localSheetId="20" name="yt">#REF!</definedName>
    <definedName localSheetId="34" name="casingtotslurryvol">#REF!</definedName>
    <definedName localSheetId="20" name="screenlength">#REF!</definedName>
    <definedName localSheetId="17" name="DFVDFS">#REF!</definedName>
    <definedName name="divertertype">#REF!</definedName>
    <definedName localSheetId="8" name="fhkghjdkjdj">#REF!</definedName>
    <definedName localSheetId="5" name="QREADS">#REF!</definedName>
    <definedName localSheetId="14" name="QREADS">#REF!</definedName>
    <definedName localSheetId="22" name="DFWDS">#REF!</definedName>
    <definedName localSheetId="21" name="WRSEFD">#REF!</definedName>
    <definedName localSheetId="13" name="TYERBGSDF">#REF!</definedName>
    <definedName localSheetId="13" name="spf">#REF!</definedName>
    <definedName localSheetId="17" name="casingcarriertype">#REF!</definedName>
    <definedName localSheetId="12" name="casingprelbs">#REF!</definedName>
    <definedName localSheetId="8" name="asdgac">#REF!</definedName>
    <definedName localSheetId="14" name="DCWc">#REF!</definedName>
    <definedName localSheetId="30" name="gpextlength">#REF!</definedName>
    <definedName localSheetId="18" name="divertercarriervis">#REF!</definedName>
    <definedName localSheetId="14" name="divertermixratio">#REF!</definedName>
    <definedName localSheetId="24" name="DEVIATION">#REF!</definedName>
    <definedName localSheetId="23" name="BPRNo">#REF!</definedName>
    <definedName localSheetId="28" name="workstringlength">#REF!</definedName>
    <definedName localSheetId="36" name="SDGE">#REF!</definedName>
    <definedName localSheetId="20" name="dfj">#REF!</definedName>
    <definedName localSheetId="24" name="pregpstim">#REF!</definedName>
    <definedName localSheetId="17" name="WS_OD">#REF!</definedName>
    <definedName localSheetId="20" name="pickle">#REF!</definedName>
    <definedName localSheetId="12" name="gpbreakertype">#REF!</definedName>
    <definedName localSheetId="18" name="TOT_SAND_IN_PERFS">#REF!</definedName>
    <definedName localSheetId="33" name="compfluidtype">#REF!</definedName>
    <definedName localSheetId="39" name="WRESFD">#REF!</definedName>
    <definedName localSheetId="35" name="BHP">#REF!</definedName>
    <definedName localSheetId="26" name="dfgjd">#REF!</definedName>
    <definedName localSheetId="35" name="divertersheared">#REF!</definedName>
    <definedName localSheetId="14" name="casingmixratio">#REF!</definedName>
    <definedName localSheetId="33" name="casingtotslurryvol">#REF!</definedName>
    <definedName localSheetId="24" name="COMPL_FL_VOL">#REF!</definedName>
    <definedName name="MULE_SHOE_DEPTH">#REF!</definedName>
    <definedName localSheetId="32" name="sdfbsbvgnh">#REF!</definedName>
    <definedName localSheetId="17" name="casingtotalsand">#REF!</definedName>
    <definedName localSheetId="17" name="adfnhn">#REF!</definedName>
    <definedName localSheetId="24" name="BLANK_OD">#REF!</definedName>
    <definedName localSheetId="21" name="CAS_ID">#REF!</definedName>
    <definedName localSheetId="33" name="SAND_IN_PERFS_PP">#REF!</definedName>
    <definedName localSheetId="15" name="QERAS">#REF!</definedName>
    <definedName localSheetId="19" name="sheared">#REF!</definedName>
    <definedName localSheetId="22" name="WS_LENGTH">#REF!</definedName>
    <definedName localSheetId="19" name="W4ERSF">#REF!</definedName>
    <definedName localSheetId="28" name="gpmixratio">#REF!</definedName>
    <definedName localSheetId="32" name="WRSFDCX">#REF!</definedName>
    <definedName localSheetId="38" name="CAS_ID">#REF!</definedName>
    <definedName localSheetId="38" name="casingbreakertype">#REF!</definedName>
    <definedName localSheetId="11" name="dyjgdjngkjk">#REF!</definedName>
    <definedName localSheetId="22" name="gpinfuserate">#REF!</definedName>
    <definedName localSheetId="14" name="sdfbsbvgnh">#REF!</definedName>
    <definedName localSheetId="18" name="CARR_FL_VOL_PREPACK">#REF!</definedName>
    <definedName name="gpcarrierwt">#REF!</definedName>
    <definedName localSheetId="22" name="casingcarriertype">#REF!</definedName>
    <definedName localSheetId="33" name="stages">#REF!</definedName>
    <definedName localSheetId="10" name="XO_PORT_DEPTH">#REF!</definedName>
    <definedName localSheetId="9" name="postgpstim">#REF!</definedName>
    <definedName localSheetId="11" name="casingod">#REF!</definedName>
    <definedName localSheetId="38" name="QERAS">#REF!</definedName>
    <definedName name="SJ_DEPTH">#REF!</definedName>
    <definedName name="divertersheared">#REF!</definedName>
    <definedName localSheetId="38" name="divertersheared">#REF!</definedName>
    <definedName localSheetId="17" name="TOT_SAND_PLACED">#REF!</definedName>
    <definedName localSheetId="11" name="SCREEN_OD">#REF!</definedName>
    <definedName localSheetId="23" name="SAND_IN_CAS_PREPACK">#REF!</definedName>
    <definedName localSheetId="13" name="isip">#REF!</definedName>
    <definedName localSheetId="8" name="YNHDGF">#REF!</definedName>
    <definedName localSheetId="25" name="EASDZ">#REF!</definedName>
    <definedName localSheetId="28" name="BLANK_COVERED_NV">#REF!</definedName>
    <definedName localSheetId="38" name="sdfhjj">#REF!</definedName>
    <definedName localSheetId="24" name="jh">#REF!</definedName>
    <definedName localSheetId="25" name="casinginfuserate">#REF!</definedName>
    <definedName localSheetId="35" name="STHYT">#REF!</definedName>
    <definedName localSheetId="12" name="REG">#REF!</definedName>
    <definedName localSheetId="35" name="yt">#REF!</definedName>
    <definedName localSheetId="29" name="SAND_PASS_XO_PORT">#REF!</definedName>
    <definedName localSheetId="21" name="QERADS">#REF!</definedName>
    <definedName localSheetId="30" name="ERAD">#REF!</definedName>
    <definedName localSheetId="20" name="SAND_GP">#REF!</definedName>
    <definedName localSheetId="8" name="SAND_DIVERTER">#REF!</definedName>
    <definedName localSheetId="22" name="SG">#REF!</definedName>
    <definedName localSheetId="13" name="TOT_SAND_2B_PUMPED">#REF!</definedName>
    <definedName localSheetId="24" name="casingbreakerconc">#REF!</definedName>
    <definedName localSheetId="20" name="HRGBFV">#REF!</definedName>
    <definedName localSheetId="23" name="ERAD">#REF!</definedName>
    <definedName localSheetId="13" name="WS_ID">#REF!</definedName>
    <definedName localSheetId="35" name="wefA">#REF!</definedName>
    <definedName localSheetId="25" name="QWEFDC">#REF!</definedName>
    <definedName localSheetId="35" name="adfnhn">#REF!</definedName>
    <definedName localSheetId="33" name="WERSFDZ">#REF!</definedName>
    <definedName localSheetId="19" name="NMYUJKU">#REF!</definedName>
    <definedName localSheetId="25" name="CAS_ID">#REF!</definedName>
    <definedName localSheetId="39" name="wefwd">#REF!</definedName>
    <definedName localSheetId="6" name="k">#REF!</definedName>
    <definedName localSheetId="7" name="production">#REF!</definedName>
    <definedName localSheetId="25" name="WEWC">#REF!</definedName>
    <definedName localSheetId="19" name="SAND_PUMPED_PREPACK">#REF!</definedName>
    <definedName localSheetId="20" name="MULE_SHOE_DEPTH">#REF!</definedName>
    <definedName localSheetId="9" name="gpcarriertype">#REF!</definedName>
    <definedName localSheetId="22" name="TGWEFSD">#REF!</definedName>
    <definedName localSheetId="40" name="divertersheared">#REF!</definedName>
    <definedName localSheetId="13" name="CARRIER_FL_WT">#REF!</definedName>
    <definedName localSheetId="41" name="PREPACK_MIX_RATIO">#REF!</definedName>
    <definedName localSheetId="11" name="CARRIER_FL_WT">#REF!</definedName>
    <definedName localSheetId="25" name="CARRIER_FL_WT">#REF!</definedName>
    <definedName localSheetId="11" name="dtyu">#REF!</definedName>
    <definedName localSheetId="39" name="SLURRY_DENSITY">#REF!</definedName>
    <definedName localSheetId="18" name="sfgdbscb">#REF!</definedName>
    <definedName localSheetId="35" name="divertercarriervis">#REF!</definedName>
    <definedName localSheetId="7" name="EVQERVASDC">#REF!</definedName>
    <definedName localSheetId="9" name="diverterlbs">#REF!</definedName>
    <definedName localSheetId="14" name="EXT_LENGTH">#REF!</definedName>
    <definedName localSheetId="40" name="__">#REF!</definedName>
    <definedName localSheetId="36" name="fgh">#REF!</definedName>
    <definedName localSheetId="28" name="dfgjd">#REF!</definedName>
    <definedName localSheetId="25" name="COMPL_FL_WT">#REF!</definedName>
    <definedName localSheetId="24" name="INFUSER_RATE_PREPACK">#REF!</definedName>
    <definedName localSheetId="28" name="DFWDS">#REF!</definedName>
    <definedName localSheetId="18" name="jhdgjfgjsgjd">#REF!</definedName>
    <definedName localSheetId="36" name="WTRGF">#REF!</definedName>
    <definedName localSheetId="12" name="ERFVDZ">#REF!</definedName>
    <definedName localSheetId="35" name="TOT_CAP_HOLE">#REF!</definedName>
    <definedName localSheetId="40" name="BLANK_COVERED_NV">#REF!</definedName>
    <definedName localSheetId="26" name="dhg">#REF!</definedName>
    <definedName localSheetId="13" name="gptotalslurryvol">#REF!</definedName>
    <definedName localSheetId="21" name="wellno">#REF!</definedName>
    <definedName localSheetId="8" name="HRGBFV">#REF!</definedName>
    <definedName localSheetId="19" name="WS_ID">#REF!</definedName>
    <definedName localSheetId="17" name="WERG">#REF!</definedName>
    <definedName localSheetId="13" name="RSFDZ">#REF!</definedName>
    <definedName localSheetId="25" name="dgjdjdgjdjm">#REF!</definedName>
    <definedName localSheetId="12" name="WS_LENGTH">#REF!</definedName>
    <definedName localSheetId="7" name="BLANK_COVERED_NV">#REF!</definedName>
    <definedName localSheetId="8" name="QWEFDC">#REF!</definedName>
    <definedName localSheetId="26" name="SFGSFGSD">#REF!</definedName>
    <definedName localSheetId="28" name="gpcarriervis">#REF!</definedName>
    <definedName localSheetId="41" name="DIV_MIX_RATIO">#REF!</definedName>
    <definedName localSheetId="10" name="xoportdepth">#REF!</definedName>
    <definedName localSheetId="8" name="A">#REF!</definedName>
    <definedName localSheetId="40" name="BHP">#REF!</definedName>
    <definedName localSheetId="30" name="SDFGVXC">#REF!</definedName>
    <definedName localSheetId="18" name="BLANK_COVERED_NV">#REF!</definedName>
    <definedName localSheetId="22" name="gpcarriervol">#REF!</definedName>
    <definedName localSheetId="22" name="T4WERAF">#REF!</definedName>
    <definedName localSheetId="9" name="gpbreakertype">#REF!</definedName>
    <definedName localSheetId="23" name="asdgac">#REF!</definedName>
    <definedName localSheetId="17" name="fhkghjdkjdj">#REF!</definedName>
    <definedName localSheetId="7" name="SANDOUT_PRESSURE">#REF!</definedName>
    <definedName localSheetId="20" name="WTSEFDV">#REF!</definedName>
    <definedName localSheetId="14" name="WS_ID">#REF!</definedName>
    <definedName localSheetId="15" name="CU.FT.">#REF!</definedName>
    <definedName localSheetId="5" name="NET_PERFS">#REF!</definedName>
    <definedName localSheetId="29" name="TRBSGFD">#REF!</definedName>
    <definedName localSheetId="30" name="SGNHNDDX">#REF!</definedName>
    <definedName localSheetId="7" name="INFUSER_RATE_PREPACK">#REF!</definedName>
    <definedName localSheetId="13" name="xoportdepth">#REF!</definedName>
    <definedName localSheetId="11" name="perfbottom">#REF!</definedName>
    <definedName localSheetId="37" name="MULE_SHOE_DEPTH">#REF!</definedName>
    <definedName localSheetId="31" name="WRSFDCX">#REF!</definedName>
    <definedName localSheetId="21" name="WERSFDZ">#REF!</definedName>
    <definedName localSheetId="30" name="gpcarriervol">#REF!</definedName>
    <definedName localSheetId="33" name="dfgjd">#REF!</definedName>
    <definedName localSheetId="30" name="WSFD">#REF!</definedName>
    <definedName localSheetId="22" name="casingprelbs">#REF!</definedName>
    <definedName localSheetId="33" name="SFBS">#REF!</definedName>
    <definedName localSheetId="40" name="casingrevout">#REF!</definedName>
    <definedName localSheetId="28" name="FSD">#REF!</definedName>
    <definedName localSheetId="22" name="fgh">#REF!</definedName>
    <definedName localSheetId="20" name="zone">#REF!</definedName>
    <definedName localSheetId="5" name="l">#REF!</definedName>
    <definedName localSheetId="41" name="perftop">#REF!</definedName>
    <definedName localSheetId="5" name="QERADS">#REF!</definedName>
    <definedName localSheetId="21" name="SCREEN_OD">#REF!</definedName>
    <definedName localSheetId="30" name="dfj">#REF!</definedName>
    <definedName localSheetId="35" name="ETGSRFV">#REF!</definedName>
    <definedName localSheetId="28" name="XO_PORT_DEPTH">#REF!</definedName>
    <definedName localSheetId="38" name="sfgdbscb">#REF!</definedName>
    <definedName localSheetId="18" name="BLANK_LENGTH">#REF!</definedName>
    <definedName localSheetId="37" name="stages">#REF!</definedName>
    <definedName localSheetId="9" name="fracpress">#REF!</definedName>
    <definedName localSheetId="41" name="gpbreakerconc">#REF!</definedName>
    <definedName localSheetId="25" name="casingtotslurryvol">#REF!</definedName>
    <definedName localSheetId="36" name="INFUSER_RATE_PREPACK">#REF!</definedName>
    <definedName localSheetId="40" name="wefas">#REF!</definedName>
    <definedName localSheetId="40" name="HTDGFB">#REF!</definedName>
    <definedName localSheetId="15" name="casingbreakertype">#REF!</definedName>
    <definedName localSheetId="30" name="diverterbreakerconc">#REF!</definedName>
    <definedName localSheetId="40" name="gptotalslurryvol">#REF!</definedName>
    <definedName localSheetId="10" name="REAFSD">#REF!</definedName>
    <definedName localSheetId="20" name="WERSFDZ">#REF!</definedName>
    <definedName localSheetId="7" name="compfluidtype">#REF!</definedName>
    <definedName localSheetId="15" name="fv">#REF!</definedName>
    <definedName localSheetId="33" name="T4WERAF">#REF!</definedName>
    <definedName localSheetId="41" name="wefdcsa">#REF!</definedName>
    <definedName localSheetId="19" name="CIR_RATE_RESTRESS">#REF!</definedName>
    <definedName localSheetId="28" name="YJTHDFGB">#REF!</definedName>
    <definedName localSheetId="24" name="djdfgj">#REF!</definedName>
    <definedName localSheetId="29" name="dtyu">#REF!</definedName>
    <definedName localSheetId="32" name="dfgjd">#REF!</definedName>
    <definedName localSheetId="23" name="abcdef">#REF!</definedName>
    <definedName localSheetId="33" name="FSDV">#REF!</definedName>
    <definedName localSheetId="22" name="TOT_SAND_REVOUT">#REF!</definedName>
    <definedName localSheetId="34" name="SAND_IN_CAS_BLNK">#REF!</definedName>
    <definedName localSheetId="30" name="postgpstim">#REF!</definedName>
    <definedName localSheetId="31" name="TRBSGFD">#REF!</definedName>
    <definedName localSheetId="8" name="WRSEFD">#REF!</definedName>
    <definedName localSheetId="15" name="T4WERAF">#REF!</definedName>
    <definedName localSheetId="8" name="screenlength">#REF!</definedName>
    <definedName localSheetId="29" name="dhg">#REF!</definedName>
    <definedName localSheetId="30" name="BHP">#REF!</definedName>
    <definedName localSheetId="18" name="PERF_VOL">#REF!</definedName>
    <definedName localSheetId="17" name="fghmbnm">#REF!</definedName>
    <definedName localSheetId="8" name="WEWC">#REF!</definedName>
    <definedName localSheetId="19" name="WEFWDVTR">#REF!</definedName>
    <definedName localSheetId="18" name="ASCVASD">#REF!</definedName>
    <definedName localSheetId="21" name="WEFWDVTR">#REF!</definedName>
    <definedName localSheetId="13" name="abcdef">#REF!</definedName>
    <definedName localSheetId="37" name="TOT_SAND_REVOUT">#REF!</definedName>
    <definedName localSheetId="23" name="dfj">#REF!</definedName>
    <definedName localSheetId="13" name="NH4CL">#REF!</definedName>
    <definedName localSheetId="18" name="dhg">#REF!</definedName>
    <definedName localSheetId="14" name="PERF_BOTTOM">#REF!</definedName>
    <definedName localSheetId="5" name="TOT_CAP_HOLE">#REF!</definedName>
    <definedName localSheetId="36" name="BHT">#REF!</definedName>
    <definedName localSheetId="13" name="SETTLEMENT_RATE">#REF!</definedName>
    <definedName localSheetId="29" name="EASDZ">#REF!</definedName>
    <definedName localSheetId="33" name="SJT_DEPTH">#REF!</definedName>
    <definedName localSheetId="12" name="BPRNo">#REF!</definedName>
    <definedName localSheetId="26" name="gravelsize">#REF!</definedName>
    <definedName localSheetId="7" name="compfluidwt">#REF!</definedName>
    <definedName localSheetId="34" name="workstringlength">#REF!</definedName>
    <definedName localSheetId="23" name="FDAS">#REF!</definedName>
    <definedName localSheetId="7" name="dgjdghkmfghjdg">#REF!</definedName>
    <definedName localSheetId="40" name="fvqwadc">#REF!</definedName>
    <definedName localSheetId="13" name="TOT_SAND_COV_SCREEN">#REF!</definedName>
    <definedName localSheetId="36" name="WERG">#REF!</definedName>
    <definedName localSheetId="20" name="g">#REF!</definedName>
    <definedName name="wefA">#REF!</definedName>
    <definedName localSheetId="36" name="diverterlbs">#REF!</definedName>
    <definedName localSheetId="23" name="screenguage">#REF!</definedName>
    <definedName localSheetId="40" name="l">#REF!</definedName>
    <definedName localSheetId="25" name="QREAFD">#REF!</definedName>
    <definedName name="BLANK_COVERED_NV">#REF!</definedName>
    <definedName localSheetId="15" name="EWFWDC">#REF!</definedName>
    <definedName localSheetId="30" name="casingid">#REF!</definedName>
    <definedName localSheetId="40" name="BLANK_OD">#REF!</definedName>
    <definedName localSheetId="6" name="SAND_IN_CAS_SCR">#REF!</definedName>
    <definedName localSheetId="28" name="BLANK_LENGTH">#REF!</definedName>
    <definedName localSheetId="8" name="divertertype">#REF!</definedName>
    <definedName localSheetId="32" name="CARR_FL_VISCOSITY">#REF!</definedName>
    <definedName localSheetId="21" name="UYIKUI">#REF!</definedName>
    <definedName localSheetId="41" name="BPRNo">#REF!</definedName>
    <definedName name="CAS_BLNK_ANNULUS">#REF!</definedName>
    <definedName localSheetId="31" name="xoportdepth">#REF!</definedName>
    <definedName localSheetId="25" name="gpcarriervis">#REF!</definedName>
    <definedName localSheetId="28" name="NH4CL">#REF!</definedName>
    <definedName localSheetId="29" name="sumppacker">#REF!</definedName>
    <definedName localSheetId="9" name="casingcarriertype">#REF!</definedName>
    <definedName localSheetId="28" name="RGEF">#REF!</definedName>
    <definedName localSheetId="38" name="SAND_REVOUT_GP">#REF!</definedName>
    <definedName localSheetId="34" name="fhknm">#REF!</definedName>
    <definedName localSheetId="32" name="HRGBFV">#REF!</definedName>
    <definedName localSheetId="20" name="EXT_LENGTH">#REF!</definedName>
    <definedName localSheetId="40" name="casingcarriertype">#REF!</definedName>
    <definedName localSheetId="9" name="perftop">#REF!</definedName>
    <definedName localSheetId="10" name="INFUSER_RATE">#REF!</definedName>
    <definedName localSheetId="9" name="pickle">#REF!</definedName>
    <definedName localSheetId="21" name="zone">#REF!</definedName>
    <definedName localSheetId="30" name="Ambient_temp">#REF!</definedName>
    <definedName localSheetId="9" name="CARRIER_FL_WT">#REF!</definedName>
    <definedName localSheetId="32" name="production">#REF!</definedName>
    <definedName localSheetId="23" name="SAND_REVOUT_PREPACK">#REF!</definedName>
    <definedName localSheetId="12" name="W4ERSF">#REF!</definedName>
    <definedName localSheetId="31" name="QREAFD">#REF!</definedName>
    <definedName localSheetId="29" name="ERAFDV">#REF!</definedName>
    <definedName localSheetId="9" name="workstringwt">#REF!</definedName>
    <definedName localSheetId="5" name="RGEF">#REF!</definedName>
    <definedName localSheetId="37" name="production">#REF!</definedName>
    <definedName localSheetId="17" name="jh">#REF!</definedName>
    <definedName localSheetId="30" name="pregpstim">#REF!</definedName>
    <definedName localSheetId="5" name="casinggel">#REF!</definedName>
    <definedName localSheetId="32" name="casinginfuserate">#REF!</definedName>
    <definedName localSheetId="8" name="gpcarriervis">#REF!</definedName>
    <definedName localSheetId="26" name="REAFSD">#REF!</definedName>
    <definedName localSheetId="10" name="DEVIATION">#REF!</definedName>
    <definedName localSheetId="25" name="XO_DEPTH">#REF!</definedName>
    <definedName localSheetId="31" name="SAND_ABOVE_PERFS_PREPACK">#REF!</definedName>
    <definedName localSheetId="32" name="RSFDZ">#REF!</definedName>
    <definedName localSheetId="25" name="WS_OD">#REF!</definedName>
    <definedName localSheetId="25" name="PERF_TOP">#REF!</definedName>
    <definedName localSheetId="15" name="TOT_CAP_HOLE">#REF!</definedName>
    <definedName localSheetId="35" name="GP_SLURRY_VOL">#REF!</definedName>
    <definedName localSheetId="34" name="gpcarriervol">#REF!</definedName>
    <definedName localSheetId="21" name="GNDX">#REF!</definedName>
    <definedName localSheetId="28" name="GP_MIX_RATIO">#REF!</definedName>
    <definedName localSheetId="18" name="DFVDFS">#REF!</definedName>
    <definedName localSheetId="26" name="abcdef">#REF!</definedName>
    <definedName localSheetId="5" name="__">#REF!</definedName>
    <definedName localSheetId="28" name="sdfbsbvgnh">#REF!</definedName>
    <definedName localSheetId="15" name="SAND_DIVERTER">#REF!</definedName>
    <definedName localSheetId="30" name="eFSD">#REF!</definedName>
    <definedName name="diverterbreakertype">#REF!</definedName>
    <definedName localSheetId="18" name="TOT_SAND_REVOUT">#REF!</definedName>
    <definedName localSheetId="17" name="gpextod">#REF!</definedName>
    <definedName localSheetId="29" name="PERF_TOP">#REF!</definedName>
    <definedName localSheetId="17" name="casingcarrierwt">#REF!</definedName>
    <definedName localSheetId="21" name="SAND_ABOVE_PERFS_PREPACK">#REF!</definedName>
    <definedName localSheetId="40" name="TOT_CAP_HOLE">#REF!</definedName>
    <definedName localSheetId="5" name="CAS_BLNK_VOL">#REF!</definedName>
    <definedName localSheetId="20" name="divertersheared">#REF!</definedName>
    <definedName localSheetId="17" name="gpmixratio">#REF!</definedName>
    <definedName localSheetId="25" name="gpcarriervol">#REF!</definedName>
    <definedName localSheetId="26" name="EWFWDC">#REF!</definedName>
    <definedName localSheetId="34" name="QERAS">#REF!</definedName>
    <definedName localSheetId="5" name="COMPL_FL_VOL">#REF!</definedName>
    <definedName localSheetId="17" name="BHT">#REF!</definedName>
    <definedName localSheetId="29" name="casingmixratio">#REF!</definedName>
    <definedName localSheetId="15" name="YJTHDFGB">#REF!</definedName>
    <definedName localSheetId="17" name="GP_MIX_RATIO">#REF!</definedName>
    <definedName localSheetId="32" name="divertertype">#REF!</definedName>
    <definedName localSheetId="26" name="WTBFSDV">#REF!</definedName>
    <definedName localSheetId="26" name="WRSEFD">#REF!</definedName>
    <definedName localSheetId="24" name="PERF_VOL">#REF!</definedName>
    <definedName localSheetId="19" name="CARRIER_FL_WT">#REF!</definedName>
    <definedName localSheetId="40" name="SG">#REF!</definedName>
    <definedName localSheetId="11" name="wefwd">#REF!</definedName>
    <definedName localSheetId="11" name="u">#REF!</definedName>
    <definedName localSheetId="32" name="divertermixratio">#REF!</definedName>
    <definedName localSheetId="21" name="djdfgj">#REF!</definedName>
    <definedName localSheetId="36" name="jh">#REF!</definedName>
    <definedName localSheetId="29" name="fhkghjdkjdj">#REF!</definedName>
    <definedName localSheetId="38" name="RGEF">#REF!</definedName>
    <definedName localSheetId="30" name="wefas">#REF!</definedName>
    <definedName localSheetId="35" name="gpgel">#REF!</definedName>
    <definedName localSheetId="30" name="SAND_DIVERTER">#REF!</definedName>
    <definedName localSheetId="20" name="TSRF">#REF!</definedName>
    <definedName localSheetId="35" name="NET_PERFS">#REF!</definedName>
    <definedName localSheetId="40" name="SGHRGBSF">#REF!</definedName>
    <definedName localSheetId="10" name="jh">#REF!</definedName>
    <definedName localSheetId="10" name="WRESFD">#REF!</definedName>
    <definedName localSheetId="41" name="SGHRGBSF">#REF!</definedName>
    <definedName localSheetId="10" name="TRSDFVZC">#REF!</definedName>
    <definedName localSheetId="6" name="SAND_ABOVE_PERFS_PREPACK">#REF!</definedName>
    <definedName localSheetId="5" name="XO_PORT_DEPTH">#REF!</definedName>
    <definedName localSheetId="31" name="SDFGXC">#REF!</definedName>
    <definedName localSheetId="12" name="WS_ID">#REF!</definedName>
    <definedName localSheetId="5" name="casingbreakertype">#REF!</definedName>
    <definedName localSheetId="38" name="STRHSB">#REF!</definedName>
    <definedName localSheetId="10" name="SETTLEMENT_RATE">#REF!</definedName>
    <definedName localSheetId="19" name="divertertype">#REF!</definedName>
    <definedName localSheetId="30" name="wellno">#REF!</definedName>
    <definedName localSheetId="21" name="diverterbreakerconc">#REF!</definedName>
    <definedName localSheetId="40" name="compfluidtype">#REF!</definedName>
    <definedName localSheetId="23" name="GP_EXT_OD">#REF!</definedName>
    <definedName localSheetId="32" name="wefc">#REF!</definedName>
    <definedName localSheetId="28" name="zone">#REF!</definedName>
    <definedName localSheetId="6" name="wfvefa">#REF!</definedName>
    <definedName localSheetId="13" name="WERG">#REF!</definedName>
    <definedName localSheetId="10" name="SAND_PUMPED_GP">#REF!</definedName>
    <definedName localSheetId="33" name="GP_MIX_RATIO">#REF!</definedName>
    <definedName localSheetId="28" name="perftop">#REF!</definedName>
    <definedName localSheetId="14" name="A">#REF!</definedName>
    <definedName localSheetId="12" name="EVQERVASDC">#REF!</definedName>
    <definedName localSheetId="15" name="CAS_SCR_VOL">#REF!</definedName>
    <definedName localSheetId="7" name="screenlength">#REF!</definedName>
    <definedName name="VOL_MULE_SHOE">#REF!</definedName>
    <definedName localSheetId="13" name="blankod">#REF!</definedName>
    <definedName localSheetId="35" name="QREAFD">#REF!</definedName>
    <definedName localSheetId="7" name="casingtotslurryvol">#REF!</definedName>
    <definedName localSheetId="10" name="WTBFSDV">#REF!</definedName>
    <definedName localSheetId="41" name="SLURRY_VOL_PREPACK">#REF!</definedName>
    <definedName localSheetId="12" name="dgjd">#REF!</definedName>
    <definedName localSheetId="23" name="PERF_BOTTOM">#REF!</definedName>
    <definedName localSheetId="40" name="SDFGVXC">#REF!</definedName>
    <definedName localSheetId="12" name="WERG">#REF!</definedName>
    <definedName localSheetId="11" name="casingcarriervis">#REF!</definedName>
    <definedName localSheetId="9" name="dfj">#REF!</definedName>
    <definedName localSheetId="29" name="perfbottom">#REF!</definedName>
    <definedName localSheetId="11" name="sdfbsbvgnh">#REF!</definedName>
    <definedName localSheetId="25" name="SCREEN_LENGTH">#REF!</definedName>
    <definedName localSheetId="26" name="WS_OD">#REF!</definedName>
    <definedName localSheetId="5" name="dgjd">#REF!</definedName>
    <definedName localSheetId="26" name="SAND_REVOUT_PREPACK">#REF!</definedName>
    <definedName localSheetId="41" name="workstringwt">#REF!</definedName>
    <definedName localSheetId="18" name="gpcarrierwt">#REF!</definedName>
    <definedName localSheetId="14" name="SJT_DEPTH">#REF!</definedName>
    <definedName localSheetId="18" name="BHP">#REF!</definedName>
    <definedName name="wefas">#REF!</definedName>
    <definedName name="FSD">#REF!</definedName>
    <definedName localSheetId="15" name="wefA">#REF!</definedName>
    <definedName localSheetId="8" name="CARRIER_FL_WT">#REF!</definedName>
    <definedName localSheetId="38" name="BHT">#REF!</definedName>
    <definedName localSheetId="20" name="casingbreakerconc">#REF!</definedName>
    <definedName localSheetId="21" name="WRESFVD">#REF!</definedName>
    <definedName localSheetId="33" name="SAND_PUMPED_GP">#REF!</definedName>
    <definedName localSheetId="35" name="sfgdbscb">#REF!</definedName>
    <definedName localSheetId="8" name="company">#REF!</definedName>
    <definedName localSheetId="14" name="TOT_SAND_REVOUT">#REF!</definedName>
    <definedName localSheetId="25" name="_">#REF!</definedName>
    <definedName localSheetId="13" name="WS_LENGTH">#REF!</definedName>
    <definedName localSheetId="19" name="CAS_BLNK_ANNULUS">#REF!</definedName>
    <definedName localSheetId="9" name="gppumprate">#REF!</definedName>
    <definedName localSheetId="29" name="ERVEADC">#REF!</definedName>
    <definedName localSheetId="35" name="SAND_PERMEABILITY">#REF!</definedName>
    <definedName localSheetId="23" name="diverterfiltered">#REF!</definedName>
    <definedName localSheetId="13" name="PREPACK_MIX_RATIO">#REF!</definedName>
    <definedName localSheetId="25" name="filtered">#REF!</definedName>
    <definedName localSheetId="29" name="YETRGSF">#REF!</definedName>
    <definedName localSheetId="39" name="ERAFDV">#REF!</definedName>
    <definedName localSheetId="18" name="gravelsize">#REF!</definedName>
    <definedName localSheetId="10" name="NH4CL">#REF!</definedName>
    <definedName localSheetId="10" name="abcdef">#REF!</definedName>
    <definedName localSheetId="34" name="MULE_SHOE_DEPTH">#REF!</definedName>
    <definedName localSheetId="9" name="CAS_OD">#REF!</definedName>
    <definedName localSheetId="31" name="casingod">#REF!</definedName>
    <definedName localSheetId="7" name="wefwd">#REF!</definedName>
    <definedName localSheetId="25" name="gpcarriertype">#REF!</definedName>
    <definedName localSheetId="10" name="ERAFDV">#REF!</definedName>
    <definedName localSheetId="40" name="QREAFD">#REF!</definedName>
    <definedName localSheetId="26" name="casingslurrydens">#REF!</definedName>
    <definedName localSheetId="32" name="gpcarriertype">#REF!</definedName>
    <definedName localSheetId="19" name="fghmbnm">#REF!</definedName>
    <definedName localSheetId="24" name="WTSRFDV">#REF!</definedName>
    <definedName localSheetId="10" name="dhg">#REF!</definedName>
    <definedName localSheetId="28" name="casingwt">#REF!</definedName>
    <definedName localSheetId="15" name="fhknm">#REF!</definedName>
    <definedName localSheetId="29" name="adfnhn">#REF!</definedName>
    <definedName localSheetId="33" name="diverterlbs">#REF!</definedName>
    <definedName localSheetId="24" name="CAS_OD">#REF!</definedName>
    <definedName localSheetId="11" name="CAS_EXT_VOL">#REF!</definedName>
    <definedName localSheetId="32" name="WS_ID">#REF!</definedName>
    <definedName localSheetId="41" name="taggedsand">#REF!</definedName>
    <definedName localSheetId="30" name="YETBG">#REF!</definedName>
    <definedName localSheetId="30" name="QERAS">#REF!</definedName>
    <definedName localSheetId="38" name="SAND_PASS_XO_PORT">#REF!</definedName>
    <definedName localSheetId="26" name="SAND_PLACED_GP">#REF!</definedName>
    <definedName localSheetId="28" name="_">#REF!</definedName>
    <definedName localSheetId="21" name="sfgdbscb">#REF!</definedName>
    <definedName localSheetId="7" name="TOT_SAND_PLACED">#REF!</definedName>
    <definedName localSheetId="40" name="WTBFSDV">#REF!</definedName>
    <definedName localSheetId="41" name="sdfbsbvgnh">#REF!</definedName>
    <definedName localSheetId="41" name="CAP_XO_PORT">#REF!</definedName>
    <definedName localSheetId="26" name="divertercarriervis">#REF!</definedName>
    <definedName localSheetId="36" name="TGWEFSD">#REF!</definedName>
    <definedName localSheetId="23" name="CAP_XO_PORT">#REF!</definedName>
    <definedName localSheetId="14" name="WERG">#REF!</definedName>
    <definedName localSheetId="14" name="SGHHM">#REF!</definedName>
    <definedName localSheetId="17" name="TYERBGSDF">#REF!</definedName>
    <definedName localSheetId="26" name="workstringwt">#REF!</definedName>
    <definedName localSheetId="20" name="divertervol">#REF!</definedName>
    <definedName localSheetId="11" name="casingpumprate">#REF!</definedName>
    <definedName localSheetId="19" name="REAFSD">#REF!</definedName>
    <definedName localSheetId="22" name="SJ_DEPTH">#REF!</definedName>
    <definedName localSheetId="11" name="TOT_SAND_2B_PUMPED">#REF!</definedName>
    <definedName localSheetId="24" name="divertertype">#REF!</definedName>
    <definedName localSheetId="11" name="gpcarriervol">#REF!</definedName>
    <definedName localSheetId="30" name="sumppacker">#REF!</definedName>
    <definedName localSheetId="13" name="CAS_BLNK_ANNULUS">#REF!</definedName>
    <definedName localSheetId="15" name="TOT_SAND_COV_BLANK">#REF!</definedName>
    <definedName localSheetId="31" name="casingslurrydens">#REF!</definedName>
    <definedName localSheetId="25" name="WTSRFDV">#REF!</definedName>
    <definedName localSheetId="8" name="YETBG">#REF!</definedName>
    <definedName localSheetId="37" name="fhkghjdkjdj">#REF!</definedName>
    <definedName localSheetId="23" name="DEVIATION">#REF!</definedName>
    <definedName localSheetId="23" name="A">#REF!</definedName>
    <definedName localSheetId="41" name="dyjgdjngkjk">#REF!</definedName>
    <definedName localSheetId="21" name="gpextlength">#REF!</definedName>
    <definedName localSheetId="37" name="gravelsize">#REF!</definedName>
    <definedName localSheetId="11" name="SANDOUT_PRESSURE">#REF!</definedName>
    <definedName localSheetId="26" name="TRSFD">#REF!</definedName>
    <definedName localSheetId="38" name="PERF_SLURRY">#REF!</definedName>
    <definedName localSheetId="28" name="gpextod">#REF!</definedName>
    <definedName localSheetId="23" name="compfluidtype">#REF!</definedName>
    <definedName localSheetId="9" name="SAND_IN_PERFS_PP">#REF!</definedName>
    <definedName localSheetId="29" name="CAS_OD">#REF!</definedName>
    <definedName localSheetId="39" name="REAFSD">#REF!</definedName>
    <definedName localSheetId="8" name="xoportdepth">#REF!</definedName>
    <definedName localSheetId="7" name="SAND_DIVERTER">#REF!</definedName>
    <definedName localSheetId="19" name="GP_SLURRY_VOL">#REF!</definedName>
    <definedName localSheetId="38" name="gpinfuserate">#REF!</definedName>
    <definedName localSheetId="14" name="REG">#REF!</definedName>
    <definedName localSheetId="14" name="screentype">#REF!</definedName>
    <definedName localSheetId="26" name="wefwd">#REF!</definedName>
    <definedName localSheetId="12" name="RTBSGFV">#REF!</definedName>
    <definedName localSheetId="12" name="YETRGSF">#REF!</definedName>
    <definedName localSheetId="7" name="SETTLEMENT_RATE">#REF!</definedName>
    <definedName localSheetId="14" name="ERAFDV">#REF!</definedName>
    <definedName localSheetId="20" name="casingmixratio">#REF!</definedName>
    <definedName localSheetId="40" name="RGEF">#REF!</definedName>
    <definedName name="CIR_RATE_RESTRESS">#REF!</definedName>
    <definedName localSheetId="25" name="CIR_RATE_RESTRESS">#REF!</definedName>
    <definedName localSheetId="24" name="EASDZ">#REF!</definedName>
    <definedName localSheetId="15" name="CARR_FL_VISCOSITY">#REF!</definedName>
    <definedName localSheetId="40" name="diverterlbs">#REF!</definedName>
    <definedName localSheetId="29" name="ERAFDS">#REF!</definedName>
    <definedName localSheetId="29" name="SCREEN_LENGTH">#REF!</definedName>
    <definedName localSheetId="22" name="SAND_IN_CAS_SCR">#REF!</definedName>
    <definedName localSheetId="19" name="MULE_SHOE_DEPTH">#REF!</definedName>
    <definedName localSheetId="24" name="DEPTH_TAGGED_PREPACK">#REF!</definedName>
    <definedName localSheetId="13" name="WS_OD">#REF!</definedName>
    <definedName localSheetId="29" name="sfgdbscb">#REF!</definedName>
    <definedName localSheetId="35" name="QERAS">#REF!</definedName>
    <definedName localSheetId="37" name="DEPTH_TAGGED_PREPACK">#REF!</definedName>
    <definedName localSheetId="14" name="TVD_MID_PERF">#REF!</definedName>
    <definedName localSheetId="14" name="WRSFD">#REF!</definedName>
    <definedName localSheetId="37" name="WRSEFD">#REF!</definedName>
    <definedName localSheetId="30" name="TYERBGSDF">#REF!</definedName>
    <definedName localSheetId="8" name="circsqz">#REF!</definedName>
    <definedName localSheetId="23" name="SAND_PREPACK">#REF!</definedName>
    <definedName localSheetId="10" name="pickle">#REF!</definedName>
    <definedName localSheetId="19" name="dfj">#REF!</definedName>
    <definedName localSheetId="39" name="d">#REF!</definedName>
    <definedName localSheetId="17" name="SDFGVXC">#REF!</definedName>
    <definedName localSheetId="7" name="casingcarriertype">#REF!</definedName>
    <definedName localSheetId="25" name="GNDX">#REF!</definedName>
    <definedName localSheetId="12" name="dyjgdjngkjk">#REF!</definedName>
    <definedName localSheetId="8" name="postgpstim">#REF!</definedName>
    <definedName localSheetId="26" name="fracgrad">#REF!</definedName>
    <definedName localSheetId="35" name="ERAFDV">#REF!</definedName>
    <definedName localSheetId="6" name="NH4CL">#REF!</definedName>
    <definedName localSheetId="8" name="DFVDFS">#REF!</definedName>
    <definedName localSheetId="8" name="fgh">#REF!</definedName>
    <definedName localSheetId="31" name="casingcarriervol">#REF!</definedName>
    <definedName localSheetId="41" name="DFVDFS">#REF!</definedName>
    <definedName localSheetId="26" name="ERFVDZ">#REF!</definedName>
    <definedName localSheetId="38" name="YJTHDFGB">#REF!</definedName>
    <definedName localSheetId="33" name="GP_SLURRY_VOL">#REF!</definedName>
    <definedName localSheetId="12" name="gpslurrydens">#REF!</definedName>
    <definedName localSheetId="17" name="DVBSFGN">#REF!</definedName>
    <definedName localSheetId="24" name="FSD">#REF!</definedName>
    <definedName localSheetId="25" name="TOT_SAND_PLACED">#REF!</definedName>
    <definedName localSheetId="21" name="ERAFDV">#REF!</definedName>
    <definedName localSheetId="20" name="wefA">#REF!</definedName>
    <definedName localSheetId="8" name="PERF_BOTTOM">#REF!</definedName>
    <definedName localSheetId="5" name="BLANK_OD">#REF!</definedName>
    <definedName localSheetId="33" name="divertertype">#REF!</definedName>
    <definedName localSheetId="24" name="SAND_PASS_XO_PORT">#REF!</definedName>
    <definedName localSheetId="40" name="casingprelbs">#REF!</definedName>
    <definedName localSheetId="9" name="Ambient_temp">#REF!</definedName>
    <definedName localSheetId="7" name="T4WERAF">#REF!</definedName>
    <definedName localSheetId="30" name="DFERG">#REF!</definedName>
    <definedName localSheetId="35" name="XO_PORT_DEPTH">#REF!</definedName>
    <definedName localSheetId="37" name="fghmbnm">#REF!</definedName>
    <definedName localSheetId="14" name="pregpstim">#REF!</definedName>
    <definedName localSheetId="32" name="screenguage">#REF!</definedName>
    <definedName localSheetId="8" name="eFSD">#REF!</definedName>
    <definedName localSheetId="41" name="wefA">#REF!</definedName>
    <definedName localSheetId="33" name="gpgel">#REF!</definedName>
    <definedName localSheetId="10" name="FSD">#REF!</definedName>
    <definedName localSheetId="32" name="compfluidwt">#REF!</definedName>
    <definedName localSheetId="39" name="TOT_CAP_HOLE">#REF!</definedName>
    <definedName localSheetId="23" name="RSFDZ">#REF!</definedName>
    <definedName localSheetId="20" name="sdfbsbvgnh">#REF!</definedName>
    <definedName localSheetId="7" name="screenguage">#REF!</definedName>
    <definedName localSheetId="10" name="UYIKUI">#REF!</definedName>
    <definedName name="NET_PERFS">#REF!</definedName>
    <definedName localSheetId="28" name="RSFDZ">#REF!</definedName>
    <definedName localSheetId="6" name="dhg">#REF!</definedName>
    <definedName localSheetId="30" name="EFGHGG">#REF!</definedName>
    <definedName localSheetId="36" name="CARR_FL_VOL_PREPACK">#REF!</definedName>
    <definedName localSheetId="17" name="REG">#REF!</definedName>
    <definedName localSheetId="14" name="EWFWDC">#REF!</definedName>
    <definedName localSheetId="35" name="WSFD">#REF!</definedName>
    <definedName localSheetId="7" name="wellno">#REF!</definedName>
    <definedName localSheetId="5" name="BLANK_LENGTH">#REF!</definedName>
    <definedName localSheetId="12" name="CARR_FL_VOL_PREPACK">#REF!</definedName>
    <definedName localSheetId="10" name="SDGE">#REF!</definedName>
    <definedName localSheetId="12" name="yhjdgndfgjdghj">#REF!</definedName>
    <definedName localSheetId="26" name="T4WERAF">#REF!</definedName>
    <definedName localSheetId="40" name="ERAFDS">#REF!</definedName>
    <definedName localSheetId="9" name="SLURRY_DENSITY">#REF!</definedName>
    <definedName localSheetId="9" name="dgjdjdgjdjm">#REF!</definedName>
    <definedName localSheetId="38" name="NMYUJKU">#REF!</definedName>
    <definedName localSheetId="8" name="casingcarriervol">#REF!</definedName>
    <definedName localSheetId="8" name="casinginfuserate">#REF!</definedName>
    <definedName localSheetId="8" name="casingcarrierwt">#REF!</definedName>
    <definedName localSheetId="28" name="EWFWDC">#REF!</definedName>
    <definedName localSheetId="39" name="CAS_BLNK_VOL">#REF!</definedName>
    <definedName localSheetId="9" name="CAS_WT">#REF!</definedName>
    <definedName localSheetId="28" name="u">#REF!</definedName>
    <definedName localSheetId="18" name="SJT_DEPTH">#REF!</definedName>
    <definedName localSheetId="8" name="BLANK_LENGTH">#REF!</definedName>
    <definedName localSheetId="9" name="ERVEADC">#REF!</definedName>
    <definedName localSheetId="22" name="divertersheared">#REF!</definedName>
    <definedName localSheetId="37" name="SJT_DEPTH">#REF!</definedName>
    <definedName localSheetId="41" name="FSDV">#REF!</definedName>
    <definedName localSheetId="6" name="TH">#REF!</definedName>
    <definedName localSheetId="30" name="GP_MIX_RATIO">#REF!</definedName>
    <definedName localSheetId="11" name="WRSFDCX">#REF!</definedName>
    <definedName localSheetId="22" name="WRESFVD">#REF!</definedName>
    <definedName localSheetId="29" name="SUMP_DEPTH">#REF!</definedName>
    <definedName localSheetId="25" name="STHYT">#REF!</definedName>
    <definedName localSheetId="5" name="diverterbreakertype">#REF!</definedName>
    <definedName localSheetId="35" name="ERAD">#REF!</definedName>
    <definedName localSheetId="8" name="sfgdbscb">#REF!</definedName>
    <definedName localSheetId="9" name="wellno">#REF!</definedName>
    <definedName localSheetId="22" name="TOT_CAP_HOLE">#REF!</definedName>
    <definedName localSheetId="30" name="PERF_TOP">#REF!</definedName>
    <definedName name="divertermixratio">#REF!</definedName>
    <definedName localSheetId="34" name="diverterbreakertype">#REF!</definedName>
    <definedName localSheetId="31" name="REG">#REF!</definedName>
    <definedName localSheetId="13" name="NMYUJKU">#REF!</definedName>
    <definedName localSheetId="40" name="WRESFD">#REF!</definedName>
    <definedName localSheetId="19" name="YNHDGF">#REF!</definedName>
    <definedName localSheetId="17" name="GP_EXT_OD">#REF!</definedName>
    <definedName localSheetId="28" name="WTSEFDV">#REF!</definedName>
    <definedName localSheetId="40" name="gplbs">#REF!</definedName>
    <definedName localSheetId="41" name="gppumprate">#REF!</definedName>
    <definedName localSheetId="35" name="asdgac">#REF!</definedName>
    <definedName localSheetId="10" name="casingcarriertype">#REF!</definedName>
    <definedName localSheetId="13" name="W4ERSF">#REF!</definedName>
    <definedName localSheetId="5" name="sfgdbscb">#REF!</definedName>
    <definedName localSheetId="17" name="wfvefa">#REF!</definedName>
    <definedName localSheetId="26" name="VOL_MULE_SHOE">#REF!</definedName>
    <definedName localSheetId="10" name="SAND_IN_PERFS">#REF!</definedName>
    <definedName localSheetId="22" name="STRHSB">#REF!</definedName>
    <definedName localSheetId="36" name="casingrevout">#REF!</definedName>
    <definedName localSheetId="34" name="casingcarrierconc">#REF!</definedName>
    <definedName localSheetId="24" name="ETGSRFV">#REF!</definedName>
    <definedName localSheetId="18" name="diverterlbs">#REF!</definedName>
    <definedName localSheetId="6" name="DCWc">#REF!</definedName>
    <definedName localSheetId="38" name="gpextlength">#REF!</definedName>
    <definedName localSheetId="13" name="pickle">#REF!</definedName>
    <definedName localSheetId="11" name="RGHNDFXB">#REF!</definedName>
    <definedName localSheetId="26" name="CAP_XO_PORT">#REF!</definedName>
    <definedName localSheetId="12" name="gpcarriertype">#REF!</definedName>
    <definedName localSheetId="14" name="gpcarrierwt">#REF!</definedName>
    <definedName localSheetId="17" name="SAND_PERMEABILITY">#REF!</definedName>
    <definedName localSheetId="30" name="QWEFDC">#REF!</definedName>
    <definedName localSheetId="11" name="fvqwadc">#REF!</definedName>
    <definedName localSheetId="19" name="gpgel">#REF!</definedName>
    <definedName localSheetId="39" name="SAND_REVOUT_PREPACK">#REF!</definedName>
    <definedName localSheetId="23" name="REG">#REF!</definedName>
    <definedName localSheetId="35" name="RTBSGFV">#REF!</definedName>
    <definedName localSheetId="20" name="gpbreakerconc">#REF!</definedName>
    <definedName localSheetId="34" name="Job_Masters">#REF!</definedName>
    <definedName localSheetId="18" name="UYIKUI">#REF!</definedName>
    <definedName localSheetId="26" name="EVQERVASDC">#REF!</definedName>
    <definedName localSheetId="8" name="SGHS">#REF!</definedName>
    <definedName localSheetId="9" name="QWEFDC">#REF!</definedName>
    <definedName localSheetId="19" name="dgjdjdgjdjm">#REF!</definedName>
    <definedName localSheetId="22" name="SAND_PUMPED_GP">#REF!</definedName>
    <definedName localSheetId="38" name="spf">#REF!</definedName>
    <definedName localSheetId="38" name="TOT_SAND_COV_SCREEN">#REF!</definedName>
    <definedName localSheetId="5" name="divertersheared">#REF!</definedName>
    <definedName localSheetId="32" name="TH">#REF!</definedName>
    <definedName localSheetId="24" name="casingbreakertype">#REF!</definedName>
    <definedName localSheetId="37" name="SAND_PASS_XO_PORT">#REF!</definedName>
    <definedName localSheetId="5" name="divertercarrierwt">#REF!</definedName>
    <definedName localSheetId="39" name="SCREEN_OD">#REF!</definedName>
    <definedName localSheetId="17" name="d">#REF!</definedName>
    <definedName localSheetId="34" name="CAS_BLNK_ANNULUS">#REF!</definedName>
    <definedName localSheetId="5" name="SLURRY_VOL_PREPACK">#REF!</definedName>
    <definedName localSheetId="26" name="dgjdghkmfghjdg">#REF!</definedName>
    <definedName localSheetId="30" name="divertertype">#REF!</definedName>
    <definedName localSheetId="30" name="__">#REF!</definedName>
    <definedName localSheetId="28" name="SHEET">#REF!</definedName>
    <definedName localSheetId="21" name="CAS_OD">#REF!</definedName>
    <definedName localSheetId="20" name="SAND_DIVERTER">#REF!</definedName>
    <definedName localSheetId="21" name="sheared">#REF!</definedName>
    <definedName localSheetId="34" name="gpbreakertype">#REF!</definedName>
    <definedName localSheetId="36" name="SAND_PLACED_GP">#REF!</definedName>
    <definedName localSheetId="28" name="fgh">#REF!</definedName>
    <definedName localSheetId="41" name="WRSEFD">#REF!</definedName>
    <definedName localSheetId="12" name="filtered">#REF!</definedName>
    <definedName localSheetId="13" name="yt">#REF!</definedName>
    <definedName localSheetId="11" name="customerrep">#REF!</definedName>
    <definedName localSheetId="13" name="SG">#REF!</definedName>
    <definedName localSheetId="18" name="GNDX">#REF!</definedName>
    <definedName localSheetId="21" name="STHYT">#REF!</definedName>
    <definedName localSheetId="25" name="BHT">#REF!</definedName>
    <definedName localSheetId="29" name="safetyjtdepth">#REF!</definedName>
    <definedName localSheetId="36" name="TWHB">#REF!</definedName>
    <definedName name="WTSEFDV">#REF!</definedName>
    <definedName localSheetId="5" name="screenlength">#REF!</definedName>
    <definedName localSheetId="21" name="gpmixratio">#REF!</definedName>
    <definedName localSheetId="23" name="SAND_ABOVE_PERFS_PREPACK">#REF!</definedName>
    <definedName localSheetId="33" name="SCREEN_LENGTH">#REF!</definedName>
    <definedName localSheetId="11" name="WTSEFDV">#REF!</definedName>
    <definedName localSheetId="29" name="SAND_IN_CAS_BLNK">#REF!</definedName>
    <definedName localSheetId="26" name="SDGE">#REF!</definedName>
    <definedName localSheetId="24" name="ERVEADC">#REF!</definedName>
    <definedName localSheetId="12" name="divertersheared">#REF!</definedName>
    <definedName localSheetId="28" name="divertervol">#REF!</definedName>
    <definedName localSheetId="26" name="SAND_DIVERTER">#REF!</definedName>
    <definedName localSheetId="22" name="QREAFD">#REF!</definedName>
    <definedName localSheetId="30" name="sfgdbscb">#REF!</definedName>
    <definedName localSheetId="34" name="GHJHN">#REF!</definedName>
    <definedName name="NMYUJKU">#REF!</definedName>
    <definedName localSheetId="8" name="WEF">#REF!</definedName>
    <definedName localSheetId="13" name="taggedsand">#REF!</definedName>
    <definedName localSheetId="20" name="SUMP_DEPTH">#REF!</definedName>
    <definedName localSheetId="14" name="casingcarrierwt">#REF!</definedName>
    <definedName localSheetId="37" name="SAND_REVOUT_PREPACK">#REF!</definedName>
    <definedName localSheetId="9" name="casingmixratio">#REF!</definedName>
    <definedName localSheetId="9" name="casingcarriervis">#REF!</definedName>
    <definedName localSheetId="41" name="TSRF">#REF!</definedName>
    <definedName localSheetId="15" name="DFERG">#REF!</definedName>
    <definedName localSheetId="40" name="pregpstim">#REF!</definedName>
    <definedName localSheetId="5" name="SAND_IN_PERFS">#REF!</definedName>
    <definedName localSheetId="12" name="divertermixratio">#REF!</definedName>
    <definedName localSheetId="31" name="SGHS">#REF!</definedName>
    <definedName localSheetId="22" name="A">#REF!</definedName>
    <definedName localSheetId="14" name="compfluidtype">#REF!</definedName>
    <definedName localSheetId="10" name="WRESFVD">#REF!</definedName>
    <definedName localSheetId="19" name="gfnfhmdx">#REF!</definedName>
    <definedName localSheetId="11" name="workstringwt">#REF!</definedName>
    <definedName localSheetId="29" name="WRSFDCX">#REF!</definedName>
    <definedName localSheetId="12" name="GP_MIX_RATIO">#REF!</definedName>
    <definedName localSheetId="17" name="CAS_BLNK_ANNULUS">#REF!</definedName>
    <definedName localSheetId="31" name="casingcarriertype">#REF!</definedName>
    <definedName localSheetId="23" name="BHT">#REF!</definedName>
    <definedName localSheetId="11" name="VOL_MULE_SHOE">#REF!</definedName>
    <definedName localSheetId="33" name="perfbottom">#REF!</definedName>
    <definedName localSheetId="29" name="CAS_EXT_VOL">#REF!</definedName>
    <definedName localSheetId="8" name="WS_OD">#REF!</definedName>
    <definedName localSheetId="15" name="MULE_SHOE_DEPTH">#REF!</definedName>
    <definedName localSheetId="32" name="SG">#REF!</definedName>
    <definedName localSheetId="15" name="fracpress">#REF!</definedName>
    <definedName localSheetId="20" name="BHP">#REF!</definedName>
    <definedName localSheetId="40" name="gpextod">#REF!</definedName>
    <definedName localSheetId="31" name="DEVIATION">#REF!</definedName>
    <definedName localSheetId="11" name="casingbreakerconc">#REF!</definedName>
    <definedName localSheetId="30" name="DFWDS">#REF!</definedName>
    <definedName localSheetId="26" name="xoportdepth">#REF!</definedName>
    <definedName localSheetId="29" name="SAND_PUMPED_GP">#REF!</definedName>
    <definedName localSheetId="19" name="netperf">#REF!</definedName>
    <definedName localSheetId="6" name="dyjgdjngkjk">#REF!</definedName>
    <definedName localSheetId="35" name="SGHS">#REF!</definedName>
    <definedName name="NH4CL">#REF!</definedName>
    <definedName localSheetId="36" name="wefwd">#REF!</definedName>
    <definedName localSheetId="33" name="PERF_SLURRY">#REF!</definedName>
    <definedName localSheetId="29" name="TH">#REF!</definedName>
    <definedName localSheetId="36" name="CAS_BLNK_ANNULUS">#REF!</definedName>
    <definedName localSheetId="11" name="GHJHN">#REF!</definedName>
    <definedName localSheetId="22" name="jhdgjfgjsgjd">#REF!</definedName>
    <definedName localSheetId="11" name="fracpress">#REF!</definedName>
    <definedName localSheetId="17" name="DIV_MIX_RATIO">#REF!</definedName>
    <definedName localSheetId="20" name="casingwt">#REF!</definedName>
    <definedName localSheetId="41" name="A">#REF!</definedName>
    <definedName localSheetId="12" name="SAND_ABOVE_PERFS_PREPACK">#REF!</definedName>
    <definedName localSheetId="37" name="TOT_SAND_COV_BLANK">#REF!</definedName>
    <definedName localSheetId="38" name="VOL_MULE_SHOE">#REF!</definedName>
    <definedName localSheetId="20" name="casingtotalsand">#REF!</definedName>
    <definedName localSheetId="28" name="dhg">#REF!</definedName>
    <definedName localSheetId="36" name="CAS_SCR_VOL">#REF!</definedName>
    <definedName name="YETBG">#REF!</definedName>
    <definedName localSheetId="18" name="WEF">#REF!</definedName>
    <definedName localSheetId="23" name="casingbreakerconc">#REF!</definedName>
    <definedName localSheetId="15" name="SAND_IN_CAS_SCR">#REF!</definedName>
    <definedName localSheetId="17" name="ETGSRFV">#REF!</definedName>
    <definedName localSheetId="18" name="WS_LENGTH">#REF!</definedName>
    <definedName localSheetId="29" name="divertertype">#REF!</definedName>
    <definedName localSheetId="10" name="customerrep">#REF!</definedName>
    <definedName localSheetId="20" name="SAND_PLACED_GP">#REF!</definedName>
    <definedName localSheetId="15" name="yhjdgndfgjdghj">#REF!</definedName>
    <definedName localSheetId="25" name="diverterlbs">#REF!</definedName>
    <definedName name="CARRIER_FL_WT">#REF!</definedName>
    <definedName localSheetId="26" name="workstringod">#REF!</definedName>
    <definedName localSheetId="29" name="CAS_BLNK_VOL">#REF!</definedName>
    <definedName localSheetId="26" name="screenlength">#REF!</definedName>
    <definedName localSheetId="41" name="divertertype">#REF!</definedName>
    <definedName localSheetId="26" name="SAND_IN_CAS_BLNK">#REF!</definedName>
    <definedName localSheetId="15" name="u">#REF!</definedName>
    <definedName localSheetId="26" name="casingcarrierwt">#REF!</definedName>
    <definedName localSheetId="19" name="stages">#REF!</definedName>
    <definedName localSheetId="38" name="QWEFDC">#REF!</definedName>
    <definedName localSheetId="6" name="WEFD">#REF!</definedName>
    <definedName localSheetId="19" name="g">#REF!</definedName>
    <definedName localSheetId="29" name="customerrep">#REF!</definedName>
    <definedName localSheetId="30" name="gpmixratio">#REF!</definedName>
    <definedName localSheetId="30" name="WRSFD">#REF!</definedName>
    <definedName localSheetId="15" name="dfgjd">#REF!</definedName>
    <definedName localSheetId="25" name="wdcs">#REF!</definedName>
    <definedName localSheetId="12" name="sdfhjj">#REF!</definedName>
    <definedName localSheetId="20" name="gpslurrydens">#REF!</definedName>
    <definedName localSheetId="8" name="gpextod">#REF!</definedName>
    <definedName localSheetId="15" name="WRESFD">#REF!</definedName>
    <definedName localSheetId="15" name="SAND_PLACED_GP">#REF!</definedName>
    <definedName localSheetId="39" name="GNDX">#REF!</definedName>
    <definedName localSheetId="19" name="BHT">#REF!</definedName>
    <definedName localSheetId="23" name="HTDGFB">#REF!</definedName>
    <definedName localSheetId="40" name="CU.FT.">#REF!</definedName>
    <definedName localSheetId="17" name="ERVEADC">#REF!</definedName>
    <definedName localSheetId="25" name="diverterfiltered">#REF!</definedName>
    <definedName localSheetId="30" name="BLANK_COVERED_NV">#REF!</definedName>
    <definedName localSheetId="32" name="A">#REF!</definedName>
    <definedName localSheetId="34" name="DIV_MIX_RATIO">#REF!</definedName>
    <definedName localSheetId="10" name="WEF">#REF!</definedName>
    <definedName localSheetId="23" name="postgpstim">#REF!</definedName>
    <definedName localSheetId="23" name="CAS_BLNK_VOL">#REF!</definedName>
    <definedName localSheetId="34" name="workstringid">#REF!</definedName>
    <definedName localSheetId="23" name="workstringwt">#REF!</definedName>
    <definedName localSheetId="34" name="casingod">#REF!</definedName>
    <definedName localSheetId="30" name="TOT_SAND_PLACED">#REF!</definedName>
    <definedName name="pregpstim">#REF!</definedName>
    <definedName localSheetId="34" name="wellno">#REF!</definedName>
    <definedName localSheetId="13" name="SAND_ABOVE_PERFS_PREPACK">#REF!</definedName>
    <definedName localSheetId="31" name="sumppacker">#REF!</definedName>
    <definedName localSheetId="33" name="SAND_PREPACK">#REF!</definedName>
    <definedName localSheetId="6" name="BHT">#REF!</definedName>
    <definedName localSheetId="9" name="SG">#REF!</definedName>
    <definedName localSheetId="19" name="compfluidtype">#REF!</definedName>
    <definedName localSheetId="37" name="adfnhn">#REF!</definedName>
    <definedName localSheetId="25" name="WS_LENGTH">#REF!</definedName>
    <definedName localSheetId="15" name="PERF_TOP">#REF!</definedName>
    <definedName localSheetId="23" name="gravelsize">#REF!</definedName>
    <definedName localSheetId="11" name="SFBS">#REF!</definedName>
    <definedName localSheetId="41" name="abcdef">#REF!</definedName>
    <definedName localSheetId="41" name="TRSFD">#REF!</definedName>
    <definedName localSheetId="28" name="WTSRFDV">#REF!</definedName>
    <definedName localSheetId="32" name="d">#REF!</definedName>
    <definedName localSheetId="6" name="XO_DEPTH">#REF!</definedName>
    <definedName localSheetId="20" name="SANDOUT_PRESSURE">#REF!</definedName>
    <definedName localSheetId="12" name="RGEF">#REF!</definedName>
    <definedName localSheetId="41" name="gpmixratio">#REF!</definedName>
    <definedName localSheetId="21" name="screenod">#REF!</definedName>
    <definedName localSheetId="5" name="casingpumprate">#REF!</definedName>
    <definedName localSheetId="37" name="SAND_IN_PERFS_PP">#REF!</definedName>
    <definedName localSheetId="39" name="SDGE">#REF!</definedName>
    <definedName localSheetId="30" name="DCWc">#REF!</definedName>
    <definedName localSheetId="26" name="TOT_SAND_PLACED">#REF!</definedName>
    <definedName name="CARR_FL_VOL_PREPACK">#REF!</definedName>
    <definedName localSheetId="14" name="divertercarriervis">#REF!</definedName>
    <definedName localSheetId="17" name="gpcarriertype">#REF!</definedName>
    <definedName localSheetId="14" name="gfnfhmdx">#REF!</definedName>
    <definedName localSheetId="24" name="divertercarriervis">#REF!</definedName>
    <definedName localSheetId="18" name="TWHB">#REF!</definedName>
    <definedName localSheetId="10" name="WSFD">#REF!</definedName>
    <definedName localSheetId="8" name="SGHRGBSF">#REF!</definedName>
    <definedName localSheetId="9" name="filtered">#REF!</definedName>
    <definedName localSheetId="32" name="gpextlength">#REF!</definedName>
    <definedName localSheetId="10" name="TYHDGFB">#REF!</definedName>
    <definedName localSheetId="6" name="fhkghjdkjdj">#REF!</definedName>
    <definedName localSheetId="26" name="casinginfuserate">#REF!</definedName>
    <definedName localSheetId="31" name="QERADS">#REF!</definedName>
    <definedName localSheetId="15" name="casingtotalsand">#REF!</definedName>
    <definedName localSheetId="21" name="gpcarrierwt">#REF!</definedName>
    <definedName localSheetId="26" name="SGHHM">#REF!</definedName>
    <definedName localSheetId="10" name="Job_Masters">#REF!</definedName>
    <definedName localSheetId="10" name="PERF_VOL">#REF!</definedName>
    <definedName localSheetId="25" name="GHJHN">#REF!</definedName>
    <definedName localSheetId="32" name="SAND_PASS_XO_PORT">#REF!</definedName>
    <definedName localSheetId="15" name="casingbreakerconc">#REF!</definedName>
    <definedName localSheetId="10" name="CAS_BLNK_VOL">#REF!</definedName>
    <definedName localSheetId="8" name="casingrevout">#REF!</definedName>
    <definedName localSheetId="33" name="diverterbreakerconc">#REF!</definedName>
    <definedName localSheetId="5" name="netperf">#REF!</definedName>
    <definedName localSheetId="35" name="WEFWDVTR">#REF!</definedName>
    <definedName localSheetId="20" name="WRSEFD">#REF!</definedName>
    <definedName localSheetId="18" name="WRSFD">#REF!</definedName>
    <definedName localSheetId="9" name="production">#REF!</definedName>
    <definedName localSheetId="7" name="NH4CL">#REF!</definedName>
    <definedName localSheetId="35" name="GP_MIX_RATIO">#REF!</definedName>
    <definedName localSheetId="10" name="SAND_IN_CAS_EXT">#REF!</definedName>
    <definedName localSheetId="10" name="divertersheared">#REF!</definedName>
    <definedName localSheetId="22" name="DIV_MIX_RATIO">#REF!</definedName>
    <definedName localSheetId="7" name="workstringod">#REF!</definedName>
    <definedName localSheetId="33" name="divertercarrierwt">#REF!</definedName>
    <definedName localSheetId="32" name="BLANK_OD">#REF!</definedName>
    <definedName localSheetId="8" name="TRSFD">#REF!</definedName>
    <definedName localSheetId="17" name="k">#REF!</definedName>
    <definedName localSheetId="24" name="CAS_WT">#REF!</definedName>
    <definedName localSheetId="40" name="wfvefa">#REF!</definedName>
    <definedName localSheetId="12" name="TOT_SAND_COV_BLANK">#REF!</definedName>
    <definedName localSheetId="32" name="SFBS">#REF!</definedName>
    <definedName localSheetId="28" name="QERAS">#REF!</definedName>
    <definedName localSheetId="29" name="TOT_SAND_COV_SCREEN">#REF!</definedName>
    <definedName localSheetId="22" name="SAND_PERMEABILITY">#REF!</definedName>
    <definedName localSheetId="14" name="compfluidwt">#REF!</definedName>
    <definedName localSheetId="21" name="casinginfuserate">#REF!</definedName>
    <definedName localSheetId="12" name="SAND_REVOUT_PREPACK">#REF!</definedName>
    <definedName localSheetId="30" name="TH">#REF!</definedName>
    <definedName localSheetId="11" name="WEFD">#REF!</definedName>
    <definedName localSheetId="17" name="PREPACK_MIX_RATIO">#REF!</definedName>
    <definedName localSheetId="13" name="Job_Masters">#REF!</definedName>
    <definedName localSheetId="17" name="dhg">#REF!</definedName>
    <definedName localSheetId="14" name="SHEET">#REF!</definedName>
    <definedName localSheetId="21" name="blanklength">#REF!</definedName>
    <definedName localSheetId="40" name="casingod">#REF!</definedName>
    <definedName localSheetId="40" name="taggedsand">#REF!</definedName>
    <definedName localSheetId="8" name="SAND_PREPACK">#REF!</definedName>
    <definedName localSheetId="38" name="casingid">#REF!</definedName>
    <definedName localSheetId="34" name="BLANK_COVERED_NV">#REF!</definedName>
    <definedName localSheetId="20" name="CAS_ID">#REF!</definedName>
    <definedName localSheetId="24" name="GHJHN">#REF!</definedName>
    <definedName localSheetId="24" name="_">#REF!</definedName>
    <definedName localSheetId="18" name="FSD">#REF!</definedName>
    <definedName localSheetId="37" name="gpcarriervis">#REF!</definedName>
    <definedName localSheetId="13" name="SAND_IN_PERFS">#REF!</definedName>
    <definedName localSheetId="15" name="TVD_MID_PERF">#REF!</definedName>
    <definedName localSheetId="13" name="gpcarriertype">#REF!</definedName>
    <definedName localSheetId="15" name="jhdgjfgjsgjd">#REF!</definedName>
    <definedName localSheetId="12" name="DEVIATION">#REF!</definedName>
    <definedName localSheetId="20" name="WSFD">#REF!</definedName>
    <definedName localSheetId="40" name="DFERG">#REF!</definedName>
    <definedName localSheetId="18" name="wfvefa">#REF!</definedName>
    <definedName localSheetId="19" name="INFUSER_RATE">#REF!</definedName>
    <definedName localSheetId="23" name="casingpumprate">#REF!</definedName>
    <definedName localSheetId="19" name="casingprelbs">#REF!</definedName>
    <definedName localSheetId="19" name="CU.FT.">#REF!</definedName>
    <definedName localSheetId="37" name="SFDV">#REF!</definedName>
    <definedName localSheetId="20" name="stages">#REF!</definedName>
    <definedName localSheetId="5" name="DEPTH_TAGGED_PREPACK">#REF!</definedName>
    <definedName localSheetId="29" name="BLANK_LENGTH">#REF!</definedName>
    <definedName localSheetId="19" name="WTSRFDV">#REF!</definedName>
    <definedName localSheetId="36" name="blanklength">#REF!</definedName>
    <definedName localSheetId="15" name="PERF_VOL">#REF!</definedName>
    <definedName localSheetId="8" name="TOT_SAND_COV_SCREEN">#REF!</definedName>
    <definedName localSheetId="22" name="gpbreakerconc">#REF!</definedName>
    <definedName localSheetId="38" name="divertervol">#REF!</definedName>
    <definedName localSheetId="34" name="compfluidwt">#REF!</definedName>
    <definedName localSheetId="28" name="GRAVEL_IN_CSG.">#REF!</definedName>
    <definedName localSheetId="30" name="gfnfhmdx">#REF!</definedName>
    <definedName localSheetId="19" name="ERAFDS">#REF!</definedName>
    <definedName localSheetId="25" name="jh">#REF!</definedName>
    <definedName localSheetId="41" name="customerrep">#REF!</definedName>
    <definedName localSheetId="32" name="casinggel">#REF!</definedName>
    <definedName localSheetId="18" name="workstringlength">#REF!</definedName>
    <definedName localSheetId="36" name="SAND_PUMPED_GP">#REF!</definedName>
    <definedName localSheetId="29" name="DCWc">#REF!</definedName>
    <definedName localSheetId="13" name="BLANK_LENGTH">#REF!</definedName>
    <definedName localSheetId="22" name="TH">#REF!</definedName>
    <definedName localSheetId="10" name="casingtotslurryvol">#REF!</definedName>
    <definedName localSheetId="34" name="SFDV">#REF!</definedName>
    <definedName localSheetId="35" name="COMPL_FL_VOL">#REF!</definedName>
    <definedName localSheetId="19" name="casingcarriervol">#REF!</definedName>
    <definedName localSheetId="17" name="postgpstim">#REF!</definedName>
    <definedName localSheetId="29" name="TRSFD">#REF!</definedName>
    <definedName localSheetId="24" name="REAFSD">#REF!</definedName>
    <definedName localSheetId="41" name="jh">#REF!</definedName>
    <definedName localSheetId="17" name="dtyu">#REF!</definedName>
    <definedName localSheetId="20" name="TRSFD">#REF!</definedName>
    <definedName localSheetId="25" name="SAND_DIVERTER">#REF!</definedName>
    <definedName localSheetId="31" name="wfvefa">#REF!</definedName>
    <definedName localSheetId="37" name="EASDZ">#REF!</definedName>
    <definedName localSheetId="25" name="SAND_GP">#REF!</definedName>
    <definedName localSheetId="14" name="TWHB">#REF!</definedName>
    <definedName localSheetId="13" name="WTSRFDV">#REF!</definedName>
    <definedName localSheetId="10" name="u">#REF!</definedName>
    <definedName localSheetId="14" name="INFUSER_RATE_PREPACK">#REF!</definedName>
    <definedName localSheetId="28" name="gpinfuserate">#REF!</definedName>
    <definedName localSheetId="34" name="ERFVDZ">#REF!</definedName>
    <definedName localSheetId="10" name="GRAVEL_IN_CSG.">#REF!</definedName>
    <definedName localSheetId="26" name="SG">#REF!</definedName>
    <definedName localSheetId="33" name="PERF_VOL">#REF!</definedName>
    <definedName localSheetId="31" name="taggedsand">#REF!</definedName>
    <definedName localSheetId="13" name="asdgac">#REF!</definedName>
    <definedName localSheetId="9" name="GNDX">#REF!</definedName>
    <definedName localSheetId="23" name="diverterbreakerconc">#REF!</definedName>
    <definedName localSheetId="29" name="NMYUJKU">#REF!</definedName>
    <definedName localSheetId="20" name="CAS_OD">#REF!</definedName>
    <definedName localSheetId="15" name="CAS_ID">#REF!</definedName>
    <definedName name="PREPACK_MIX_RATIO">#REF!</definedName>
    <definedName localSheetId="14" name="workstringlength">#REF!</definedName>
    <definedName localSheetId="18" name="WSFD">#REF!</definedName>
    <definedName localSheetId="36" name="CARR_FL_VISCOSITY">#REF!</definedName>
    <definedName localSheetId="41" name="diverterfiltered">#REF!</definedName>
    <definedName localSheetId="11" name="TRSFD">#REF!</definedName>
    <definedName localSheetId="40" name="perftop">#REF!</definedName>
    <definedName localSheetId="11" name="dgjdjdgjdjm">#REF!</definedName>
    <definedName localSheetId="15" name="ERAFDV">#REF!</definedName>
    <definedName localSheetId="9" name="SAND_IN_PERFS">#REF!</definedName>
    <definedName localSheetId="34" name="SGNHNDDX">#REF!</definedName>
    <definedName localSheetId="36" name="diverterfiltered">#REF!</definedName>
    <definedName localSheetId="28" name="gplbs">#REF!</definedName>
    <definedName localSheetId="19" name="GP_EXT_OD">#REF!</definedName>
    <definedName localSheetId="30" name="SAND_REVOUT_GP">#REF!</definedName>
    <definedName localSheetId="39" name="PERF_BOTTOM">#REF!</definedName>
    <definedName localSheetId="22" name="WERSDFVC">#REF!</definedName>
    <definedName localSheetId="33" name="QWEFCX">#REF!</definedName>
    <definedName localSheetId="11" name="diverterbreakertype">#REF!</definedName>
    <definedName localSheetId="24" name="BLANK_COVERED_NV">#REF!</definedName>
    <definedName localSheetId="18" name="taggedsand">#REF!</definedName>
    <definedName localSheetId="37" name="YJTHDFGB">#REF!</definedName>
    <definedName localSheetId="13" name="WRESFVD">#REF!</definedName>
    <definedName localSheetId="25" name="SGHRGBSF">#REF!</definedName>
    <definedName localSheetId="7" name="workstringwt">#REF!</definedName>
    <definedName localSheetId="29" name="SAND_REVOUT_PREPACK">#REF!</definedName>
    <definedName localSheetId="26" name="QWEFCX">#REF!</definedName>
    <definedName localSheetId="21" name="filtered">#REF!</definedName>
    <definedName localSheetId="22" name="SFGSFGSD">#REF!</definedName>
    <definedName localSheetId="34" name="INFUSER_RATE_PREPACK">#REF!</definedName>
    <definedName localSheetId="17" name="asdgac">#REF!</definedName>
    <definedName localSheetId="11" name="compfluidwt">#REF!</definedName>
    <definedName localSheetId="9" name="casingslurrydens">#REF!</definedName>
    <definedName localSheetId="41" name="ERAD">#REF!</definedName>
    <definedName localSheetId="30" name="blankod">#REF!</definedName>
    <definedName localSheetId="34" name="SLURRY_VOL_PREPACK">#REF!</definedName>
    <definedName localSheetId="11" name="XO_PORT_DEPTH">#REF!</definedName>
    <definedName localSheetId="21" name="dgjdjdgjdjm">#REF!</definedName>
    <definedName localSheetId="26" name="CAS_BLNK_ANNULUS">#REF!</definedName>
    <definedName localSheetId="12" name="WRSEFD">#REF!</definedName>
    <definedName localSheetId="20" name="wefdcsa">#REF!</definedName>
    <definedName localSheetId="15" name="sdfhjj">#REF!</definedName>
    <definedName localSheetId="29" name="CARRIER_FL_WT">#REF!</definedName>
    <definedName localSheetId="38" name="gpextod">#REF!</definedName>
    <definedName localSheetId="11" name="perftop">#REF!</definedName>
    <definedName name="SHEET">#REF!</definedName>
    <definedName localSheetId="24" name="gpinfuserate">#REF!</definedName>
    <definedName localSheetId="19" name="company">#REF!</definedName>
    <definedName localSheetId="24" name="gpbreakerconc">#REF!</definedName>
    <definedName localSheetId="33" name="SAND_GP">#REF!</definedName>
    <definedName localSheetId="23" name="GRAVEL_IN_CSG.">#REF!</definedName>
    <definedName name="dgjd">#REF!</definedName>
    <definedName localSheetId="35" name="QERADS">#REF!</definedName>
    <definedName localSheetId="35" name="djdfgj">#REF!</definedName>
    <definedName localSheetId="23" name="STRHSB">#REF!</definedName>
    <definedName localSheetId="26" name="PERF_TOP">#REF!</definedName>
    <definedName localSheetId="17" name="WERFDV">#REF!</definedName>
    <definedName localSheetId="20" name="WRESFVD">#REF!</definedName>
    <definedName localSheetId="29" name="STRHSB">#REF!</definedName>
    <definedName localSheetId="6" name="production">#REF!</definedName>
    <definedName localSheetId="36" name="PERF_SLURRY">#REF!</definedName>
    <definedName localSheetId="39" name="VOL_MULE_SHOE">#REF!</definedName>
    <definedName localSheetId="18" name="EVQERVASDC">#REF!</definedName>
    <definedName localSheetId="7" name="perftop">#REF!</definedName>
    <definedName name="INFUSER_RATE_PREPACK">#REF!</definedName>
    <definedName localSheetId="21" name="DEVIATION">#REF!</definedName>
    <definedName localSheetId="32" name="EASDZ">#REF!</definedName>
    <definedName localSheetId="34" name="fhkghjdkjdj">#REF!</definedName>
    <definedName localSheetId="36" name="dfjd">#REF!</definedName>
    <definedName name="sumppacker">#REF!</definedName>
    <definedName localSheetId="35" name="CAS_BLNK_ANNULUS">#REF!</definedName>
    <definedName localSheetId="39" name="l">#REF!</definedName>
    <definedName localSheetId="30" name="compfluidwt">#REF!</definedName>
    <definedName localSheetId="39" name="PERF_VOL">#REF!</definedName>
    <definedName localSheetId="13" name="perfbottom">#REF!</definedName>
    <definedName localSheetId="40" name="sdfhjj">#REF!</definedName>
    <definedName localSheetId="15" name="TH">#REF!</definedName>
    <definedName localSheetId="7" name="FDAS">#REF!</definedName>
    <definedName localSheetId="24" name="PERF_TOP">#REF!</definedName>
    <definedName localSheetId="28" name="TWHB">#REF!</definedName>
    <definedName localSheetId="10" name="SAND_IN_CAS_BLNK">#REF!</definedName>
    <definedName localSheetId="10" name="COMPL_FL_VOL">#REF!</definedName>
    <definedName localSheetId="35" name="casingbreakerconc">#REF!</definedName>
    <definedName localSheetId="34" name="gfnfhmdx">#REF!</definedName>
    <definedName localSheetId="20" name="CAS_SCR_VOL">#REF!</definedName>
    <definedName localSheetId="26" name="compfluidwt">#REF!</definedName>
    <definedName localSheetId="39" name="isip">#REF!</definedName>
    <definedName localSheetId="26" name="MULE_SHOE_DEPTH">#REF!</definedName>
    <definedName localSheetId="31" name="DEPTH_TAGGED_PREPACK">#REF!</definedName>
    <definedName localSheetId="31" name="SCREEN_OD">#REF!</definedName>
    <definedName localSheetId="6" name="QERADS">#REF!</definedName>
    <definedName localSheetId="32" name="COMPL_FL_VOL">#REF!</definedName>
    <definedName localSheetId="38" name="SGHHM">#REF!</definedName>
    <definedName localSheetId="20" name="INFUSER_RATE">#REF!</definedName>
    <definedName localSheetId="28" name="SAND_REVOUT_GP">#REF!</definedName>
    <definedName localSheetId="26" name="TOT_SAND_2B_PUMPED">#REF!</definedName>
    <definedName localSheetId="7" name="TH">#REF!</definedName>
    <definedName localSheetId="12" name="SAND_PASS_XO_PORT">#REF!</definedName>
    <definedName localSheetId="12" name="TOT_CAP_HOLE">#REF!</definedName>
    <definedName localSheetId="30" name="sdfbsbvgnh">#REF!</definedName>
    <definedName localSheetId="32" name="TOT_SAND_COV_BLANK">#REF!</definedName>
    <definedName localSheetId="33" name="HTDGFB">#REF!</definedName>
    <definedName localSheetId="33" name="SDFGVXC">#REF!</definedName>
    <definedName name="ERFVDZ">#REF!</definedName>
    <definedName localSheetId="20" name="WRSFD">#REF!</definedName>
    <definedName localSheetId="33" name="cubicfootperfoot">#REF!</definedName>
    <definedName localSheetId="38" name="divertercarrierwt">#REF!</definedName>
    <definedName localSheetId="9" name="gpextlength">#REF!</definedName>
    <definedName localSheetId="12" name="casingslurrydens">#REF!</definedName>
    <definedName localSheetId="37" name="INFUSER_RATE">#REF!</definedName>
    <definedName localSheetId="18" name="sumppacker">#REF!</definedName>
    <definedName localSheetId="39" name="casingmixratio">#REF!</definedName>
    <definedName localSheetId="37" name="perftop">#REF!</definedName>
    <definedName localSheetId="9" name="EXT_LENGTH">#REF!</definedName>
    <definedName localSheetId="15" name="WRESFVD">#REF!</definedName>
    <definedName localSheetId="28" name="wefas">#REF!</definedName>
    <definedName localSheetId="13" name="divertercarriervis">#REF!</definedName>
    <definedName localSheetId="29" name="welltype">#REF!</definedName>
    <definedName localSheetId="41" name="gfnfhmdx">#REF!</definedName>
    <definedName localSheetId="38" name="STHYT">#REF!</definedName>
    <definedName localSheetId="5" name="SAND_REVOUT_GP">#REF!</definedName>
    <definedName localSheetId="24" name="TOT_SAND_2B_PUMPED">#REF!</definedName>
    <definedName name="QREADS">#REF!</definedName>
    <definedName localSheetId="14" name="fhknm">#REF!</definedName>
    <definedName localSheetId="25" name="SAND_IN_CAS_PREPACK">#REF!</definedName>
    <definedName localSheetId="21" name="YTHNG">#REF!</definedName>
    <definedName localSheetId="20" name="fracpress">#REF!</definedName>
    <definedName localSheetId="10" name="BHT">#REF!</definedName>
    <definedName localSheetId="24" name="ERFVDZ">#REF!</definedName>
    <definedName localSheetId="25" name="GP_EXT_OD">#REF!</definedName>
    <definedName localSheetId="20" name="SAND_IN_CAS_SCR">#REF!</definedName>
    <definedName localSheetId="20" name="BLANK_LENGTH">#REF!</definedName>
    <definedName localSheetId="29" name="compfluidwt">#REF!</definedName>
    <definedName localSheetId="41" name="WRSFD">#REF!</definedName>
    <definedName localSheetId="18" name="NH4CL">#REF!</definedName>
    <definedName localSheetId="31" name="BLANK_OD">#REF!</definedName>
    <definedName localSheetId="32" name="QWEFDC">#REF!</definedName>
    <definedName localSheetId="41" name="casingcarriertype">#REF!</definedName>
    <definedName localSheetId="19" name="RSFDZ">#REF!</definedName>
    <definedName localSheetId="39" name="ETGSRFV">#REF!</definedName>
    <definedName localSheetId="18" name="VOL_MULE_SHOE">#REF!</definedName>
    <definedName localSheetId="25" name="Job_Masters">#REF!</definedName>
    <definedName localSheetId="36" name="TYHDGFB">#REF!</definedName>
    <definedName localSheetId="33" name="SLURRY_DENSITY">#REF!</definedName>
    <definedName localSheetId="7" name="GNDX">#REF!</definedName>
    <definedName localSheetId="29" name="gravelsize">#REF!</definedName>
    <definedName localSheetId="20" name="screentype">#REF!</definedName>
    <definedName localSheetId="24" name="SUMP_DEPTH">#REF!</definedName>
    <definedName localSheetId="23" name="TWHB">#REF!</definedName>
    <definedName localSheetId="31" name="casingcarrierconc">#REF!</definedName>
    <definedName localSheetId="11" name="WRESFD">#REF!</definedName>
    <definedName localSheetId="6" name="MULE_SHOE_DEPTH">#REF!</definedName>
    <definedName localSheetId="35" name="DVBSFGN">#REF!</definedName>
    <definedName localSheetId="20" name="gpcarrierwt">#REF!</definedName>
    <definedName localSheetId="36" name="gppumprate">#REF!</definedName>
    <definedName localSheetId="30" name="divertercarrierwt">#REF!</definedName>
    <definedName localSheetId="7" name="WEF">#REF!</definedName>
    <definedName localSheetId="19" name="TOT_ANN_CAP">#REF!</definedName>
    <definedName localSheetId="24" name="GRAVEL_IN_CSG.">#REF!</definedName>
    <definedName localSheetId="11" name="BLANK_OD">#REF!</definedName>
    <definedName localSheetId="20" name="A">#REF!</definedName>
    <definedName localSheetId="36" name="adfnhn">#REF!</definedName>
    <definedName localSheetId="13" name="wellno">#REF!</definedName>
    <definedName localSheetId="37" name="workstringlength">#REF!</definedName>
    <definedName localSheetId="22" name="cubicfootperfoot">#REF!</definedName>
    <definedName localSheetId="9" name="diverterfiltered">#REF!</definedName>
    <definedName localSheetId="31" name="FSDV">#REF!</definedName>
    <definedName localSheetId="19" name="welltype">#REF!</definedName>
    <definedName localSheetId="31" name="TOT_SAND_2B_PUMPED">#REF!</definedName>
    <definedName localSheetId="31" name="wefwd">#REF!</definedName>
    <definedName localSheetId="24" name="casingid">#REF!</definedName>
    <definedName localSheetId="11" name="casinggel">#REF!</definedName>
    <definedName localSheetId="6" name="welltype">#REF!</definedName>
    <definedName localSheetId="7" name="SDFGXC">#REF!</definedName>
    <definedName localSheetId="37" name="xoportdepth">#REF!</definedName>
    <definedName localSheetId="25" name="XO_PORT_DEPTH">#REF!</definedName>
    <definedName localSheetId="39" name="casingod">#REF!</definedName>
    <definedName localSheetId="41" name="SAND_PASS_XO_PORT">#REF!</definedName>
    <definedName localSheetId="20" name="filtered">#REF!</definedName>
    <definedName localSheetId="35" name="SG">#REF!</definedName>
    <definedName localSheetId="19" name="SAND_IN_CAS_EXT">#REF!</definedName>
    <definedName localSheetId="11" name="PERF_TOP">#REF!</definedName>
    <definedName localSheetId="25" name="SAND_PREPACK">#REF!</definedName>
    <definedName localSheetId="8" name="GP_MIX_RATIO">#REF!</definedName>
    <definedName localSheetId="10" name="ETGSRFV">#REF!</definedName>
    <definedName localSheetId="6" name="CAS_EXT_VOL">#REF!</definedName>
    <definedName localSheetId="28" name="gpbreakertype">#REF!</definedName>
    <definedName localSheetId="19" name="XO_PORT_DEPTH">#REF!</definedName>
    <definedName localSheetId="36" name="REG">#REF!</definedName>
    <definedName localSheetId="40" name="stages">#REF!</definedName>
    <definedName localSheetId="25" name="WTBFSDV">#REF!</definedName>
    <definedName localSheetId="11" name="screenlength">#REF!</definedName>
    <definedName localSheetId="36" name="SAND_IN_PERFS_PP">#REF!</definedName>
    <definedName localSheetId="23" name="CAS_EXT_VOL">#REF!</definedName>
    <definedName localSheetId="41" name="QWEFCX">#REF!</definedName>
    <definedName localSheetId="26" name="casingpumprate">#REF!</definedName>
    <definedName localSheetId="7" name="isip">#REF!</definedName>
    <definedName localSheetId="37" name="fv">#REF!</definedName>
    <definedName localSheetId="11" name="l">#REF!</definedName>
    <definedName localSheetId="41" name="CAS_ID">#REF!</definedName>
    <definedName localSheetId="32" name="casingprelbs">#REF!</definedName>
    <definedName localSheetId="9" name="DFWDS">#REF!</definedName>
    <definedName localSheetId="23" name="casingid">#REF!</definedName>
    <definedName localSheetId="7" name="diverterbreakertype">#REF!</definedName>
    <definedName localSheetId="9" name="WEF">#REF!</definedName>
    <definedName localSheetId="5" name="STRHSB">#REF!</definedName>
    <definedName localSheetId="5" name="gpgel">#REF!</definedName>
    <definedName localSheetId="32" name="casingcarrierwt">#REF!</definedName>
    <definedName localSheetId="10" name="fracgrad">#REF!</definedName>
    <definedName localSheetId="10" name="cubicfootperfoot">#REF!</definedName>
    <definedName localSheetId="35" name="cubicfootperfoot">#REF!</definedName>
    <definedName localSheetId="40" name="CARR_FL_VISCOSITY">#REF!</definedName>
    <definedName localSheetId="41" name="screentype">#REF!</definedName>
    <definedName localSheetId="31" name="TYERBGSDF">#REF!</definedName>
    <definedName localSheetId="37" name="casingid">#REF!</definedName>
    <definedName name="fgh">#REF!</definedName>
    <definedName localSheetId="15" name="FDAS">#REF!</definedName>
    <definedName localSheetId="6" name="jhdgjfgjsgjd">#REF!</definedName>
    <definedName localSheetId="12" name="BLANK_LENGTH">#REF!</definedName>
    <definedName localSheetId="31" name="WEF">#REF!</definedName>
    <definedName localSheetId="23" name="dyjgdjngkjk">#REF!</definedName>
    <definedName localSheetId="31" name="CARRIER_FL_WT">#REF!</definedName>
    <definedName localSheetId="29" name="diverterbreakerconc">#REF!</definedName>
    <definedName localSheetId="6" name="dtyu">#REF!</definedName>
    <definedName localSheetId="26" name="SCREEN_OD">#REF!</definedName>
    <definedName localSheetId="34" name="dgjdjdgjdjm">#REF!</definedName>
    <definedName localSheetId="18" name="YJTHDFGB">#REF!</definedName>
    <definedName localSheetId="33" name="casingprelbs">#REF!</definedName>
    <definedName localSheetId="34" name="COMPL_FL_WT">#REF!</definedName>
    <definedName localSheetId="8" name="SCREEN_LENGTH">#REF!</definedName>
    <definedName localSheetId="28" name="GHJHN">#REF!</definedName>
    <definedName localSheetId="28" name="TOT_SAND_2B_PUMPED">#REF!</definedName>
    <definedName localSheetId="36" name="fhkghjdkjdj">#REF!</definedName>
    <definedName localSheetId="10" name="WRSFD">#REF!</definedName>
    <definedName localSheetId="34" name="screenlength">#REF!</definedName>
    <definedName localSheetId="31" name="ERAD">#REF!</definedName>
    <definedName localSheetId="22" name="xoportdepth">#REF!</definedName>
    <definedName localSheetId="32" name="casingcarriervol">#REF!</definedName>
    <definedName localSheetId="6" name="PERF_BOTTOM">#REF!</definedName>
    <definedName localSheetId="23" name="casingcarriervol">#REF!</definedName>
    <definedName localSheetId="34" name="ASCVASD">#REF!</definedName>
    <definedName localSheetId="17" name="DEPTH_TAGGED_PREPACK">#REF!</definedName>
    <definedName localSheetId="18" name="SAND_GP">#REF!</definedName>
    <definedName localSheetId="36" name="ERAFDV">#REF!</definedName>
    <definedName localSheetId="8" name="casingmixratio">#REF!</definedName>
    <definedName localSheetId="41" name="COMPL_FL_WT">#REF!</definedName>
    <definedName localSheetId="13" name="INFUSER_RATE_PREPACK">#REF!</definedName>
    <definedName localSheetId="30" name="WTSEFDV">#REF!</definedName>
    <definedName localSheetId="6" name="SDFGVXC">#REF!</definedName>
    <definedName localSheetId="5" name="SAND_PUMPED_GP">#REF!</definedName>
    <definedName localSheetId="41" name="dgjd">#REF!</definedName>
    <definedName localSheetId="20" name="diverterlbs">#REF!</definedName>
    <definedName localSheetId="32" name="WERFDV">#REF!</definedName>
    <definedName localSheetId="8" name="WRESFVD">#REF!</definedName>
    <definedName localSheetId="6" name="GHJHN">#REF!</definedName>
    <definedName localSheetId="38" name="PREPACK_MIX_RATIO">#REF!</definedName>
    <definedName localSheetId="5" name="fgh">#REF!</definedName>
    <definedName localSheetId="28" name="diverterbreakerconc">#REF!</definedName>
    <definedName localSheetId="29" name="wellno">#REF!</definedName>
    <definedName localSheetId="28" name="wefc">#REF!</definedName>
    <definedName localSheetId="31" name="gravelsize">#REF!</definedName>
    <definedName localSheetId="9" name="screenguage">#REF!</definedName>
    <definedName localSheetId="21" name="SFDV">#REF!</definedName>
    <definedName localSheetId="38" name="dfj">#REF!</definedName>
    <definedName localSheetId="10" name="dfj">#REF!</definedName>
    <definedName localSheetId="10" name="SAND_ABOVE_PERFS_PREPACK">#REF!</definedName>
    <definedName localSheetId="39" name="SUMP_DEPTH">#REF!</definedName>
    <definedName localSheetId="22" name="SDFGVXC">#REF!</definedName>
    <definedName localSheetId="39" name="T4WERAF">#REF!</definedName>
    <definedName localSheetId="38" name="BPRNo">#REF!</definedName>
    <definedName localSheetId="32" name="diverterlbs">#REF!</definedName>
    <definedName localSheetId="5" name="divertermixratio">#REF!</definedName>
    <definedName localSheetId="21" name="QREAFD">#REF!</definedName>
    <definedName localSheetId="30" name="WEF">#REF!</definedName>
    <definedName localSheetId="38" name="WRSFDCX">#REF!</definedName>
    <definedName localSheetId="6" name="CAS_SCR_VOL">#REF!</definedName>
    <definedName localSheetId="24" name="CIR_RATE_RESTRESS">#REF!</definedName>
    <definedName localSheetId="6" name="DFVDFS">#REF!</definedName>
    <definedName localSheetId="35" name="spf">#REF!</definedName>
    <definedName localSheetId="20" name="GP_SLURRY_VOL">#REF!</definedName>
    <definedName localSheetId="17" name="SLURRY_VOL_PREPACK">#REF!</definedName>
    <definedName localSheetId="11" name="QWEFDC">#REF!</definedName>
    <definedName localSheetId="13" name="SGHHM">#REF!</definedName>
    <definedName localSheetId="18" name="EXT_LENGTH">#REF!</definedName>
    <definedName localSheetId="11" name="compfluidtype">#REF!</definedName>
    <definedName localSheetId="25" name="fracgrad">#REF!</definedName>
    <definedName name="QERAS">#REF!</definedName>
    <definedName localSheetId="28" name="divertercarrierwt">#REF!</definedName>
    <definedName localSheetId="6" name="gplbs">#REF!</definedName>
    <definedName localSheetId="28" name="casingslurrydens">#REF!</definedName>
    <definedName localSheetId="14" name="circsqz">#REF!</definedName>
    <definedName localSheetId="7" name="diverterlbs">#REF!</definedName>
    <definedName localSheetId="41" name="casingrevout">#REF!</definedName>
    <definedName localSheetId="34" name="asdgac">#REF!</definedName>
    <definedName localSheetId="26" name="BLANK_LENGTH">#REF!</definedName>
    <definedName localSheetId="31" name="diverterbreakertype">#REF!</definedName>
    <definedName localSheetId="26" name="WTSRFDV">#REF!</definedName>
    <definedName localSheetId="17" name="UYIKUI">#REF!</definedName>
    <definedName localSheetId="20" name="WEWC">#REF!</definedName>
    <definedName localSheetId="21" name="SETTLEMENT_RATE">#REF!</definedName>
    <definedName localSheetId="38" name="SGHS">#REF!</definedName>
    <definedName localSheetId="26" name="gpmixratio">#REF!</definedName>
    <definedName localSheetId="33" name="gfnfhmdx">#REF!</definedName>
    <definedName localSheetId="41" name="gptotalslurryvol">#REF!</definedName>
    <definedName localSheetId="5" name="WEF">#REF!</definedName>
    <definedName localSheetId="30" name="T4WERAF">#REF!</definedName>
    <definedName localSheetId="30" name="WTSRFDV">#REF!</definedName>
    <definedName localSheetId="8" name="TOT_SAND_2B_PUMPED">#REF!</definedName>
    <definedName localSheetId="10" name="SCREEN_LENGTH">#REF!</definedName>
    <definedName localSheetId="36" name="casingcarrierwt">#REF!</definedName>
    <definedName name="GHJHN">#REF!</definedName>
    <definedName localSheetId="9" name="RGHNDFXB">#REF!</definedName>
    <definedName localSheetId="36" name="sfgdbscb">#REF!</definedName>
    <definedName localSheetId="20" name="WS_ID">#REF!</definedName>
    <definedName localSheetId="14" name="SFGSFGSD">#REF!</definedName>
    <definedName localSheetId="22" name="u">#REF!</definedName>
    <definedName localSheetId="25" name="TGWEFSD">#REF!</definedName>
    <definedName localSheetId="39" name="CAS_ID">#REF!</definedName>
    <definedName localSheetId="6" name="screenlength">#REF!</definedName>
    <definedName localSheetId="14" name="CAS_ID">#REF!</definedName>
    <definedName localSheetId="35" name="HRGBFV">#REF!</definedName>
    <definedName name="gptotalslurryvol">#REF!</definedName>
    <definedName localSheetId="36" name="casingbreakertype">#REF!</definedName>
    <definedName localSheetId="24" name="gpcarrierwt">#REF!</definedName>
    <definedName localSheetId="8" name="fghmbnm">#REF!</definedName>
    <definedName localSheetId="8" name="dgjdghkmfghjdg">#REF!</definedName>
    <definedName localSheetId="9" name="divertervol">#REF!</definedName>
    <definedName localSheetId="30" name="l">#REF!</definedName>
    <definedName localSheetId="10" name="SDFGXC">#REF!</definedName>
    <definedName localSheetId="15" name="WTSRFDV">#REF!</definedName>
    <definedName localSheetId="32" name="gpcarriervol">#REF!</definedName>
    <definedName localSheetId="14" name="gpbreakertype">#REF!</definedName>
    <definedName localSheetId="23" name="eFSD">#REF!</definedName>
    <definedName localSheetId="24" name="Ambient_temp">#REF!</definedName>
    <definedName name="fv">#REF!</definedName>
    <definedName localSheetId="28" name="SCREEN_LENGTH">#REF!</definedName>
    <definedName localSheetId="18" name="TYERBGSDF">#REF!</definedName>
    <definedName name="casingpumprate">#REF!</definedName>
    <definedName localSheetId="40" name="WRSFDCX">#REF!</definedName>
    <definedName localSheetId="32" name="ERAD">#REF!</definedName>
    <definedName localSheetId="13" name="wfvefa">#REF!</definedName>
    <definedName localSheetId="35" name="NMYUJKU">#REF!</definedName>
    <definedName localSheetId="38" name="GNDX">#REF!</definedName>
    <definedName localSheetId="41" name="netperf">#REF!</definedName>
    <definedName localSheetId="18" name="wefdcsa">#REF!</definedName>
    <definedName localSheetId="11" name="CU.FT.">#REF!</definedName>
    <definedName localSheetId="13" name="workstringwt">#REF!</definedName>
    <definedName localSheetId="12" name="pregpstim">#REF!</definedName>
    <definedName localSheetId="11" name="Ambient_temp">#REF!</definedName>
    <definedName localSheetId="35" name="gpcarriervis">#REF!</definedName>
    <definedName localSheetId="32" name="fghmbnm">#REF!</definedName>
    <definedName localSheetId="10" name="ERAD">#REF!</definedName>
    <definedName localSheetId="18" name="TOT_ANN_CAP">#REF!</definedName>
    <definedName localSheetId="7" name="RGEF">#REF!</definedName>
    <definedName localSheetId="8" name="blanklength">#REF!</definedName>
    <definedName localSheetId="36" name="u">#REF!</definedName>
    <definedName localSheetId="9" name="SDGE">#REF!</definedName>
    <definedName localSheetId="6" name="PERF_SLURRY">#REF!</definedName>
    <definedName localSheetId="12" name="sdfbsbvgnh">#REF!</definedName>
    <definedName localSheetId="15" name="wefc">#REF!</definedName>
    <definedName localSheetId="19" name="WTBFSDV">#REF!</definedName>
    <definedName localSheetId="25" name="casingod">#REF!</definedName>
    <definedName localSheetId="6" name="yhjdgndfgjdghj">#REF!</definedName>
    <definedName localSheetId="41" name="SGHS">#REF!</definedName>
    <definedName localSheetId="32" name="sheared">#REF!</definedName>
    <definedName localSheetId="20" name="CARRIER_FL_WT">#REF!</definedName>
    <definedName localSheetId="34" name="wefA">#REF!</definedName>
    <definedName localSheetId="15" name="workstringod">#REF!</definedName>
    <definedName localSheetId="18" name="compfluidtype">#REF!</definedName>
    <definedName localSheetId="21" name="EWFWDC">#REF!</definedName>
    <definedName localSheetId="37" name="zone">#REF!</definedName>
    <definedName localSheetId="21" name="HRGBFV">#REF!</definedName>
    <definedName localSheetId="37" name="SETTLEMENT_RATE">#REF!</definedName>
    <definedName localSheetId="20" name="TOT_ANN_CAP">#REF!</definedName>
    <definedName localSheetId="13" name="casinggel">#REF!</definedName>
    <definedName localSheetId="24" name="jhdgjfgjsgjd">#REF!</definedName>
    <definedName localSheetId="22" name="CAS_BLNK_VOL">#REF!</definedName>
    <definedName localSheetId="17" name="PERF_VOL">#REF!</definedName>
    <definedName localSheetId="7" name="SAND_IN_CAS_SCR">#REF!</definedName>
    <definedName localSheetId="36" name="casinginfuserate">#REF!</definedName>
    <definedName localSheetId="19" name="YJTHDFGB">#REF!</definedName>
    <definedName localSheetId="24" name="d">#REF!</definedName>
    <definedName localSheetId="35" name="DCWc">#REF!</definedName>
    <definedName localSheetId="25" name="SAND_IN_PERFS_PP">#REF!</definedName>
    <definedName localSheetId="5" name="INFUSER_RATE_PREPACK">#REF!</definedName>
    <definedName localSheetId="12" name="casingcarriertype">#REF!</definedName>
    <definedName localSheetId="31" name="PERF_SLURRY">#REF!</definedName>
    <definedName localSheetId="10" name="divertermixratio">#REF!</definedName>
    <definedName localSheetId="21" name="SGHRGBSF">#REF!</definedName>
    <definedName localSheetId="34" name="SGHHM">#REF!</definedName>
    <definedName localSheetId="18" name="djdfgj">#REF!</definedName>
    <definedName localSheetId="18" name="g">#REF!</definedName>
    <definedName localSheetId="37" name="djdfgj">#REF!</definedName>
    <definedName localSheetId="40" name="CAP_XO_PORT">#REF!</definedName>
    <definedName localSheetId="12" name="CAS_BLNK_ANNULUS">#REF!</definedName>
    <definedName localSheetId="37" name="taggedsand">#REF!</definedName>
    <definedName localSheetId="15" name="pickle">#REF!</definedName>
    <definedName localSheetId="6" name="XO_PORT_DEPTH">#REF!</definedName>
    <definedName localSheetId="15" name="welltype">#REF!</definedName>
    <definedName localSheetId="36" name="workstringlength">#REF!</definedName>
    <definedName localSheetId="37" name="gppumprate">#REF!</definedName>
    <definedName localSheetId="15" name="PERF_SLURRY">#REF!</definedName>
    <definedName localSheetId="38" name="ERAFDV">#REF!</definedName>
    <definedName localSheetId="31" name="TOT_SAND_COV_SCREEN">#REF!</definedName>
    <definedName localSheetId="39" name="CAS_WT">#REF!</definedName>
    <definedName localSheetId="35" name="dyjgdjngkjk">#REF!</definedName>
    <definedName localSheetId="39" name="WSFD">#REF!</definedName>
    <definedName localSheetId="34" name="DFERG">#REF!</definedName>
    <definedName localSheetId="10" name="SFBS">#REF!</definedName>
    <definedName localSheetId="19" name="TVD_MID_PERF">#REF!</definedName>
    <definedName localSheetId="23" name="EFGHGG">#REF!</definedName>
    <definedName localSheetId="26" name="CAS_OD">#REF!</definedName>
    <definedName localSheetId="28" name="casingtotslurryvol">#REF!</definedName>
    <definedName localSheetId="9" name="compfluidwt">#REF!</definedName>
    <definedName localSheetId="18" name="WEFWDVTR">#REF!</definedName>
    <definedName localSheetId="35" name="SAND_PASS_XO_PORT">#REF!</definedName>
    <definedName localSheetId="7" name="TOT_SAND_COV_BLANK">#REF!</definedName>
    <definedName localSheetId="35" name="YETBG">#REF!</definedName>
    <definedName localSheetId="28" name="fhkghjdkjdj">#REF!</definedName>
    <definedName localSheetId="11" name="CAS_WT">#REF!</definedName>
    <definedName localSheetId="13" name="SLURRY_VOL_PREPACK">#REF!</definedName>
    <definedName localSheetId="14" name="casingcarriervol">#REF!</definedName>
    <definedName localSheetId="29" name="pickle">#REF!</definedName>
    <definedName localSheetId="12" name="TRSFD">#REF!</definedName>
    <definedName localSheetId="26" name="PERF_BOTTOM">#REF!</definedName>
    <definedName name="TOT_SAND_PLACED">#REF!</definedName>
    <definedName localSheetId="36" name="TOT_SAND_COV_BLANK">#REF!</definedName>
    <definedName name="EWFWDC">#REF!</definedName>
    <definedName name="PERF_TOP">#REF!</definedName>
    <definedName localSheetId="31" name="TOT_ANN_CAP">#REF!</definedName>
    <definedName localSheetId="28" name="PERF_SLURRY">#REF!</definedName>
    <definedName localSheetId="25" name="WSFD">#REF!</definedName>
    <definedName localSheetId="13" name="gpextod">#REF!</definedName>
    <definedName localSheetId="35" name="filtered">#REF!</definedName>
    <definedName localSheetId="9" name="EVQERVASDC">#REF!</definedName>
    <definedName localSheetId="14" name="WTBFSDV">#REF!</definedName>
    <definedName localSheetId="24" name="SG">#REF!</definedName>
    <definedName localSheetId="34" name="gppumprate">#REF!</definedName>
    <definedName localSheetId="13" name="gpcarriervis">#REF!</definedName>
    <definedName localSheetId="20" name="QERAS">#REF!</definedName>
    <definedName localSheetId="23" name="divertertype">#REF!</definedName>
    <definedName localSheetId="23" name="QWEFCX">#REF!</definedName>
    <definedName localSheetId="35" name="SUMP_DEPTH">#REF!</definedName>
    <definedName localSheetId="35" name="safetyjtdepth">#REF!</definedName>
    <definedName localSheetId="32" name="postgpstim">#REF!</definedName>
    <definedName localSheetId="9" name="SAND_IN_CAS_BLNK">#REF!</definedName>
    <definedName localSheetId="15" name="W4ERSF">#REF!</definedName>
    <definedName localSheetId="38" name="k">#REF!</definedName>
    <definedName localSheetId="6" name="SLURRY_VOL_PREPACK">#REF!</definedName>
    <definedName localSheetId="29" name="PERF_BOTTOM">#REF!</definedName>
    <definedName localSheetId="28" name="casingbreakerconc">#REF!</definedName>
    <definedName localSheetId="12" name="sfgdbscb">#REF!</definedName>
    <definedName localSheetId="33" name="SHEET">#REF!</definedName>
    <definedName localSheetId="18" name="CAS_ID">#REF!</definedName>
    <definedName localSheetId="29" name="SDFGVXC">#REF!</definedName>
    <definedName localSheetId="25" name="__">#REF!</definedName>
    <definedName localSheetId="20" name="WERFDV">#REF!</definedName>
    <definedName name="SGHS">#REF!</definedName>
    <definedName localSheetId="9" name="fv">#REF!</definedName>
    <definedName localSheetId="22" name="GRAVEL_IN_CSG.">#REF!</definedName>
    <definedName name="casinginfuserate">#REF!</definedName>
    <definedName localSheetId="13" name="RGEF">#REF!</definedName>
    <definedName name="SLURRY_VOL_PREPACK">#REF!</definedName>
    <definedName localSheetId="31" name="COMPL_FL_VOL">#REF!</definedName>
    <definedName name="casingslurrydens">#REF!</definedName>
    <definedName localSheetId="40" name="EFGHGG">#REF!</definedName>
    <definedName localSheetId="7" name="CAS_WT">#REF!</definedName>
    <definedName localSheetId="26" name="YJTHDFGB">#REF!</definedName>
    <definedName localSheetId="20" name="WERG">#REF!</definedName>
    <definedName localSheetId="28" name="CIR_RATE_RESTRESS">#REF!</definedName>
    <definedName localSheetId="40" name="DEVIATION">#REF!</definedName>
    <definedName localSheetId="31" name="casingrevout">#REF!</definedName>
    <definedName localSheetId="18" name="gpcarriervol">#REF!</definedName>
    <definedName localSheetId="40" name="spf">#REF!</definedName>
    <definedName localSheetId="20" name="COMPL_FL_WT">#REF!</definedName>
    <definedName localSheetId="7" name="TGWEFSD">#REF!</definedName>
    <definedName localSheetId="41" name="fracpress">#REF!</definedName>
    <definedName localSheetId="36" name="MULE_SHOE_DEPTH">#REF!</definedName>
    <definedName localSheetId="14" name="HRGBFV">#REF!</definedName>
    <definedName localSheetId="11" name="WERSDFVC">#REF!</definedName>
    <definedName localSheetId="29" name="workstringod">#REF!</definedName>
    <definedName localSheetId="31" name="WRSFD">#REF!</definedName>
    <definedName localSheetId="15" name="INFUSER_RATE_PREPACK">#REF!</definedName>
    <definedName localSheetId="35" name="gpcarriertype">#REF!</definedName>
    <definedName name="SAND_ABOVE_PERFS_PREPACK">#REF!</definedName>
    <definedName name="BLANK_OD">#REF!</definedName>
    <definedName localSheetId="23" name="sdfbsbvgnh">#REF!</definedName>
    <definedName localSheetId="9" name="WEFD">#REF!</definedName>
    <definedName localSheetId="33" name="fracpress">#REF!</definedName>
    <definedName localSheetId="29" name="INFUSER_RATE">#REF!</definedName>
    <definedName localSheetId="13" name="dfgjd">#REF!</definedName>
    <definedName localSheetId="14" name="diverterfiltered">#REF!</definedName>
    <definedName localSheetId="21" name="WS_ID">#REF!</definedName>
    <definedName localSheetId="32" name="welltype">#REF!</definedName>
    <definedName localSheetId="19" name="SDGE">#REF!</definedName>
    <definedName localSheetId="28" name="YTHNG">#REF!</definedName>
    <definedName localSheetId="21" name="SAND_IN_PERFS_PP">#REF!</definedName>
    <definedName localSheetId="17" name="QERADS">#REF!</definedName>
    <definedName localSheetId="33" name="screentype">#REF!</definedName>
    <definedName localSheetId="31" name="DCWc">#REF!</definedName>
    <definedName localSheetId="13" name="divertercarrierwt">#REF!</definedName>
    <definedName localSheetId="36" name="screenod">#REF!</definedName>
    <definedName localSheetId="26" name="XO_DEPTH">#REF!</definedName>
    <definedName localSheetId="22" name="workstringid">#REF!</definedName>
    <definedName localSheetId="20" name="YJTHDFGB">#REF!</definedName>
    <definedName localSheetId="18" name="gpbreakertype">#REF!</definedName>
    <definedName localSheetId="11" name="SAND_IN_PERFS_PP">#REF!</definedName>
    <definedName localSheetId="7" name="WEWC">#REF!</definedName>
    <definedName localSheetId="15" name="SLURRY_VOL_PREPACK">#REF!</definedName>
    <definedName localSheetId="20" name="fvqwadc">#REF!</definedName>
    <definedName name="YETRGSF">#REF!</definedName>
    <definedName localSheetId="34" name="GP_SLURRY_VOL">#REF!</definedName>
    <definedName localSheetId="35" name="WTBFSDV">#REF!</definedName>
    <definedName localSheetId="11" name="YNHDGF">#REF!</definedName>
    <definedName localSheetId="29" name="EVQERVASDC">#REF!</definedName>
    <definedName localSheetId="15" name="GP_SLURRY_VOL">#REF!</definedName>
    <definedName localSheetId="17" name="GRAVEL_IN_CSG.">#REF!</definedName>
    <definedName localSheetId="19" name="WTSEFDV">#REF!</definedName>
    <definedName localSheetId="17" name="blanklength">#REF!</definedName>
    <definedName localSheetId="11" name="gpcarriertype">#REF!</definedName>
    <definedName localSheetId="22" name="wefc">#REF!</definedName>
    <definedName localSheetId="19" name="SAND_IN_PERFS_PP">#REF!</definedName>
    <definedName localSheetId="18" name="workstringid">#REF!</definedName>
    <definedName localSheetId="13" name="ETGSRFV">#REF!</definedName>
    <definedName localSheetId="7" name="gfnfhmdx">#REF!</definedName>
    <definedName localSheetId="36" name="DVBSFGN">#REF!</definedName>
    <definedName localSheetId="15" name="dgjdghkmfghjdg">#REF!</definedName>
    <definedName localSheetId="15" name="gpcarriervol">#REF!</definedName>
    <definedName localSheetId="18" name="CAP_XO_PORT">#REF!</definedName>
    <definedName localSheetId="10" name="fv">#REF!</definedName>
    <definedName localSheetId="33" name="casingcarriertype">#REF!</definedName>
    <definedName localSheetId="28" name="WEFWDVTR">#REF!</definedName>
    <definedName localSheetId="5" name="UYIKUI">#REF!</definedName>
    <definedName localSheetId="32" name="k">#REF!</definedName>
    <definedName localSheetId="35" name="wdcs">#REF!</definedName>
    <definedName localSheetId="25" name="CARR_FL_VISCOSITY">#REF!</definedName>
    <definedName localSheetId="6" name="gpgel">#REF!</definedName>
    <definedName localSheetId="25" name="NET_PERFS">#REF!</definedName>
    <definedName localSheetId="35" name="wefwd">#REF!</definedName>
    <definedName localSheetId="38" name="A">#REF!</definedName>
    <definedName localSheetId="10" name="SGHRGBSF">#REF!</definedName>
    <definedName localSheetId="17" name="SAND_PLACED_GP">#REF!</definedName>
    <definedName localSheetId="33" name="gpcarriervis">#REF!</definedName>
    <definedName localSheetId="18" name="SFGSFGSD">#REF!</definedName>
    <definedName localSheetId="22" name="dhg">#REF!</definedName>
    <definedName localSheetId="12" name="SLURRY_VOL_PREPACK">#REF!</definedName>
    <definedName localSheetId="26" name="fghmbnm">#REF!</definedName>
    <definedName localSheetId="7" name="GP_MIX_RATIO">#REF!</definedName>
    <definedName localSheetId="33" name="CAS_OD">#REF!</definedName>
    <definedName localSheetId="23" name="ERAFDS">#REF!</definedName>
    <definedName localSheetId="35" name="casinggel">#REF!</definedName>
    <definedName localSheetId="35" name="dgjdghkmfghjdg">#REF!</definedName>
    <definedName localSheetId="21" name="TRSFD">#REF!</definedName>
    <definedName localSheetId="22" name="SCREEN_LENGTH">#REF!</definedName>
    <definedName localSheetId="7" name="DEVIATION">#REF!</definedName>
    <definedName localSheetId="32" name="CAS_BLNK_VOL">#REF!</definedName>
    <definedName localSheetId="21" name="HTDGFB">#REF!</definedName>
    <definedName localSheetId="14" name="djdfgj">#REF!</definedName>
    <definedName localSheetId="28" name="W4ERSF">#REF!</definedName>
    <definedName localSheetId="25" name="SAND_IN_CAS_SCR">#REF!</definedName>
    <definedName localSheetId="21" name="fracgrad">#REF!</definedName>
    <definedName localSheetId="29" name="Job_Masters">#REF!</definedName>
    <definedName localSheetId="36" name="l">#REF!</definedName>
    <definedName localSheetId="13" name="SDFGXC">#REF!</definedName>
    <definedName name="T4WERAF">#REF!</definedName>
    <definedName localSheetId="6" name="g">#REF!</definedName>
    <definedName localSheetId="34" name="isip">#REF!</definedName>
    <definedName localSheetId="13" name="diverterlbs">#REF!</definedName>
    <definedName localSheetId="5" name="PERF_BOTTOM">#REF!</definedName>
    <definedName localSheetId="13" name="DEPTH_TAGGED_PREPACK">#REF!</definedName>
    <definedName localSheetId="24" name="BHP">#REF!</definedName>
    <definedName localSheetId="18" name="gpslurrydens">#REF!</definedName>
    <definedName localSheetId="30" name="screenguage">#REF!</definedName>
    <definedName localSheetId="14" name="SDFGXC">#REF!</definedName>
    <definedName localSheetId="20" name="d">#REF!</definedName>
    <definedName localSheetId="34" name="TYHDGFB">#REF!</definedName>
    <definedName localSheetId="23" name="BLANK_OD">#REF!</definedName>
    <definedName localSheetId="5" name="SDFGXC">#REF!</definedName>
    <definedName localSheetId="17" name="dfjd">#REF!</definedName>
    <definedName localSheetId="14" name="dyjgdjngkjk">#REF!</definedName>
    <definedName localSheetId="9" name="perfbottom">#REF!</definedName>
    <definedName localSheetId="41" name="YETRGSF">#REF!</definedName>
    <definedName localSheetId="29" name="QERAS">#REF!</definedName>
    <definedName localSheetId="30" name="gpinfuserate">#REF!</definedName>
    <definedName localSheetId="6" name="WS_OD">#REF!</definedName>
    <definedName localSheetId="33" name="xoportdepth">#REF!</definedName>
    <definedName localSheetId="24" name="casingcarriertype">#REF!</definedName>
    <definedName localSheetId="13" name="TOT_SAND_REVOUT">#REF!</definedName>
    <definedName localSheetId="9" name="cubicfootperfoot">#REF!</definedName>
    <definedName localSheetId="36" name="compfluidtype">#REF!</definedName>
    <definedName localSheetId="41" name="casingcarrierwt">#REF!</definedName>
    <definedName localSheetId="14" name="diverterbreakertype">#REF!</definedName>
    <definedName localSheetId="24" name="casingtotslurryvol">#REF!</definedName>
    <definedName localSheetId="29" name="QWEFCX">#REF!</definedName>
    <definedName name="wefc">#REF!</definedName>
    <definedName localSheetId="31" name="divertertype">#REF!</definedName>
    <definedName localSheetId="40" name="customerrep">#REF!</definedName>
    <definedName localSheetId="18" name="TVD_MID_PERF">#REF!</definedName>
    <definedName localSheetId="24" name="TYHDGFB">#REF!</definedName>
    <definedName localSheetId="24" name="A">#REF!</definedName>
    <definedName localSheetId="38" name="gpbreakertype">#REF!</definedName>
    <definedName localSheetId="6" name="SCREEN_LENGTH">#REF!</definedName>
    <definedName localSheetId="34" name="GP_MIX_RATIO">#REF!</definedName>
    <definedName localSheetId="20" name="TOT_CAP_HOLE">#REF!</definedName>
    <definedName name="workstringid">#REF!</definedName>
    <definedName localSheetId="20" name="SFBS">#REF!</definedName>
    <definedName localSheetId="20" name="CAP_XO_PORT">#REF!</definedName>
    <definedName localSheetId="33" name="STHYT">#REF!</definedName>
    <definedName localSheetId="11" name="divertervol">#REF!</definedName>
    <definedName localSheetId="35" name="dgjd">#REF!</definedName>
    <definedName localSheetId="23" name="u">#REF!</definedName>
    <definedName localSheetId="6" name="SAND_IN_PERFS">#REF!</definedName>
    <definedName localSheetId="30" name="CARR_FL_VISCOSITY">#REF!</definedName>
    <definedName localSheetId="12" name="CAS_SCR_VOL">#REF!</definedName>
    <definedName localSheetId="29" name="GP_SLURRY_VOL">#REF!</definedName>
    <definedName localSheetId="10" name="gpgel">#REF!</definedName>
    <definedName localSheetId="29" name="fracgrad">#REF!</definedName>
    <definedName localSheetId="30" name="fvqwadc">#REF!</definedName>
    <definedName localSheetId="19" name="FSD">#REF!</definedName>
    <definedName localSheetId="9" name="TGWEFSD">#REF!</definedName>
    <definedName localSheetId="32" name="_">#REF!</definedName>
    <definedName localSheetId="36" name="casingprelbs">#REF!</definedName>
    <definedName localSheetId="19" name="gpinfuserate">#REF!</definedName>
    <definedName localSheetId="28" name="casingcarrierwt">#REF!</definedName>
    <definedName localSheetId="6" name="HTDGFB">#REF!</definedName>
    <definedName localSheetId="32" name="SAND_IN_CAS_EXT">#REF!</definedName>
    <definedName localSheetId="6" name="W4ERSF">#REF!</definedName>
    <definedName localSheetId="9" name="casingod">#REF!</definedName>
    <definedName localSheetId="21" name="cubicfootperfoot">#REF!</definedName>
    <definedName localSheetId="9" name="SAND_PASS_XO_PORT">#REF!</definedName>
    <definedName localSheetId="19" name="EVQERVASDC">#REF!</definedName>
    <definedName localSheetId="18" name="gpcarriertype">#REF!</definedName>
    <definedName localSheetId="30" name="casingcarrierconc">#REF!</definedName>
    <definedName localSheetId="34" name="blankod">#REF!</definedName>
    <definedName name="HRGBFV">#REF!</definedName>
    <definedName localSheetId="33" name="postgpstim">#REF!</definedName>
    <definedName localSheetId="12" name="k">#REF!</definedName>
    <definedName localSheetId="31" name="WTBFSDV">#REF!</definedName>
    <definedName localSheetId="23" name="casingcarrierwt">#REF!</definedName>
    <definedName localSheetId="6" name="QWEFCX">#REF!</definedName>
    <definedName localSheetId="15" name="dyjgdjngkjk">#REF!</definedName>
    <definedName localSheetId="20" name="SLURRY_VOL_PREPACK">#REF!</definedName>
    <definedName localSheetId="23" name="WRSEFD">#REF!</definedName>
    <definedName localSheetId="5" name="MULE_SHOE_DEPTH">#REF!</definedName>
    <definedName localSheetId="24" name="YETRGSF">#REF!</definedName>
    <definedName localSheetId="18" name="SDGE">#REF!</definedName>
    <definedName localSheetId="39" name="BLANK_COVERED_NV">#REF!</definedName>
    <definedName localSheetId="26" name="d">#REF!</definedName>
    <definedName localSheetId="25" name="circsqz">#REF!</definedName>
    <definedName localSheetId="11" name="ERAFDV">#REF!</definedName>
    <definedName localSheetId="32" name="NH4CL">#REF!</definedName>
    <definedName localSheetId="38" name="SDGE">#REF!</definedName>
    <definedName localSheetId="35" name="SETTLEMENT_RATE">#REF!</definedName>
    <definedName localSheetId="28" name="workstringod">#REF!</definedName>
    <definedName localSheetId="15" name="QREADS">#REF!</definedName>
    <definedName localSheetId="6" name="SAND_IN_CAS_EXT">#REF!</definedName>
    <definedName localSheetId="17" name="_">#REF!</definedName>
    <definedName localSheetId="26" name="STHYT">#REF!</definedName>
    <definedName localSheetId="30" name="FDAS">#REF!</definedName>
    <definedName localSheetId="11" name="postgpstim">#REF!</definedName>
    <definedName localSheetId="18" name="WERSFDZ">#REF!</definedName>
    <definedName localSheetId="17" name="WERSDFVC">#REF!</definedName>
    <definedName localSheetId="10" name="STRHSB">#REF!</definedName>
    <definedName localSheetId="33" name="QREADS">#REF!</definedName>
    <definedName localSheetId="33" name="casingid">#REF!</definedName>
    <definedName localSheetId="33" name="WEFWDVTR">#REF!</definedName>
    <definedName localSheetId="7" name="PERF_SLURRY">#REF!</definedName>
    <definedName localSheetId="40" name="GP_EXT_OD">#REF!</definedName>
    <definedName localSheetId="41" name="TOT_SAND_PLACED">#REF!</definedName>
    <definedName localSheetId="34" name="sheared">#REF!</definedName>
    <definedName localSheetId="39" name="fgh">#REF!</definedName>
    <definedName localSheetId="40" name="WTSRFDV">#REF!</definedName>
    <definedName localSheetId="11" name="NET_PERFS">#REF!</definedName>
    <definedName localSheetId="22" name="EWFWDC">#REF!</definedName>
    <definedName localSheetId="18" name="gpinfuserate">#REF!</definedName>
    <definedName localSheetId="29" name="WS_OD">#REF!</definedName>
    <definedName localSheetId="40" name="WSFD">#REF!</definedName>
    <definedName localSheetId="31" name="SJT_DEPTH">#REF!</definedName>
    <definedName localSheetId="21" name="QWEFCX">#REF!</definedName>
    <definedName localSheetId="39" name="fhknm">#REF!</definedName>
    <definedName localSheetId="26" name="casingcarrierconc">#REF!</definedName>
    <definedName localSheetId="41" name="PERF_TOP">#REF!</definedName>
    <definedName localSheetId="12" name="NMYUJKU">#REF!</definedName>
    <definedName localSheetId="7" name="WERSFDZ">#REF!</definedName>
    <definedName localSheetId="18" name="GP_EXT_OD">#REF!</definedName>
    <definedName localSheetId="10" name="sfgdbscb">#REF!</definedName>
    <definedName localSheetId="32" name="Carr_fl_wt_prepack">#REF!</definedName>
    <definedName localSheetId="35" name="k">#REF!</definedName>
    <definedName localSheetId="5" name="yhjdgndfgjdghj">#REF!</definedName>
    <definedName localSheetId="30" name="HTDGFB">#REF!</definedName>
    <definedName localSheetId="39" name="sheared">#REF!</definedName>
    <definedName localSheetId="38" name="ERAFDS">#REF!</definedName>
    <definedName localSheetId="22" name="eFSD">#REF!</definedName>
    <definedName localSheetId="35" name="EWFWDC">#REF!</definedName>
    <definedName localSheetId="17" name="TWHB">#REF!</definedName>
    <definedName localSheetId="35" name="fv">#REF!</definedName>
    <definedName localSheetId="32" name="wefwd">#REF!</definedName>
    <definedName localSheetId="12" name="fhkghjdkjdj">#REF!</definedName>
    <definedName localSheetId="34" name="TOT_SAND_2B_PUMPED">#REF!</definedName>
    <definedName localSheetId="28" name="SAND_PUMPED_PREPACK">#REF!</definedName>
    <definedName localSheetId="35" name="dgjdjdgjdjm">#REF!</definedName>
    <definedName localSheetId="14" name="netperf">#REF!</definedName>
    <definedName localSheetId="32" name="XO_PORT_DEPTH">#REF!</definedName>
    <definedName localSheetId="32" name="screenod">#REF!</definedName>
    <definedName localSheetId="20" name="gpgel">#REF!</definedName>
    <definedName localSheetId="18" name="RSFDZ">#REF!</definedName>
    <definedName localSheetId="21" name="GP_EXT_OD">#REF!</definedName>
    <definedName localSheetId="34" name="BLANK_OD">#REF!</definedName>
    <definedName localSheetId="29" name="UYIKUI">#REF!</definedName>
    <definedName localSheetId="7" name="CAS_SCR_VOL">#REF!</definedName>
    <definedName localSheetId="22" name="wefA">#REF!</definedName>
    <definedName localSheetId="10" name="SCREEN_OD">#REF!</definedName>
    <definedName localSheetId="6" name="SAND_GP">#REF!</definedName>
    <definedName localSheetId="8" name="sheared">#REF!</definedName>
    <definedName localSheetId="35" name="XO_DEPTH">#REF!</definedName>
    <definedName localSheetId="38" name="safetyjtdepth">#REF!</definedName>
    <definedName localSheetId="15" name="SCREEN_LENGTH">#REF!</definedName>
    <definedName localSheetId="22" name="WRESFD">#REF!</definedName>
    <definedName localSheetId="7" name="safetyjtdepth">#REF!</definedName>
    <definedName localSheetId="29" name="screentype">#REF!</definedName>
    <definedName localSheetId="17" name="sfgdbscb">#REF!</definedName>
    <definedName localSheetId="5" name="NMYUJKU">#REF!</definedName>
    <definedName localSheetId="40" name="WEF">#REF!</definedName>
    <definedName localSheetId="35" name="WEWC">#REF!</definedName>
    <definedName localSheetId="12" name="YETBG">#REF!</definedName>
    <definedName localSheetId="10" name="WERSDFVC">#REF!</definedName>
    <definedName localSheetId="20" name="TOT_SAND_REVOUT">#REF!</definedName>
    <definedName localSheetId="13" name="SCREEN_LENGTH">#REF!</definedName>
    <definedName localSheetId="24" name="dfgjd">#REF!</definedName>
    <definedName localSheetId="31" name="MULE_SHOE_DEPTH">#REF!</definedName>
    <definedName localSheetId="32" name="WERSDFVC">#REF!</definedName>
    <definedName localSheetId="10" name="W4ERSF">#REF!</definedName>
    <definedName localSheetId="14" name="gpextlength">#REF!</definedName>
    <definedName localSheetId="36" name="RSFDZ">#REF!</definedName>
    <definedName localSheetId="36" name="WS_ID">#REF!</definedName>
    <definedName localSheetId="41" name="CAS_OD">#REF!</definedName>
    <definedName localSheetId="28" name="asdgac">#REF!</definedName>
    <definedName localSheetId="30" name="CAS_EXT_VOL">#REF!</definedName>
    <definedName localSheetId="22" name="FSD">#REF!</definedName>
    <definedName localSheetId="30" name="WERFDV">#REF!</definedName>
    <definedName name="workstringlength">#REF!</definedName>
    <definedName localSheetId="25" name="BPRNo">#REF!</definedName>
    <definedName localSheetId="20" name="HTDGFB">#REF!</definedName>
    <definedName localSheetId="25" name="DVBSFGN">#REF!</definedName>
    <definedName localSheetId="21" name="WTRGF">#REF!</definedName>
    <definedName localSheetId="28" name="circsqz">#REF!</definedName>
    <definedName localSheetId="32" name="workstringlength">#REF!</definedName>
    <definedName localSheetId="31" name="casingbreakertype">#REF!</definedName>
    <definedName localSheetId="17" name="gptotalslurryvol">#REF!</definedName>
    <definedName localSheetId="10" name="WTRGF">#REF!</definedName>
    <definedName localSheetId="41" name="GP_SLURRY_VOL">#REF!</definedName>
    <definedName localSheetId="31" name="UYIKUI">#REF!</definedName>
    <definedName localSheetId="38" name="fv">#REF!</definedName>
    <definedName localSheetId="31" name="sdfhjj">#REF!</definedName>
    <definedName localSheetId="39" name="WTRGF">#REF!</definedName>
    <definedName localSheetId="8" name="ERAFDV">#REF!</definedName>
    <definedName localSheetId="12" name="TSRF">#REF!</definedName>
    <definedName localSheetId="8" name="SAND_REVOUT_GP">#REF!</definedName>
    <definedName localSheetId="40" name="casingcarrierwt">#REF!</definedName>
    <definedName localSheetId="20" name="compfluidtype">#REF!</definedName>
    <definedName localSheetId="40" name="W4ERSF">#REF!</definedName>
    <definedName localSheetId="41" name="QREADS">#REF!</definedName>
    <definedName localSheetId="13" name="CARR_FL_VISCOSITY">#REF!</definedName>
    <definedName localSheetId="36" name="gpcarriertype">#REF!</definedName>
    <definedName localSheetId="31" name="PERF_VOL">#REF!</definedName>
    <definedName localSheetId="17" name="WERSFDZ">#REF!</definedName>
    <definedName localSheetId="10" name="BPRNo">#REF!</definedName>
    <definedName localSheetId="34" name="sdfbsbvgnh">#REF!</definedName>
    <definedName localSheetId="17" name="RGHNDFXB">#REF!</definedName>
    <definedName localSheetId="10" name="ERFVDZ">#REF!</definedName>
    <definedName localSheetId="12" name="YJTHDFGB">#REF!</definedName>
    <definedName localSheetId="19" name="__">#REF!</definedName>
    <definedName localSheetId="5" name="YNHDGF">#REF!</definedName>
    <definedName localSheetId="33" name="DEVIATION">#REF!</definedName>
    <definedName localSheetId="15" name="REG">#REF!</definedName>
    <definedName localSheetId="19" name="WERSDFVC">#REF!</definedName>
    <definedName localSheetId="39" name="MULE_SHOE_DEPTH">#REF!</definedName>
    <definedName localSheetId="28" name="WS_ID">#REF!</definedName>
    <definedName localSheetId="30" name="SGHS">#REF!</definedName>
    <definedName localSheetId="34" name="RGEF">#REF!</definedName>
    <definedName localSheetId="20" name="CAS_BLNK_VOL">#REF!</definedName>
    <definedName name="WERFDV">#REF!</definedName>
    <definedName localSheetId="24" name="TSRF">#REF!</definedName>
    <definedName localSheetId="39" name="compfluidwt">#REF!</definedName>
    <definedName localSheetId="17" name="SJ_DEPTH">#REF!</definedName>
    <definedName localSheetId="23" name="gptotalslurryvol">#REF!</definedName>
    <definedName localSheetId="19" name="DVBSFGN">#REF!</definedName>
    <definedName localSheetId="31" name="wdcs">#REF!</definedName>
    <definedName localSheetId="13" name="gpcarrierwt">#REF!</definedName>
    <definedName localSheetId="25" name="gpmixratio">#REF!</definedName>
    <definedName name="dgjdghkmfghjdg">#REF!</definedName>
    <definedName localSheetId="7" name="EWFWDC">#REF!</definedName>
    <definedName localSheetId="5" name="FDAS">#REF!</definedName>
    <definedName localSheetId="30" name="sdfhjj">#REF!</definedName>
    <definedName localSheetId="36" name="GHJHN">#REF!</definedName>
    <definedName localSheetId="36" name="circsqz">#REF!</definedName>
    <definedName localSheetId="25" name="zone">#REF!</definedName>
    <definedName localSheetId="18" name="SAND_IN_CAS_BLNK">#REF!</definedName>
    <definedName localSheetId="14" name="SFBS">#REF!</definedName>
    <definedName localSheetId="28" name="casingcarriertype">#REF!</definedName>
    <definedName localSheetId="9" name="CAS_ID">#REF!</definedName>
    <definedName localSheetId="39" name="dfj">#REF!</definedName>
    <definedName localSheetId="13" name="casingcarrierconc">#REF!</definedName>
    <definedName localSheetId="29" name="SLURRY_VOL_PREPACK">#REF!</definedName>
    <definedName localSheetId="40" name="casingslurrydens">#REF!</definedName>
    <definedName localSheetId="36" name="postgpstim">#REF!</definedName>
    <definedName localSheetId="21" name="fghmbnm">#REF!</definedName>
    <definedName name="HTDGFB">#REF!</definedName>
    <definedName localSheetId="19" name="SAND_GP">#REF!</definedName>
    <definedName localSheetId="24" name="casinginfuserate">#REF!</definedName>
    <definedName localSheetId="7" name="abcdef">#REF!</definedName>
    <definedName localSheetId="32" name="ERAFDV">#REF!</definedName>
    <definedName localSheetId="19" name="screenod">#REF!</definedName>
    <definedName localSheetId="26" name="ERAFDV">#REF!</definedName>
    <definedName localSheetId="31" name="NET_PERFS">#REF!</definedName>
    <definedName localSheetId="36" name="TSRF">#REF!</definedName>
    <definedName localSheetId="17" name="compfluidtype">#REF!</definedName>
    <definedName localSheetId="14" name="casinginfuserate">#REF!</definedName>
    <definedName localSheetId="17" name="TOT_SAND_COV_BLANK">#REF!</definedName>
    <definedName localSheetId="5" name="WS_ID">#REF!</definedName>
    <definedName localSheetId="23" name="divertermixratio">#REF!</definedName>
    <definedName localSheetId="6" name="SJT_DEPTH">#REF!</definedName>
    <definedName localSheetId="26" name="FDAS">#REF!</definedName>
    <definedName localSheetId="6" name="TWHB">#REF!</definedName>
    <definedName localSheetId="5" name="CAS_WT">#REF!</definedName>
    <definedName localSheetId="22" name="GNDX">#REF!</definedName>
    <definedName localSheetId="40" name="WS_ID">#REF!</definedName>
    <definedName localSheetId="33" name="filtered">#REF!</definedName>
    <definedName localSheetId="14" name="TGWEFSD">#REF!</definedName>
    <definedName localSheetId="13" name="gplbs">#REF!</definedName>
    <definedName localSheetId="19" name="SDFGVXC">#REF!</definedName>
    <definedName localSheetId="35" name="gfnfhmdx">#REF!</definedName>
    <definedName localSheetId="7" name="WRSFDCX">#REF!</definedName>
    <definedName localSheetId="17" name="perftop">#REF!</definedName>
    <definedName localSheetId="32" name="casingrevout">#REF!</definedName>
    <definedName name="ERVEADC">#REF!</definedName>
    <definedName localSheetId="14" name="DEVIATION">#REF!</definedName>
    <definedName localSheetId="12" name="wefwd">#REF!</definedName>
    <definedName localSheetId="19" name="EXT_LENGTH">#REF!</definedName>
    <definedName localSheetId="7" name="ERFVDZ">#REF!</definedName>
    <definedName localSheetId="13" name="sumppacker">#REF!</definedName>
    <definedName localSheetId="38" name="EXT_LENGTH">#REF!</definedName>
    <definedName localSheetId="13" name="WERSDFVC">#REF!</definedName>
    <definedName localSheetId="33" name="YETRGSF">#REF!</definedName>
    <definedName localSheetId="9" name="wdcs">#REF!</definedName>
    <definedName name="SCREEN_OD">#REF!</definedName>
    <definedName localSheetId="17" name="divertermixratio">#REF!</definedName>
    <definedName localSheetId="38" name="yhjdgndfgjdghj">#REF!</definedName>
    <definedName localSheetId="25" name="CAP_XO_PORT">#REF!</definedName>
    <definedName localSheetId="13" name="divertervol">#REF!</definedName>
    <definedName localSheetId="21" name="casingtotalsand">#REF!</definedName>
    <definedName localSheetId="25" name="PREPACK_MIX_RATIO">#REF!</definedName>
    <definedName localSheetId="38" name="TOT_SAND_IN_PERFS">#REF!</definedName>
    <definedName localSheetId="30" name="TVD_MID_PERF">#REF!</definedName>
    <definedName localSheetId="40" name="SFGSFGSD">#REF!</definedName>
    <definedName localSheetId="38" name="TOT_SAND_PLACED">#REF!</definedName>
    <definedName localSheetId="23" name="gpcarriervol">#REF!</definedName>
    <definedName localSheetId="24" name="TRSDFVZC">#REF!</definedName>
    <definedName localSheetId="34" name="casingid">#REF!</definedName>
    <definedName localSheetId="31" name="Job_Masters">#REF!</definedName>
    <definedName localSheetId="33" name="UYIKUI">#REF!</definedName>
    <definedName localSheetId="6" name="WTBFSDV">#REF!</definedName>
    <definedName localSheetId="6" name="REG">#REF!</definedName>
    <definedName localSheetId="25" name="SGHS">#REF!</definedName>
    <definedName localSheetId="21" name="ETGSRFV">#REF!</definedName>
    <definedName localSheetId="37" name="sfgdbscb">#REF!</definedName>
    <definedName localSheetId="39" name="blanklength">#REF!</definedName>
    <definedName localSheetId="31" name="YNHDGF">#REF!</definedName>
    <definedName localSheetId="6" name="dgjdghkmfghjdg">#REF!</definedName>
    <definedName name="SG">#REF!</definedName>
    <definedName localSheetId="33" name="TOT_SAND_COV_SCREEN">#REF!</definedName>
    <definedName localSheetId="8" name="SAND_IN_CAS_PREPACK">#REF!</definedName>
    <definedName localSheetId="37" name="CAS_BLNK_ANNULUS">#REF!</definedName>
    <definedName localSheetId="15" name="ERAD">#REF!</definedName>
    <definedName localSheetId="14" name="divertercarrierwt">#REF!</definedName>
    <definedName localSheetId="5" name="Ambient_temp">#REF!</definedName>
    <definedName localSheetId="26" name="BHT">#REF!</definedName>
    <definedName localSheetId="6" name="TRSFD">#REF!</definedName>
    <definedName localSheetId="13" name="fracpress">#REF!</definedName>
    <definedName localSheetId="9" name="CAS_EXT_VOL">#REF!</definedName>
    <definedName localSheetId="11" name="SGNHNDDX">#REF!</definedName>
    <definedName localSheetId="24" name="RGHNDFXB">#REF!</definedName>
    <definedName localSheetId="37" name="ASCVASD">#REF!</definedName>
    <definedName localSheetId="5" name="casingwt">#REF!</definedName>
    <definedName localSheetId="7" name="TYHDGFB">#REF!</definedName>
    <definedName localSheetId="14" name="jh">#REF!</definedName>
    <definedName localSheetId="36" name="Carr_fl_wt_prepack">#REF!</definedName>
    <definedName localSheetId="19" name="SAND_IN_PERFS">#REF!</definedName>
    <definedName localSheetId="25" name="T4WERAF">#REF!</definedName>
    <definedName localSheetId="32" name="CAS_BLNK_ANNULUS">#REF!</definedName>
    <definedName localSheetId="5" name="pickle">#REF!</definedName>
    <definedName localSheetId="12" name="diverterbreakertype">#REF!</definedName>
    <definedName localSheetId="37" name="WS_OD">#REF!</definedName>
    <definedName localSheetId="25" name="screenod">#REF!</definedName>
    <definedName localSheetId="39" name="wellno">#REF!</definedName>
    <definedName localSheetId="22" name="QERADS">#REF!</definedName>
    <definedName localSheetId="30" name="CAS_BLNK_VOL">#REF!</definedName>
    <definedName localSheetId="24" name="TRSFD">#REF!</definedName>
    <definedName localSheetId="33" name="DFWDS">#REF!</definedName>
    <definedName localSheetId="18" name="SDFGXC">#REF!</definedName>
    <definedName localSheetId="12" name="blanklength">#REF!</definedName>
    <definedName localSheetId="25" name="ERAFDV">#REF!</definedName>
    <definedName localSheetId="40" name="dgjd">#REF!</definedName>
    <definedName localSheetId="28" name="divertercarriervis">#REF!</definedName>
    <definedName localSheetId="36" name="DFWDS">#REF!</definedName>
    <definedName localSheetId="14" name="SGHS">#REF!</definedName>
    <definedName localSheetId="34" name="diverterfiltered">#REF!</definedName>
    <definedName localSheetId="28" name="workstringwt">#REF!</definedName>
    <definedName localSheetId="21" name="DEPTH_TAGGED_PREPACK">#REF!</definedName>
    <definedName localSheetId="10" name="perfbottom">#REF!</definedName>
    <definedName localSheetId="31" name="TH">#REF!</definedName>
    <definedName localSheetId="31" name="SFGSFGSD">#REF!</definedName>
    <definedName localSheetId="10" name="WS_LENGTH">#REF!</definedName>
    <definedName localSheetId="35" name="WRSEFD">#REF!</definedName>
    <definedName localSheetId="5" name="casingod">#REF!</definedName>
    <definedName localSheetId="18" name="casingwt">#REF!</definedName>
    <definedName localSheetId="9" name="gpcarrierwt">#REF!</definedName>
    <definedName localSheetId="24" name="SAND_IN_PERFS">#REF!</definedName>
    <definedName localSheetId="36" name="WERSDFVC">#REF!</definedName>
    <definedName localSheetId="20" name="ASCVASD">#REF!</definedName>
    <definedName localSheetId="26" name="WSFD">#REF!</definedName>
    <definedName localSheetId="25" name="HRGBFV">#REF!</definedName>
    <definedName localSheetId="17" name="BHP">#REF!</definedName>
    <definedName localSheetId="9" name="fhkghjdkjdj">#REF!</definedName>
    <definedName localSheetId="37" name="WRESFD">#REF!</definedName>
    <definedName localSheetId="37" name="PERF_TOP">#REF!</definedName>
    <definedName localSheetId="25" name="casingcarrierwt">#REF!</definedName>
    <definedName name="PERF_VOL">#REF!</definedName>
    <definedName localSheetId="20" name="gpcarriertype">#REF!</definedName>
    <definedName localSheetId="7" name="BLANK_OD">#REF!</definedName>
    <definedName localSheetId="10" name="gpcarriervol">#REF!</definedName>
    <definedName localSheetId="8" name="wefwd">#REF!</definedName>
    <definedName localSheetId="14" name="gpgel">#REF!</definedName>
    <definedName localSheetId="35" name="DEPTH_TAGGED_PREPACK">#REF!</definedName>
    <definedName localSheetId="12" name="diverterbreakerconc">#REF!</definedName>
    <definedName localSheetId="23" name="fvqwadc">#REF!</definedName>
    <definedName localSheetId="5" name="SAND_ABOVE_PERFS_PREPACK">#REF!</definedName>
    <definedName localSheetId="6" name="SJ_DEPTH">#REF!</definedName>
    <definedName localSheetId="26" name="netperf">#REF!</definedName>
    <definedName localSheetId="10" name="STHYT">#REF!</definedName>
    <definedName localSheetId="12" name="SAND_DIVERTER">#REF!</definedName>
    <definedName localSheetId="35" name="workstringid">#REF!</definedName>
    <definedName localSheetId="28" name="SAND_IN_CAS_SCR">#REF!</definedName>
    <definedName localSheetId="15" name="ERAFDS">#REF!</definedName>
    <definedName localSheetId="17" name="FSDV">#REF!</definedName>
    <definedName localSheetId="36" name="abcdef">#REF!</definedName>
    <definedName localSheetId="26" name="CARR_FL_VISCOSITY">#REF!</definedName>
    <definedName localSheetId="34" name="CARR_FL_VISCOSITY">#REF!</definedName>
    <definedName localSheetId="25" name="dfgjd">#REF!</definedName>
    <definedName localSheetId="19" name="yhjdgndfgjdghj">#REF!</definedName>
    <definedName localSheetId="30" name="YJTHDFGB">#REF!</definedName>
    <definedName localSheetId="26" name="NET_PERFS">#REF!</definedName>
    <definedName name="BHP">#REF!</definedName>
    <definedName localSheetId="38" name="dyjgdjngkjk">#REF!</definedName>
    <definedName localSheetId="19" name="casingcarriervis">#REF!</definedName>
    <definedName localSheetId="33" name="divertervol">#REF!</definedName>
    <definedName localSheetId="7" name="gpinfuserate">#REF!</definedName>
    <definedName localSheetId="15" name="wellno">#REF!</definedName>
    <definedName localSheetId="25" name="company">#REF!</definedName>
    <definedName localSheetId="32" name="screentype">#REF!</definedName>
    <definedName localSheetId="35" name="CAS_ID">#REF!</definedName>
    <definedName localSheetId="34" name="djdfgj">#REF!</definedName>
    <definedName localSheetId="33" name="CAS_ID">#REF!</definedName>
    <definedName localSheetId="18" name="SAND_PLACED_GP">#REF!</definedName>
    <definedName localSheetId="10" name="gpextod">#REF!</definedName>
    <definedName localSheetId="19" name="spf">#REF!</definedName>
    <definedName localSheetId="39" name="pickle">#REF!</definedName>
    <definedName localSheetId="34" name="TRSDFVZC">#REF!</definedName>
    <definedName localSheetId="21" name="FDAS">#REF!</definedName>
    <definedName localSheetId="40" name="yhjdgndfgjdghj">#REF!</definedName>
    <definedName localSheetId="25" name="gfnfhmdx">#REF!</definedName>
    <definedName localSheetId="11" name="EASDZ">#REF!</definedName>
    <definedName localSheetId="37" name="CARR_FL_VOL_PREPACK">#REF!</definedName>
    <definedName localSheetId="12" name="gpcarrierwt">#REF!</definedName>
    <definedName localSheetId="24" name="casingod">#REF!</definedName>
    <definedName localSheetId="15" name="STHYT">#REF!</definedName>
    <definedName localSheetId="20" name="casingid">#REF!</definedName>
    <definedName localSheetId="21" name="TYERBGSDF">#REF!</definedName>
    <definedName localSheetId="13" name="FSD">#REF!</definedName>
    <definedName localSheetId="39" name="welltype">#REF!</definedName>
    <definedName localSheetId="25" name="CAS_EXT_VOL">#REF!</definedName>
    <definedName localSheetId="18" name="QERAS">#REF!</definedName>
    <definedName localSheetId="26" name="QREAFD">#REF!</definedName>
    <definedName name="gpbreakertype">#REF!</definedName>
    <definedName localSheetId="11" name="DFERG">#REF!</definedName>
    <definedName localSheetId="38" name="DFERG">#REF!</definedName>
    <definedName localSheetId="37" name="gpbreakertype">#REF!</definedName>
    <definedName localSheetId="17" name="casingslurrydens">#REF!</definedName>
    <definedName localSheetId="7" name="fracgrad">#REF!</definedName>
    <definedName localSheetId="38" name="GRAVEL_IN_CSG.">#REF!</definedName>
    <definedName localSheetId="29" name="TSRF">#REF!</definedName>
    <definedName localSheetId="6" name="REAFSD">#REF!</definedName>
    <definedName localSheetId="23" name="production">#REF!</definedName>
    <definedName localSheetId="14" name="PERF_SLURRY">#REF!</definedName>
    <definedName localSheetId="10" name="SAND_PLACED_GP">#REF!</definedName>
    <definedName localSheetId="29" name="gpslurrydens">#REF!</definedName>
    <definedName localSheetId="38" name="dgjd">#REF!</definedName>
    <definedName localSheetId="39" name="jhdgjfgjsgjd">#REF!</definedName>
    <definedName localSheetId="9" name="dtyu">#REF!</definedName>
    <definedName localSheetId="18" name="SAND_DIVERTER">#REF!</definedName>
    <definedName localSheetId="31" name="TYHDGFB">#REF!</definedName>
    <definedName localSheetId="23" name="gpbreakertype">#REF!</definedName>
    <definedName localSheetId="26" name="SAND_PREPACK">#REF!</definedName>
    <definedName localSheetId="22" name="compfluidtype">#REF!</definedName>
    <definedName localSheetId="41" name="NET_PERFS">#REF!</definedName>
    <definedName localSheetId="37" name="NET_PERFS">#REF!</definedName>
    <definedName localSheetId="19" name="divertermixratio">#REF!</definedName>
    <definedName localSheetId="8" name="BHT">#REF!</definedName>
    <definedName localSheetId="23" name="STHYT">#REF!</definedName>
    <definedName localSheetId="6" name="NMYUJKU">#REF!</definedName>
    <definedName localSheetId="21" name="sdfhjj">#REF!</definedName>
    <definedName localSheetId="38" name="gravelsize">#REF!</definedName>
    <definedName localSheetId="17" name="TVD_MID_PERF">#REF!</definedName>
    <definedName localSheetId="23" name="YTERBGSFD">#REF!</definedName>
    <definedName localSheetId="24" name="wefA">#REF!</definedName>
    <definedName localSheetId="38" name="CAS_OD">#REF!</definedName>
    <definedName localSheetId="30" name="wdcs">#REF!</definedName>
    <definedName localSheetId="8" name="CAS_BLNK_ANNULUS">#REF!</definedName>
    <definedName localSheetId="19" name="postgpstim">#REF!</definedName>
    <definedName localSheetId="18" name="BHT">#REF!</definedName>
    <definedName localSheetId="8" name="dgjd">#REF!</definedName>
    <definedName localSheetId="31" name="gpcarrierwt">#REF!</definedName>
    <definedName localSheetId="39" name="wefc">#REF!</definedName>
    <definedName localSheetId="28" name="TOT_SAND_COV_BLANK">#REF!</definedName>
    <definedName localSheetId="8" name="casingslurrydens">#REF!</definedName>
    <definedName localSheetId="39" name="QWEFCX">#REF!</definedName>
    <definedName localSheetId="23" name="YETBG">#REF!</definedName>
    <definedName localSheetId="6" name="CU.FT.">#REF!</definedName>
    <definedName localSheetId="38" name="SAND_IN_PERFS">#REF!</definedName>
    <definedName localSheetId="24" name="WTRGF">#REF!</definedName>
    <definedName localSheetId="32" name="BLANK_COVERED_NV">#REF!</definedName>
    <definedName localSheetId="7" name="SAND_PREPACK">#REF!</definedName>
    <definedName localSheetId="11" name="divertermixratio">#REF!</definedName>
    <definedName localSheetId="17" name="SAND_IN_CAS_BLNK">#REF!</definedName>
    <definedName localSheetId="14" name="Job_Masters">#REF!</definedName>
    <definedName localSheetId="39" name="gptotalslurryvol">#REF!</definedName>
    <definedName localSheetId="11" name="casingid">#REF!</definedName>
    <definedName localSheetId="14" name="RSFDZ">#REF!</definedName>
    <definedName localSheetId="11" name="GNDX">#REF!</definedName>
    <definedName localSheetId="40" name="casingcarriervol">#REF!</definedName>
    <definedName localSheetId="12" name="SAND_PERMEABILITY">#REF!</definedName>
    <definedName localSheetId="40" name="casingbreakertype">#REF!</definedName>
    <definedName localSheetId="25" name="SCREEN_OD">#REF!</definedName>
    <definedName localSheetId="17" name="WEFD">#REF!</definedName>
    <definedName localSheetId="28" name="WERFDV">#REF!</definedName>
    <definedName localSheetId="30" name="yt">#REF!</definedName>
    <definedName localSheetId="40" name="EXT_LENGTH">#REF!</definedName>
    <definedName localSheetId="18" name="ERAFDS">#REF!</definedName>
    <definedName localSheetId="18" name="TH">#REF!</definedName>
    <definedName localSheetId="34" name="casingcarriervol">#REF!</definedName>
    <definedName localSheetId="40" name="BLANK_LENGTH">#REF!</definedName>
    <definedName localSheetId="24" name="NH4CL">#REF!</definedName>
    <definedName localSheetId="31" name="wefdcsa">#REF!</definedName>
    <definedName localSheetId="6" name="FDAS">#REF!</definedName>
    <definedName localSheetId="22" name="PERF_TOP">#REF!</definedName>
    <definedName localSheetId="6" name="d">#REF!</definedName>
    <definedName localSheetId="31" name="PERF_BOTTOM">#REF!</definedName>
    <definedName localSheetId="22" name="NET_PERFS">#REF!</definedName>
    <definedName localSheetId="19" name="SFDV">#REF!</definedName>
    <definedName localSheetId="21" name="RGHNDFXB">#REF!</definedName>
    <definedName localSheetId="39" name="CAS_BLNK_ANNULUS">#REF!</definedName>
    <definedName localSheetId="14" name="dfjd">#REF!</definedName>
    <definedName localSheetId="28" name="SGHS">#REF!</definedName>
    <definedName localSheetId="14" name="TRSDFVZC">#REF!</definedName>
    <definedName localSheetId="36" name="gpinfuserate">#REF!</definedName>
    <definedName localSheetId="41" name="PERF_BOTTOM">#REF!</definedName>
    <definedName localSheetId="28" name="SANDOUT_PRESSURE">#REF!</definedName>
    <definedName localSheetId="10" name="GNDX">#REF!</definedName>
    <definedName localSheetId="15" name="SJT_DEPTH">#REF!</definedName>
    <definedName localSheetId="6" name="TGWEFSD">#REF!</definedName>
    <definedName localSheetId="41" name="gpcarrierwt">#REF!</definedName>
    <definedName localSheetId="37" name="dgjdghkmfghjdg">#REF!</definedName>
    <definedName localSheetId="9" name="djdfgj">#REF!</definedName>
    <definedName localSheetId="21" name="WEFD">#REF!</definedName>
    <definedName localSheetId="41" name="EFGHGG">#REF!</definedName>
    <definedName localSheetId="41" name="casingbreakerconc">#REF!</definedName>
    <definedName localSheetId="17" name="casingcarrierconc">#REF!</definedName>
    <definedName localSheetId="33" name="YJTHDFGB">#REF!</definedName>
    <definedName localSheetId="40" name="SJ_DEPTH">#REF!</definedName>
    <definedName localSheetId="21" name="A">#REF!</definedName>
    <definedName localSheetId="28" name="BHT">#REF!</definedName>
    <definedName localSheetId="20" name="jhdgjfgjsgjd">#REF!</definedName>
    <definedName localSheetId="5" name="BPRNo">#REF!</definedName>
    <definedName localSheetId="33" name="gpextod">#REF!</definedName>
    <definedName localSheetId="11" name="WTRGF">#REF!</definedName>
    <definedName localSheetId="36" name="asdgac">#REF!</definedName>
    <definedName localSheetId="7" name="netperf">#REF!</definedName>
    <definedName localSheetId="11" name="safetyjtdepth">#REF!</definedName>
    <definedName localSheetId="24" name="WS_ID">#REF!</definedName>
    <definedName localSheetId="30" name="screenlength">#REF!</definedName>
    <definedName localSheetId="29" name="WSFD">#REF!</definedName>
    <definedName localSheetId="28" name="SLURRY_VOL_PREPACK">#REF!</definedName>
    <definedName localSheetId="12" name="Carr_fl_wt_prepack">#REF!</definedName>
    <definedName localSheetId="6" name="YETRGSF">#REF!</definedName>
    <definedName localSheetId="26" name="filtered">#REF!</definedName>
    <definedName localSheetId="21" name="TOT_SAND_IN_PERFS">#REF!</definedName>
    <definedName name="SFGSFGSD">#REF!</definedName>
    <definedName localSheetId="12" name="ERVEADC">#REF!</definedName>
    <definedName localSheetId="13" name="SAND_REVOUT_GP">#REF!</definedName>
    <definedName localSheetId="20" name="workstringod">#REF!</definedName>
    <definedName localSheetId="33" name="casingmixratio">#REF!</definedName>
    <definedName localSheetId="38" name="TRSDFVZC">#REF!</definedName>
    <definedName localSheetId="18" name="SETTLEMENT_RATE">#REF!</definedName>
    <definedName localSheetId="20" name="SDFGXC">#REF!</definedName>
    <definedName localSheetId="23" name="gpinfuserate">#REF!</definedName>
    <definedName localSheetId="18" name="YTERBGSFD">#REF!</definedName>
    <definedName localSheetId="38" name="casingbreakerconc">#REF!</definedName>
    <definedName localSheetId="32" name="QREAFD">#REF!</definedName>
    <definedName localSheetId="34" name="SAND_PASS_XO_PORT">#REF!</definedName>
    <definedName localSheetId="22" name="taggedsand">#REF!</definedName>
    <definedName localSheetId="30" name="FSDV">#REF!</definedName>
    <definedName localSheetId="14" name="TOT_ANN_CAP">#REF!</definedName>
    <definedName localSheetId="6" name="diverterfiltered">#REF!</definedName>
    <definedName localSheetId="29" name="BHT">#REF!</definedName>
    <definedName localSheetId="21" name="GP_SLURRY_VOL">#REF!</definedName>
    <definedName localSheetId="36" name="HTDGFB">#REF!</definedName>
    <definedName localSheetId="41" name="TOT_SAND_COV_BLANK">#REF!</definedName>
    <definedName localSheetId="18" name="SAND_PASS_XO_PORT">#REF!</definedName>
    <definedName localSheetId="19" name="sdfbsbvgnh">#REF!</definedName>
    <definedName localSheetId="15" name="SFDV">#REF!</definedName>
    <definedName localSheetId="18" name="WEFD">#REF!</definedName>
    <definedName localSheetId="31" name="A">#REF!</definedName>
    <definedName localSheetId="39" name="Ambient_temp">#REF!</definedName>
    <definedName localSheetId="11" name="casingtotslurryvol">#REF!</definedName>
    <definedName localSheetId="33" name="PREPACK_MIX_RATIO">#REF!</definedName>
    <definedName localSheetId="34" name="CAP_XO_PORT">#REF!</definedName>
    <definedName localSheetId="5" name="SG">#REF!</definedName>
    <definedName name="STHYT">#REF!</definedName>
    <definedName localSheetId="12" name="dfgjd">#REF!</definedName>
    <definedName localSheetId="40" name="jhdgjfgjsgjd">#REF!</definedName>
    <definedName localSheetId="31" name="WEFWDVTR">#REF!</definedName>
    <definedName localSheetId="40" name="adfnhn">#REF!</definedName>
    <definedName localSheetId="39" name="TOT_SAND_IN_PERFS">#REF!</definedName>
    <definedName localSheetId="36" name="TOT_CAP_HOLE">#REF!</definedName>
    <definedName localSheetId="25" name="workstringwt">#REF!</definedName>
    <definedName localSheetId="9" name="GP_SLURRY_VOL">#REF!</definedName>
    <definedName localSheetId="22" name="wefdcsa">#REF!</definedName>
    <definedName localSheetId="15" name="adfnhn">#REF!</definedName>
    <definedName localSheetId="38" name="DIV_MIX_RATIO">#REF!</definedName>
    <definedName localSheetId="41" name="BHT">#REF!</definedName>
    <definedName localSheetId="20" name="REAFSD">#REF!</definedName>
    <definedName localSheetId="23" name="YJTHDFGB">#REF!</definedName>
    <definedName localSheetId="20" name="gravelsize">#REF!</definedName>
    <definedName localSheetId="17" name="YNHDGF">#REF!</definedName>
    <definedName localSheetId="9" name="casingcarriervol">#REF!</definedName>
    <definedName localSheetId="32" name="zone">#REF!</definedName>
    <definedName localSheetId="9" name="SCREEN_OD">#REF!</definedName>
    <definedName localSheetId="41" name="SLURRY_DENSITY">#REF!</definedName>
    <definedName localSheetId="23" name="gpcarrierwt">#REF!</definedName>
    <definedName localSheetId="36" name="BHP">#REF!</definedName>
    <definedName localSheetId="41" name="WS_ID">#REF!</definedName>
    <definedName localSheetId="30" name="ERAFDV">#REF!</definedName>
    <definedName localSheetId="25" name="gplbs">#REF!</definedName>
    <definedName localSheetId="15" name="ERVEADC">#REF!</definedName>
    <definedName localSheetId="11" name="EWFWDC">#REF!</definedName>
    <definedName localSheetId="15" name="screentype">#REF!</definedName>
    <definedName localSheetId="25" name="PERF_BOTTOM">#REF!</definedName>
    <definedName localSheetId="20" name="SAND_PUMPED_GP">#REF!</definedName>
    <definedName localSheetId="35" name="gpinfuserate">#REF!</definedName>
    <definedName localSheetId="12" name="STRHSB">#REF!</definedName>
    <definedName localSheetId="29" name="TYERBGSDF">#REF!</definedName>
    <definedName localSheetId="31" name="WERFDV">#REF!</definedName>
    <definedName localSheetId="23" name="SAND_IN_CAS_EXT">#REF!</definedName>
    <definedName localSheetId="10" name="PERF_SLURRY">#REF!</definedName>
    <definedName localSheetId="5" name="YTHNG">#REF!</definedName>
    <definedName localSheetId="28" name="diverterfiltered">#REF!</definedName>
    <definedName localSheetId="7" name="fghmbnm">#REF!</definedName>
    <definedName localSheetId="8" name="QREAFD">#REF!</definedName>
    <definedName name="g">#REF!</definedName>
    <definedName localSheetId="10" name="TRBSGFD">#REF!</definedName>
    <definedName localSheetId="14" name="wefwd">#REF!</definedName>
    <definedName localSheetId="9" name="blanklength">#REF!</definedName>
    <definedName localSheetId="39" name="zone">#REF!</definedName>
    <definedName localSheetId="28" name="STHYT">#REF!</definedName>
    <definedName localSheetId="33" name="DVBSFGN">#REF!</definedName>
    <definedName localSheetId="17" name="SANDOUT_PRESSURE">#REF!</definedName>
    <definedName localSheetId="31" name="ERFVDZ">#REF!</definedName>
    <definedName localSheetId="17" name="divertercarriervis">#REF!</definedName>
    <definedName localSheetId="11" name="ASCVASD">#REF!</definedName>
    <definedName localSheetId="11" name="gpextod">#REF!</definedName>
    <definedName localSheetId="41" name="dgjdjdgjdjm">#REF!</definedName>
    <definedName localSheetId="5" name="circsqz">#REF!</definedName>
    <definedName localSheetId="25" name="FDAS">#REF!</definedName>
    <definedName localSheetId="26" name="NMYUJKU">#REF!</definedName>
    <definedName localSheetId="34" name="ERAD">#REF!</definedName>
    <definedName localSheetId="29" name="divertermixratio">#REF!</definedName>
    <definedName localSheetId="36" name="ERVEADC">#REF!</definedName>
    <definedName localSheetId="23" name="SG">#REF!</definedName>
    <definedName localSheetId="21" name="g">#REF!</definedName>
    <definedName localSheetId="10" name="NET_PERFS">#REF!</definedName>
    <definedName localSheetId="7" name="QERADS">#REF!</definedName>
    <definedName localSheetId="8" name="Carr_fl_wt_prepack">#REF!</definedName>
    <definedName localSheetId="10" name="WS_ID">#REF!</definedName>
    <definedName localSheetId="21" name="u">#REF!</definedName>
    <definedName localSheetId="15" name="UYIKUI">#REF!</definedName>
    <definedName localSheetId="39" name="CARR_FL_VISCOSITY">#REF!</definedName>
    <definedName localSheetId="23" name="TOT_SAND_REVOUT">#REF!</definedName>
    <definedName localSheetId="22" name="l">#REF!</definedName>
    <definedName localSheetId="33" name="PERF_BOTTOM">#REF!</definedName>
    <definedName localSheetId="11" name="yhjdgndfgjdghj">#REF!</definedName>
    <definedName localSheetId="24" name="TOT_SAND_COV_SCREEN">#REF!</definedName>
    <definedName localSheetId="9" name="g">#REF!</definedName>
    <definedName localSheetId="22" name="NMYUJKU">#REF!</definedName>
    <definedName localSheetId="5" name="SAND_PREPACK">#REF!</definedName>
    <definedName localSheetId="21" name="SLURRY_DENSITY">#REF!</definedName>
    <definedName localSheetId="8" name="gpbreakertype">#REF!</definedName>
    <definedName localSheetId="5" name="SANDOUT_PRESSURE">#REF!</definedName>
    <definedName localSheetId="14" name="company">#REF!</definedName>
    <definedName localSheetId="34" name="WEFWDVTR">#REF!</definedName>
    <definedName localSheetId="10" name="wfvefa">#REF!</definedName>
    <definedName localSheetId="17" name="DCWc">#REF!</definedName>
    <definedName localSheetId="18" name="dgjd">#REF!</definedName>
    <definedName localSheetId="8" name="WEFD">#REF!</definedName>
    <definedName localSheetId="28" name="TRBSGFD">#REF!</definedName>
    <definedName localSheetId="40" name="SDGE">#REF!</definedName>
    <definedName localSheetId="25" name="SAND_REVOUT_PREPACK">#REF!</definedName>
    <definedName localSheetId="22" name="divertervol">#REF!</definedName>
    <definedName localSheetId="21" name="CAS_BLNK_ANNULUS">#REF!</definedName>
    <definedName localSheetId="21" name="screentype">#REF!</definedName>
    <definedName name="SAND_REVOUT_GP">#REF!</definedName>
    <definedName localSheetId="37" name="YNHDGF">#REF!</definedName>
    <definedName localSheetId="35" name="SGNHNDDX">#REF!</definedName>
    <definedName localSheetId="25" name="SAND_PUMPED_PREPACK">#REF!</definedName>
    <definedName localSheetId="21" name="company">#REF!</definedName>
    <definedName localSheetId="26" name="fhkghjdkjdj">#REF!</definedName>
    <definedName localSheetId="17" name="QWEFCX">#REF!</definedName>
    <definedName localSheetId="21" name="T4WERAF">#REF!</definedName>
    <definedName localSheetId="21" name="EVQERVASDC">#REF!</definedName>
    <definedName localSheetId="34" name="TWHB">#REF!</definedName>
    <definedName localSheetId="17" name="RSFDZ">#REF!</definedName>
    <definedName localSheetId="10" name="sdfhjj">#REF!</definedName>
    <definedName localSheetId="32" name="wfvefa">#REF!</definedName>
    <definedName localSheetId="7" name="WSFD">#REF!</definedName>
    <definedName localSheetId="6" name="dgjd">#REF!</definedName>
    <definedName localSheetId="29" name="SFBS">#REF!</definedName>
    <definedName localSheetId="9" name="QREAFD">#REF!</definedName>
    <definedName localSheetId="20" name="l">#REF!</definedName>
    <definedName localSheetId="38" name="W4ERSF">#REF!</definedName>
    <definedName localSheetId="38" name="compfluidtype">#REF!</definedName>
    <definedName localSheetId="18" name="EASDZ">#REF!</definedName>
    <definedName localSheetId="35" name="W4ERSF">#REF!</definedName>
    <definedName localSheetId="37" name="GP_SLURRY_VOL">#REF!</definedName>
    <definedName localSheetId="11" name="ETGSRFV">#REF!</definedName>
    <definedName localSheetId="36" name="PERF_TOP">#REF!</definedName>
    <definedName localSheetId="23" name="d">#REF!</definedName>
    <definedName localSheetId="10" name="WTSRFDV">#REF!</definedName>
    <definedName localSheetId="33" name="QWEFDC">#REF!</definedName>
    <definedName localSheetId="11" name="netperf">#REF!</definedName>
    <definedName localSheetId="20" name="wefwd">#REF!</definedName>
    <definedName localSheetId="32" name="fv">#REF!</definedName>
    <definedName localSheetId="31" name="divertermixratio">#REF!</definedName>
    <definedName localSheetId="24" name="g">#REF!</definedName>
    <definedName localSheetId="12" name="divertertype">#REF!</definedName>
    <definedName localSheetId="15" name="gpslurrydens">#REF!</definedName>
    <definedName localSheetId="28" name="company">#REF!</definedName>
    <definedName localSheetId="37" name="CAS_WT">#REF!</definedName>
    <definedName localSheetId="7" name="SUMP_DEPTH">#REF!</definedName>
    <definedName localSheetId="26" name="PERF_VOL">#REF!</definedName>
    <definedName localSheetId="32" name="pregpstim">#REF!</definedName>
    <definedName localSheetId="24" name="SJT_DEPTH">#REF!</definedName>
    <definedName localSheetId="35" name="casingcarrierwt">#REF!</definedName>
    <definedName localSheetId="17" name="casingod">#REF!</definedName>
    <definedName localSheetId="5" name="SUMP_DEPTH">#REF!</definedName>
    <definedName localSheetId="36" name="screenguage">#REF!</definedName>
    <definedName localSheetId="15" name="WRSEFD">#REF!</definedName>
    <definedName localSheetId="6" name="pregpstim">#REF!</definedName>
    <definedName localSheetId="24" name="QWEFDC">#REF!</definedName>
    <definedName localSheetId="26" name="TOT_SAND_COV_SCREEN">#REF!</definedName>
    <definedName localSheetId="14" name="INFUSER_RATE">#REF!</definedName>
    <definedName localSheetId="37" name="QREAFD">#REF!</definedName>
    <definedName localSheetId="11" name="YJTHDFGB">#REF!</definedName>
    <definedName localSheetId="31" name="SAND_GP">#REF!</definedName>
    <definedName localSheetId="20" name="postgpstim">#REF!</definedName>
    <definedName localSheetId="5" name="gpcarriertype">#REF!</definedName>
    <definedName localSheetId="38" name="casingpumprate">#REF!</definedName>
    <definedName localSheetId="21" name="casingbreakerconc">#REF!</definedName>
    <definedName localSheetId="26" name="HRGBFV">#REF!</definedName>
    <definedName localSheetId="20" name="CARR_FL_VISCOSITY">#REF!</definedName>
    <definedName localSheetId="37" name="Job_Masters">#REF!</definedName>
    <definedName localSheetId="37" name="TOT_SAND_2B_PUMPED">#REF!</definedName>
    <definedName localSheetId="35" name="CU.FT.">#REF!</definedName>
    <definedName localSheetId="40" name="A">#REF!</definedName>
    <definedName localSheetId="26" name="taggedsand">#REF!</definedName>
    <definedName localSheetId="15" name="WTBFSDV">#REF!</definedName>
    <definedName localSheetId="17" name="ERAFDS">#REF!</definedName>
    <definedName localSheetId="12" name="QERADS">#REF!</definedName>
    <definedName localSheetId="12" name="djdfgj">#REF!</definedName>
    <definedName localSheetId="22" name="gpextlength">#REF!</definedName>
    <definedName localSheetId="31" name="WSFD">#REF!</definedName>
    <definedName localSheetId="33" name="screenod">#REF!</definedName>
    <definedName localSheetId="6" name="yt">#REF!</definedName>
    <definedName localSheetId="8" name="SAND_IN_CAS_BLNK">#REF!</definedName>
    <definedName localSheetId="35" name="SAND_IN_CAS_EXT">#REF!</definedName>
    <definedName localSheetId="31" name="casingmixratio">#REF!</definedName>
    <definedName localSheetId="24" name="UYIKUI">#REF!</definedName>
    <definedName localSheetId="31" name="CARR_FL_VISCOSITY">#REF!</definedName>
    <definedName localSheetId="10" name="compfluidtype">#REF!</definedName>
    <definedName localSheetId="23" name="SAND_PUMPED_GP">#REF!</definedName>
    <definedName localSheetId="17" name="gpcarriervol">#REF!</definedName>
    <definedName localSheetId="20" name="SAND_REVOUT_GP">#REF!</definedName>
    <definedName localSheetId="40" name="safetyjtdepth">#REF!</definedName>
    <definedName localSheetId="36" name="sheared">#REF!</definedName>
    <definedName localSheetId="21" name="pregpstim">#REF!</definedName>
    <definedName localSheetId="26" name="XO_PORT_DEPTH">#REF!</definedName>
    <definedName localSheetId="22" name="sfgdbscb">#REF!</definedName>
    <definedName localSheetId="8" name="gpmixratio">#REF!</definedName>
    <definedName localSheetId="23" name="screentype">#REF!</definedName>
    <definedName localSheetId="17" name="INFUSER_RATE_PREPACK">#REF!</definedName>
    <definedName localSheetId="32" name="CAS_SCR_VOL">#REF!</definedName>
    <definedName localSheetId="6" name="stages">#REF!</definedName>
    <definedName localSheetId="13" name="GP_EXT_OD">#REF!</definedName>
    <definedName localSheetId="10" name="TOT_SAND_2B_PUMPED">#REF!</definedName>
    <definedName localSheetId="23" name="ERFVDZ">#REF!</definedName>
    <definedName localSheetId="25" name="production">#REF!</definedName>
    <definedName localSheetId="15" name="isip">#REF!</definedName>
    <definedName name="SAND_IN_CAS_BLNK">#REF!</definedName>
    <definedName localSheetId="33" name="XO_PORT_DEPTH">#REF!</definedName>
    <definedName localSheetId="39" name="Carr_fl_wt_prepack">#REF!</definedName>
    <definedName localSheetId="35" name="TOT_SAND_IN_PERFS">#REF!</definedName>
    <definedName localSheetId="11" name="jhdgjfgjsgjd">#REF!</definedName>
    <definedName localSheetId="19" name="CAS_EXT_VOL">#REF!</definedName>
    <definedName localSheetId="5" name="EASDZ">#REF!</definedName>
    <definedName localSheetId="25" name="SAND_ABOVE_PERFS_PREPACK">#REF!</definedName>
    <definedName localSheetId="34" name="TOT_SAND_IN_PERFS">#REF!</definedName>
    <definedName localSheetId="7" name="gpextod">#REF!</definedName>
    <definedName localSheetId="36" name="gpcarriervis">#REF!</definedName>
    <definedName localSheetId="7" name="SAND_PUMPED_PREPACK">#REF!</definedName>
    <definedName localSheetId="24" name="sdfhjj">#REF!</definedName>
    <definedName localSheetId="32" name="ETGSRFV">#REF!</definedName>
    <definedName localSheetId="33" name="jhdgjfgjsgjd">#REF!</definedName>
    <definedName localSheetId="7" name="SJT_DEPTH">#REF!</definedName>
    <definedName localSheetId="24" name="QWEFCX">#REF!</definedName>
    <definedName localSheetId="7" name="SLURRY_VOL_PREPACK">#REF!</definedName>
    <definedName localSheetId="39" name="COMPL_FL_WT">#REF!</definedName>
    <definedName localSheetId="26" name="GRAVEL_IN_CSG.">#REF!</definedName>
    <definedName localSheetId="20" name="FDAS">#REF!</definedName>
    <definedName localSheetId="41" name="SCREEN_OD">#REF!</definedName>
    <definedName localSheetId="19" name="WRSFDCX">#REF!</definedName>
    <definedName localSheetId="23" name="BLANK_LENGTH">#REF!</definedName>
    <definedName localSheetId="38" name="dfjd">#REF!</definedName>
    <definedName localSheetId="13" name="fgh">#REF!</definedName>
    <definedName localSheetId="25" name="FSDV">#REF!</definedName>
    <definedName localSheetId="18" name="abcdef">#REF!</definedName>
    <definedName localSheetId="9" name="casingcarrierwt">#REF!</definedName>
    <definedName localSheetId="22" name="SDFGXC">#REF!</definedName>
    <definedName localSheetId="5" name="perftop">#REF!</definedName>
    <definedName localSheetId="11" name="SG">#REF!</definedName>
    <definedName localSheetId="39" name="UYIKUI">#REF!</definedName>
    <definedName localSheetId="38" name="COMPL_FL_VOL">#REF!</definedName>
    <definedName localSheetId="8" name="casinggel">#REF!</definedName>
    <definedName localSheetId="10" name="SLURRY_DENSITY">#REF!</definedName>
    <definedName localSheetId="34" name="gpextod">#REF!</definedName>
    <definedName localSheetId="17" name="CAS_WT">#REF!</definedName>
    <definedName localSheetId="21" name="WRSFD">#REF!</definedName>
    <definedName localSheetId="29" name="DEVIATION">#REF!</definedName>
    <definedName localSheetId="12" name="fhknm">#REF!</definedName>
    <definedName localSheetId="25" name="l">#REF!</definedName>
    <definedName localSheetId="31" name="screenlength">#REF!</definedName>
    <definedName localSheetId="8" name="SDFGVXC">#REF!</definedName>
    <definedName localSheetId="12" name="GP_EXT_OD">#REF!</definedName>
    <definedName localSheetId="30" name="SGHRGBSF">#REF!</definedName>
    <definedName localSheetId="36" name="COMPL_FL_WT">#REF!</definedName>
    <definedName localSheetId="19" name="SAND_IN_CAS_PREPACK">#REF!</definedName>
    <definedName localSheetId="28" name="dgjdjdgjdjm">#REF!</definedName>
    <definedName localSheetId="13" name="screenguage">#REF!</definedName>
    <definedName localSheetId="37" name="isip">#REF!</definedName>
    <definedName localSheetId="37" name="dgjdjdgjdjm">#REF!</definedName>
    <definedName localSheetId="38" name="casingslurrydens">#REF!</definedName>
    <definedName localSheetId="8" name="TVD_MID_PERF">#REF!</definedName>
    <definedName localSheetId="12" name="workstringod">#REF!</definedName>
    <definedName localSheetId="24" name="NMYUJKU">#REF!</definedName>
    <definedName localSheetId="13" name="customerrep">#REF!</definedName>
    <definedName localSheetId="38" name="TRBSGFD">#REF!</definedName>
    <definedName localSheetId="32" name="GRAVEL_IN_CSG.">#REF!</definedName>
    <definedName localSheetId="23" name="GP_MIX_RATIO">#REF!</definedName>
    <definedName localSheetId="35" name="SLURRY_DENSITY">#REF!</definedName>
    <definedName localSheetId="37" name="HTDGFB">#REF!</definedName>
    <definedName localSheetId="28" name="UYIKUI">#REF!</definedName>
    <definedName localSheetId="38" name="d">#REF!</definedName>
    <definedName localSheetId="22" name="YJTHDFGB">#REF!</definedName>
    <definedName localSheetId="34" name="XO_PORT_DEPTH">#REF!</definedName>
    <definedName localSheetId="24" name="eFSD">#REF!</definedName>
    <definedName localSheetId="5" name="gpmixratio">#REF!</definedName>
    <definedName localSheetId="32" name="WTBFSDV">#REF!</definedName>
    <definedName localSheetId="6" name="casingrevout">#REF!</definedName>
    <definedName localSheetId="13" name="wefas">#REF!</definedName>
    <definedName localSheetId="24" name="STRHSB">#REF!</definedName>
    <definedName localSheetId="5" name="WERSDFVC">#REF!</definedName>
    <definedName localSheetId="5" name="WEWC">#REF!</definedName>
    <definedName localSheetId="19" name="EWFWDC">#REF!</definedName>
    <definedName localSheetId="31" name="d">#REF!</definedName>
    <definedName localSheetId="5" name="fracgrad">#REF!</definedName>
    <definedName localSheetId="40" name="CAS_WT">#REF!</definedName>
    <definedName name="fvqwadc">#REF!</definedName>
    <definedName localSheetId="41" name="SAND_IN_PERFS">#REF!</definedName>
    <definedName localSheetId="14" name="gpbreakerconc">#REF!</definedName>
    <definedName localSheetId="26" name="TRBSGFD">#REF!</definedName>
    <definedName localSheetId="41" name="WTSRFDV">#REF!</definedName>
    <definedName localSheetId="26" name="sdfhjj">#REF!</definedName>
    <definedName localSheetId="37" name="casingwt">#REF!</definedName>
    <definedName localSheetId="6" name="TOT_CAP_HOLE">#REF!</definedName>
    <definedName localSheetId="14" name="QREAFD">#REF!</definedName>
    <definedName localSheetId="25" name="divertersheared">#REF!</definedName>
    <definedName localSheetId="37" name="divertervol">#REF!</definedName>
    <definedName localSheetId="7" name="sfgdbscb">#REF!</definedName>
    <definedName localSheetId="6" name="RTBSGFV">#REF!</definedName>
    <definedName localSheetId="36" name="fghmbnm">#REF!</definedName>
    <definedName localSheetId="31" name="gpgel">#REF!</definedName>
    <definedName localSheetId="15" name="DEPTH_TAGGED_PREPACK">#REF!</definedName>
    <definedName localSheetId="17" name="DFERG">#REF!</definedName>
    <definedName localSheetId="32" name="SAND_PUMPED_GP">#REF!</definedName>
    <definedName localSheetId="31" name="TOT_CAP_HOLE">#REF!</definedName>
    <definedName localSheetId="23" name="casingprelbs">#REF!</definedName>
    <definedName localSheetId="11" name="gpcarrierwt">#REF!</definedName>
    <definedName localSheetId="9" name="wefdcsa">#REF!</definedName>
    <definedName localSheetId="35" name="EXT_LENGTH">#REF!</definedName>
    <definedName localSheetId="6" name="YTERBGSFD">#REF!</definedName>
    <definedName localSheetId="31" name="dyjgdjngkjk">#REF!</definedName>
    <definedName localSheetId="35" name="jhdgjfgjsgjd">#REF!</definedName>
    <definedName localSheetId="39" name="FSDV">#REF!</definedName>
    <definedName localSheetId="11" name="SAND_ABOVE_PERFS_PREPACK">#REF!</definedName>
    <definedName localSheetId="5" name="CARR_FL_VISCOSITY">#REF!</definedName>
    <definedName localSheetId="8" name="gpslurrydens">#REF!</definedName>
    <definedName localSheetId="24" name="TOT_SAND_REVOUT">#REF!</definedName>
    <definedName localSheetId="14" name="screenguage">#REF!</definedName>
    <definedName localSheetId="19" name="FSDV">#REF!</definedName>
    <definedName localSheetId="32" name="GHJHN">#REF!</definedName>
    <definedName localSheetId="5" name="SGNHNDDX">#REF!</definedName>
    <definedName localSheetId="24" name="dfj">#REF!</definedName>
    <definedName localSheetId="24" name="CARR_FL_VOL_PREPACK">#REF!</definedName>
    <definedName localSheetId="11" name="STHYT">#REF!</definedName>
    <definedName localSheetId="24" name="QREAFD">#REF!</definedName>
    <definedName localSheetId="20" name="DFWDS">#REF!</definedName>
    <definedName localSheetId="25" name="cubicfootperfoot">#REF!</definedName>
    <definedName localSheetId="35" name="MULE_SHOE_DEPTH">#REF!</definedName>
    <definedName localSheetId="31" name="yt">#REF!</definedName>
    <definedName name="sfgdbscb">#REF!</definedName>
    <definedName localSheetId="25" name="casingcarriervol">#REF!</definedName>
    <definedName localSheetId="39" name="abcdef">#REF!</definedName>
    <definedName localSheetId="39" name="SAND_PREPACK">#REF!</definedName>
    <definedName localSheetId="29" name="screenguage">#REF!</definedName>
    <definedName localSheetId="10" name="COMPL_FL_WT">#REF!</definedName>
    <definedName localSheetId="14" name="dgjd">#REF!</definedName>
    <definedName localSheetId="34" name="EFGHGG">#REF!</definedName>
    <definedName localSheetId="38" name="SAND_PLACED_GP">#REF!</definedName>
    <definedName localSheetId="34" name="CAS_OD">#REF!</definedName>
    <definedName localSheetId="33" name="WRESFVD">#REF!</definedName>
    <definedName localSheetId="40" name="wellno">#REF!</definedName>
    <definedName name="ERAFDV">#REF!</definedName>
    <definedName localSheetId="37" name="casingtotalsand">#REF!</definedName>
    <definedName localSheetId="24" name="SGHS">#REF!</definedName>
    <definedName localSheetId="30" name="TOT_SAND_IN_PERFS">#REF!</definedName>
    <definedName localSheetId="12" name="CU.FT.">#REF!</definedName>
    <definedName localSheetId="24" name="CAP_XO_PORT">#REF!</definedName>
    <definedName localSheetId="9" name="WERSDFVC">#REF!</definedName>
    <definedName localSheetId="36" name="customerrep">#REF!</definedName>
    <definedName localSheetId="7" name="ETGSRFV">#REF!</definedName>
    <definedName localSheetId="40" name="u">#REF!</definedName>
    <definedName name="DFERG">#REF!</definedName>
    <definedName localSheetId="20" name="WS_LENGTH">#REF!</definedName>
    <definedName localSheetId="26" name="workstringlength">#REF!</definedName>
    <definedName localSheetId="35" name="BPRNo">#REF!</definedName>
    <definedName localSheetId="9" name="fhknm">#REF!</definedName>
    <definedName localSheetId="40" name="Carr_fl_wt_prepack">#REF!</definedName>
    <definedName localSheetId="32" name="adfnhn">#REF!</definedName>
    <definedName localSheetId="5" name="SAND_IN_PERFS_PP">#REF!</definedName>
    <definedName localSheetId="25" name="TOT_ANN_CAP">#REF!</definedName>
    <definedName localSheetId="17" name="WEFWDVTR">#REF!</definedName>
    <definedName localSheetId="30" name="wefc">#REF!</definedName>
    <definedName localSheetId="39" name="workstringid">#REF!</definedName>
    <definedName localSheetId="15" name="perfbottom">#REF!</definedName>
    <definedName localSheetId="19" name="casingcarriertype">#REF!</definedName>
    <definedName localSheetId="22" name="casingbreakerconc">#REF!</definedName>
    <definedName localSheetId="19" name="FDAS">#REF!</definedName>
    <definedName localSheetId="34" name="YTHNG">#REF!</definedName>
    <definedName localSheetId="23" name="SAND_IN_PERFS_PP">#REF!</definedName>
    <definedName name="fghmbnm">#REF!</definedName>
    <definedName localSheetId="37" name="diverterbreakertype">#REF!</definedName>
    <definedName localSheetId="5" name="TGWEFSD">#REF!</definedName>
    <definedName localSheetId="39" name="yt">#REF!</definedName>
    <definedName localSheetId="41" name="WTBFSDV">#REF!</definedName>
    <definedName localSheetId="36" name="production">#REF!</definedName>
    <definedName localSheetId="33" name="TGWEFSD">#REF!</definedName>
    <definedName localSheetId="8" name="ERFVDZ">#REF!</definedName>
    <definedName localSheetId="17" name="BLANK_COVERED_NV">#REF!</definedName>
    <definedName localSheetId="34" name="pickle">#REF!</definedName>
    <definedName localSheetId="28" name="WS_OD">#REF!</definedName>
    <definedName localSheetId="9" name="divertertype">#REF!</definedName>
    <definedName localSheetId="28" name="compfluidtype">#REF!</definedName>
    <definedName localSheetId="20" name="TH">#REF!</definedName>
    <definedName localSheetId="17" name="DEVIATION">#REF!</definedName>
    <definedName localSheetId="24" name="abcdef">#REF!</definedName>
    <definedName localSheetId="40" name="QWEFDC">#REF!</definedName>
    <definedName localSheetId="5" name="GHJHN">#REF!</definedName>
    <definedName name="TSRF">#REF!</definedName>
    <definedName localSheetId="39" name="GP_SLURRY_VOL">#REF!</definedName>
    <definedName localSheetId="18" name="SUMP_DEPTH">#REF!</definedName>
    <definedName localSheetId="41" name="wdcs">#REF!</definedName>
    <definedName localSheetId="18" name="__">#REF!</definedName>
    <definedName localSheetId="37" name="RSFDZ">#REF!</definedName>
    <definedName localSheetId="32" name="blanklength">#REF!</definedName>
    <definedName localSheetId="34" name="screentype">#REF!</definedName>
    <definedName localSheetId="36" name="yt">#REF!</definedName>
    <definedName localSheetId="6" name="SAND_PASS_XO_PORT">#REF!</definedName>
    <definedName localSheetId="22" name="casingmixratio">#REF!</definedName>
    <definedName localSheetId="39" name="TRSFD">#REF!</definedName>
    <definedName localSheetId="9" name="WRSEFD">#REF!</definedName>
    <definedName localSheetId="35" name="sheared">#REF!</definedName>
    <definedName localSheetId="41" name="gpcarriertype">#REF!</definedName>
    <definedName localSheetId="18" name="YTHNG">#REF!</definedName>
    <definedName localSheetId="24" name="SANDOUT_PRESSURE">#REF!</definedName>
    <definedName localSheetId="13" name="__">#REF!</definedName>
    <definedName localSheetId="10" name="workstringod">#REF!</definedName>
    <definedName localSheetId="9" name="BLANK_OD">#REF!</definedName>
    <definedName localSheetId="38" name="QERADS">#REF!</definedName>
    <definedName localSheetId="28" name="DFVDFS">#REF!</definedName>
    <definedName localSheetId="13" name="gpcarriervol">#REF!</definedName>
    <definedName localSheetId="14" name="dfgjd">#REF!</definedName>
    <definedName localSheetId="19" name="casingmixratio">#REF!</definedName>
    <definedName localSheetId="5" name="abcdef">#REF!</definedName>
    <definedName localSheetId="24" name="workstringlength">#REF!</definedName>
    <definedName localSheetId="32" name="SCREEN_OD">#REF!</definedName>
    <definedName localSheetId="26" name="Ambient_temp">#REF!</definedName>
    <definedName localSheetId="29" name="WS_ID">#REF!</definedName>
    <definedName localSheetId="33" name="SETTLEMENT_RATE">#REF!</definedName>
    <definedName localSheetId="20" name="compfluidwt">#REF!</definedName>
    <definedName localSheetId="39" name="fhkghjdkjdj">#REF!</definedName>
    <definedName localSheetId="38" name="divertermixratio">#REF!</definedName>
    <definedName localSheetId="28" name="TOT_SAND_PLACED">#REF!</definedName>
    <definedName localSheetId="30" name="DEVIATION">#REF!</definedName>
    <definedName localSheetId="15" name="fvqwadc">#REF!</definedName>
    <definedName localSheetId="41" name="EXT_LENGTH">#REF!</definedName>
    <definedName localSheetId="9" name="WEWC">#REF!</definedName>
    <definedName localSheetId="39" name="WERSDFVC">#REF!</definedName>
    <definedName localSheetId="41" name="blanklength">#REF!</definedName>
    <definedName localSheetId="15" name="SAND_REVOUT_PREPACK">#REF!</definedName>
    <definedName localSheetId="32" name="u">#REF!</definedName>
    <definedName localSheetId="14" name="gravelsize">#REF!</definedName>
    <definedName localSheetId="26" name="SGHS">#REF!</definedName>
    <definedName localSheetId="24" name="gpextod">#REF!</definedName>
    <definedName localSheetId="38" name="wefc">#REF!</definedName>
    <definedName localSheetId="15" name="COMPL_FL_VOL">#REF!</definedName>
    <definedName localSheetId="39" name="TRSDFVZC">#REF!</definedName>
    <definedName localSheetId="12" name="Ambient_temp">#REF!</definedName>
    <definedName name="WRSFD">#REF!</definedName>
    <definedName localSheetId="24" name="SAND_PLACED_GP">#REF!</definedName>
    <definedName localSheetId="36" name="TRSFD">#REF!</definedName>
    <definedName localSheetId="17" name="Ambient_temp">#REF!</definedName>
    <definedName localSheetId="14" name="QERADS">#REF!</definedName>
    <definedName localSheetId="30" name="WERSFDZ">#REF!</definedName>
    <definedName localSheetId="21" name="ERVEADC">#REF!</definedName>
    <definedName name="TRSFD">#REF!</definedName>
    <definedName localSheetId="28" name="FSDV">#REF!</definedName>
    <definedName localSheetId="5" name="QREAFD">#REF!</definedName>
    <definedName localSheetId="14" name="ERVEADC">#REF!</definedName>
    <definedName localSheetId="21" name="diverterlbs">#REF!</definedName>
    <definedName localSheetId="28" name="gppumprate">#REF!</definedName>
    <definedName localSheetId="23" name="casingbreakertype">#REF!</definedName>
    <definedName localSheetId="8" name="zone">#REF!</definedName>
    <definedName localSheetId="19" name="workstringlength">#REF!</definedName>
    <definedName localSheetId="9" name="SFGSFGSD">#REF!</definedName>
    <definedName localSheetId="37" name="dfjd">#REF!</definedName>
    <definedName localSheetId="9" name="STHYT">#REF!</definedName>
    <definedName localSheetId="41" name="gravelsize">#REF!</definedName>
    <definedName localSheetId="25" name="perfbottom">#REF!</definedName>
    <definedName localSheetId="37" name="WTSRFDV">#REF!</definedName>
    <definedName localSheetId="32" name="PERF_SLURRY">#REF!</definedName>
    <definedName localSheetId="41" name="ASCVASD">#REF!</definedName>
    <definedName localSheetId="20" name="casingpumprate">#REF!</definedName>
    <definedName localSheetId="24" name="WRSFDCX">#REF!</definedName>
    <definedName localSheetId="6" name="WERG">#REF!</definedName>
    <definedName localSheetId="11" name="gpbreakerconc">#REF!</definedName>
    <definedName localSheetId="21" name="SAND_PLACED_GP">#REF!</definedName>
    <definedName localSheetId="35" name="sdfhjj">#REF!</definedName>
    <definedName localSheetId="35" name="workstringlength">#REF!</definedName>
    <definedName localSheetId="22" name="SAND_IN_PERFS">#REF!</definedName>
    <definedName localSheetId="35" name="stages">#REF!</definedName>
    <definedName localSheetId="8" name="cubicfootperfoot">#REF!</definedName>
    <definedName localSheetId="32" name="SAND_IN_CAS_PREPACK">#REF!</definedName>
    <definedName localSheetId="28" name="taggedsand">#REF!</definedName>
    <definedName localSheetId="21" name="k">#REF!</definedName>
    <definedName localSheetId="21" name="SAND_PUMPED_GP">#REF!</definedName>
    <definedName localSheetId="22" name="casingtotalsand">#REF!</definedName>
    <definedName localSheetId="35" name="NH4CL">#REF!</definedName>
    <definedName localSheetId="7" name="wefas">#REF!</definedName>
    <definedName localSheetId="9" name="YETRGSF">#REF!</definedName>
    <definedName localSheetId="22" name="SLURRY_DENSITY">#REF!</definedName>
    <definedName localSheetId="29" name="SAND_IN_CAS_PREPACK">#REF!</definedName>
    <definedName localSheetId="38" name="YNHDGF">#REF!</definedName>
    <definedName localSheetId="11" name="WEF">#REF!</definedName>
    <definedName localSheetId="5" name="Job_Masters">#REF!</definedName>
    <definedName localSheetId="28" name="casingcarriervis">#REF!</definedName>
    <definedName localSheetId="17" name="stages">#REF!</definedName>
    <definedName localSheetId="37" name="NMYUJKU">#REF!</definedName>
    <definedName localSheetId="36" name="WERSFDZ">#REF!</definedName>
    <definedName localSheetId="8" name="EASDZ">#REF!</definedName>
    <definedName localSheetId="21" name="casingrevout">#REF!</definedName>
    <definedName localSheetId="35" name="SCREEN_LENGTH">#REF!</definedName>
    <definedName localSheetId="12" name="DCWc">#REF!</definedName>
    <definedName localSheetId="20" name="SAND_IN_PERFS_PP">#REF!</definedName>
    <definedName localSheetId="38" name="WERG">#REF!</definedName>
    <definedName localSheetId="31" name="XO_PORT_DEPTH">#REF!</definedName>
    <definedName localSheetId="32" name="casingtotalsand">#REF!</definedName>
    <definedName localSheetId="33" name="CAS_BLNK_VOL">#REF!</definedName>
    <definedName localSheetId="8" name="WSFD">#REF!</definedName>
    <definedName localSheetId="24" name="dfjd">#REF!</definedName>
    <definedName localSheetId="41" name="WRESFD">#REF!</definedName>
    <definedName localSheetId="36" name="DEPTH_TAGGED_PREPACK">#REF!</definedName>
    <definedName localSheetId="19" name="WRESFD">#REF!</definedName>
    <definedName name="TOT_SAND_COV_BLANK">#REF!</definedName>
    <definedName localSheetId="5" name="GRAVEL_IN_CSG.">#REF!</definedName>
    <definedName localSheetId="22" name="GP_EXT_OD">#REF!</definedName>
    <definedName localSheetId="24" name="sumppacker">#REF!</definedName>
    <definedName localSheetId="20" name="gfnfhmdx">#REF!</definedName>
    <definedName localSheetId="6" name="WTSRFDV">#REF!</definedName>
    <definedName localSheetId="32" name="gpcarriervis">#REF!</definedName>
    <definedName localSheetId="36" name="CAS_BLNK_VOL">#REF!</definedName>
    <definedName localSheetId="30" name="DEPTH_TAGGED_PREPACK">#REF!</definedName>
    <definedName localSheetId="33" name="W4ERSF">#REF!</definedName>
    <definedName localSheetId="14" name="wefdcsa">#REF!</definedName>
    <definedName localSheetId="36" name="RGEF">#REF!</definedName>
    <definedName localSheetId="7" name="casingpumprate">#REF!</definedName>
    <definedName localSheetId="8" name="casingtotslurryvol">#REF!</definedName>
    <definedName localSheetId="6" name="ERAD">#REF!</definedName>
    <definedName localSheetId="19" name="WSFD">#REF!</definedName>
    <definedName localSheetId="30" name="gpslurrydens">#REF!</definedName>
    <definedName localSheetId="18" name="CAS_OD">#REF!</definedName>
    <definedName localSheetId="23" name="SAND_DIVERTER">#REF!</definedName>
    <definedName localSheetId="28" name="postgpstim">#REF!</definedName>
    <definedName localSheetId="36" name="gpextlength">#REF!</definedName>
    <definedName localSheetId="40" name="GNDX">#REF!</definedName>
    <definedName localSheetId="21" name="CAS_WT">#REF!</definedName>
    <definedName localSheetId="25" name="YTERBGSFD">#REF!</definedName>
    <definedName localSheetId="23" name="WTSRFDV">#REF!</definedName>
    <definedName localSheetId="31" name="CIR_RATE_RESTRESS">#REF!</definedName>
    <definedName localSheetId="30" name="wfvefa">#REF!</definedName>
    <definedName localSheetId="14" name="REAFSD">#REF!</definedName>
    <definedName localSheetId="6" name="SCREEN_OD">#REF!</definedName>
    <definedName localSheetId="13" name="fhknm">#REF!</definedName>
    <definedName localSheetId="18" name="ERAFDV">#REF!</definedName>
    <definedName localSheetId="5" name="WRESFVD">#REF!</definedName>
    <definedName localSheetId="20" name="blanklength">#REF!</definedName>
    <definedName localSheetId="38" name="sumppacker">#REF!</definedName>
    <definedName localSheetId="21" name="SAND_PERMEABILITY">#REF!</definedName>
    <definedName localSheetId="13" name="SAND_PLACED_GP">#REF!</definedName>
    <definedName localSheetId="6" name="INFUSER_RATE_PREPACK">#REF!</definedName>
    <definedName localSheetId="23" name="NET_PERFS">#REF!</definedName>
    <definedName localSheetId="25" name="jhdgjfgjsgjd">#REF!</definedName>
    <definedName localSheetId="7" name="sheared">#REF!</definedName>
    <definedName localSheetId="7" name="d">#REF!</definedName>
    <definedName localSheetId="38" name="SAND_DIVERTER">#REF!</definedName>
    <definedName localSheetId="17" name="screenod">#REF!</definedName>
    <definedName localSheetId="33" name="SAND_IN_CAS_PREPACK">#REF!</definedName>
    <definedName localSheetId="30" name="abcdef">#REF!</definedName>
    <definedName localSheetId="20" name="GP_EXT_OD">#REF!</definedName>
    <definedName localSheetId="15" name="SGHS">#REF!</definedName>
    <definedName localSheetId="17" name="NH4CL">#REF!</definedName>
    <definedName localSheetId="32" name="yhjdgndfgjdghj">#REF!</definedName>
    <definedName localSheetId="8" name="DEVIATION">#REF!</definedName>
    <definedName localSheetId="29" name="company">#REF!</definedName>
    <definedName localSheetId="18" name="SAND_IN_CAS_SCR">#REF!</definedName>
    <definedName localSheetId="31" name="wefA">#REF!</definedName>
    <definedName localSheetId="30" name="PREPACK_MIX_RATIO">#REF!</definedName>
    <definedName localSheetId="31" name="GRAVEL_IN_CSG.">#REF!</definedName>
    <definedName localSheetId="13" name="l">#REF!</definedName>
    <definedName localSheetId="18" name="TSRF">#REF!</definedName>
    <definedName localSheetId="26" name="fvqwadc">#REF!</definedName>
    <definedName localSheetId="33" name="workstringwt">#REF!</definedName>
    <definedName localSheetId="40" name="SCREEN_LENGTH">#REF!</definedName>
    <definedName localSheetId="40" name="DFVDFS">#REF!</definedName>
    <definedName localSheetId="36" name="BPRNo">#REF!</definedName>
    <definedName localSheetId="29" name="yhjdgndfgjdghj">#REF!</definedName>
    <definedName localSheetId="7" name="yt">#REF!</definedName>
    <definedName localSheetId="37" name="filtered">#REF!</definedName>
    <definedName localSheetId="18" name="gppumprate">#REF!</definedName>
    <definedName localSheetId="5" name="WRSFDCX">#REF!</definedName>
    <definedName localSheetId="37" name="gpcarrierwt">#REF!</definedName>
    <definedName localSheetId="40" name="gfnfhmdx">#REF!</definedName>
    <definedName localSheetId="31" name="gpslurrydens">#REF!</definedName>
    <definedName localSheetId="33" name="GRAVEL_IN_CSG.">#REF!</definedName>
    <definedName localSheetId="26" name="divertercarrierwt">#REF!</definedName>
    <definedName localSheetId="22" name="WEF">#REF!</definedName>
    <definedName localSheetId="23" name="WS_ID">#REF!</definedName>
    <definedName name="wefwd">#REF!</definedName>
    <definedName localSheetId="11" name="WEFWDVTR">#REF!</definedName>
    <definedName localSheetId="41" name="CU.FT.">#REF!</definedName>
    <definedName localSheetId="17" name="GHJHN">#REF!</definedName>
    <definedName localSheetId="13" name="gpinfuserate">#REF!</definedName>
    <definedName localSheetId="10" name="diverterbreakertype">#REF!</definedName>
    <definedName localSheetId="19" name="WRESFVD">#REF!</definedName>
    <definedName localSheetId="39" name="W4ERSF">#REF!</definedName>
    <definedName localSheetId="24" name="CARR_FL_VISCOSITY">#REF!</definedName>
    <definedName localSheetId="23" name="COMPL_FL_VOL">#REF!</definedName>
    <definedName localSheetId="36" name="TVD_MID_PERF">#REF!</definedName>
    <definedName localSheetId="20" name="workstringwt">#REF!</definedName>
    <definedName localSheetId="14" name="SG">#REF!</definedName>
    <definedName localSheetId="8" name="SLURRY_DENSITY">#REF!</definedName>
    <definedName localSheetId="41" name="postgpstim">#REF!</definedName>
    <definedName localSheetId="46" name="Z_E4DD8A7B_BF03_4A6B_910C_B1BAB14674DA_.wvu.PrintArea">Tally!$A$1:$T$194</definedName>
    <definedName localSheetId="9" name="isip">#REF!</definedName>
    <definedName localSheetId="13" name="company">#REF!</definedName>
    <definedName localSheetId="34" name="WRSFDCX">#REF!</definedName>
    <definedName localSheetId="28" name="SAND_REVOUT_PREPACK">#REF!</definedName>
    <definedName localSheetId="25" name="customerrep">#REF!</definedName>
    <definedName localSheetId="14" name="BHP">#REF!</definedName>
    <definedName localSheetId="34" name="diverterbreakerconc">#REF!</definedName>
    <definedName localSheetId="24" name="dgjd">#REF!</definedName>
    <definedName localSheetId="24" name="SAND_IN_CAS_BLNK">#REF!</definedName>
    <definedName localSheetId="33" name="SAND_IN_CAS_BLNK">#REF!</definedName>
    <definedName localSheetId="10" name="blanklength">#REF!</definedName>
    <definedName localSheetId="12" name="dfj">#REF!</definedName>
    <definedName localSheetId="6" name="EVQERVASDC">#REF!</definedName>
    <definedName localSheetId="33" name="SGHRGBSF">#REF!</definedName>
    <definedName localSheetId="7" name="YTHNG">#REF!</definedName>
    <definedName localSheetId="29" name="g">#REF!</definedName>
    <definedName localSheetId="37" name="SAND_IN_CAS_SCR">#REF!</definedName>
    <definedName localSheetId="13" name="EASDZ">#REF!</definedName>
    <definedName localSheetId="8" name="CAS_WT">#REF!</definedName>
    <definedName localSheetId="24" name="STHYT">#REF!</definedName>
    <definedName localSheetId="39" name="divertertype">#REF!</definedName>
    <definedName localSheetId="18" name="dfgjd">#REF!</definedName>
    <definedName localSheetId="11" name="MULE_SHOE_DEPTH">#REF!</definedName>
    <definedName localSheetId="33" name="SUMP_DEPTH">#REF!</definedName>
    <definedName localSheetId="26" name="BLANK_COVERED_NV">#REF!</definedName>
    <definedName localSheetId="13" name="TOT_SAND_PLACED">#REF!</definedName>
    <definedName localSheetId="18" name="gpgel">#REF!</definedName>
    <definedName localSheetId="33" name="customerrep">#REF!</definedName>
    <definedName localSheetId="5" name="CARRIER_FL_WT">#REF!</definedName>
    <definedName localSheetId="37" name="casingcarriertype">#REF!</definedName>
    <definedName localSheetId="11" name="PERF_BOTTOM">#REF!</definedName>
    <definedName localSheetId="7" name="QREADS">#REF!</definedName>
    <definedName localSheetId="35" name="compfluidtype">#REF!</definedName>
    <definedName localSheetId="33" name="gpmixratio">#REF!</definedName>
    <definedName localSheetId="36" name="cubicfootperfoot">#REF!</definedName>
    <definedName localSheetId="8" name="YTERBGSFD">#REF!</definedName>
    <definedName localSheetId="40" name="DEPTH_TAGGED_PREPACK">#REF!</definedName>
    <definedName localSheetId="39" name="WERSFDZ">#REF!</definedName>
    <definedName localSheetId="14" name="d">#REF!</definedName>
    <definedName localSheetId="19" name="TOT_SAND_COV_SCREEN">#REF!</definedName>
    <definedName localSheetId="6" name="DVBSFGN">#REF!</definedName>
    <definedName localSheetId="18" name="TGWEFSD">#REF!</definedName>
    <definedName localSheetId="39" name="screenlength">#REF!</definedName>
    <definedName localSheetId="40" name="dhg">#REF!</definedName>
    <definedName localSheetId="39" name="casingcarriertype">#REF!</definedName>
    <definedName localSheetId="38" name="WTSEFDV">#REF!</definedName>
    <definedName localSheetId="22" name="QWEFCX">#REF!</definedName>
    <definedName localSheetId="38" name="wefas">#REF!</definedName>
    <definedName localSheetId="29" name="fgh">#REF!</definedName>
    <definedName localSheetId="14" name="XO_DEPTH">#REF!</definedName>
    <definedName localSheetId="17" name="gpbreakertype">#REF!</definedName>
    <definedName localSheetId="14" name="Carr_fl_wt_prepack">#REF!</definedName>
    <definedName localSheetId="22" name="production">#REF!</definedName>
    <definedName localSheetId="8" name="CU.FT.">#REF!</definedName>
    <definedName localSheetId="19" name="WEWC">#REF!</definedName>
    <definedName localSheetId="19" name="DFVDFS">#REF!</definedName>
    <definedName localSheetId="26" name="casingid">#REF!</definedName>
    <definedName localSheetId="31" name="perfbottom">#REF!</definedName>
    <definedName localSheetId="14" name="DFERG">#REF!</definedName>
    <definedName localSheetId="23" name="WRSFD">#REF!</definedName>
    <definedName localSheetId="11" name="A">#REF!</definedName>
    <definedName localSheetId="40" name="YNHDGF">#REF!</definedName>
    <definedName localSheetId="20" name="CAS_BLNK_ANNULUS">#REF!</definedName>
    <definedName localSheetId="18" name="PERF_BOTTOM">#REF!</definedName>
    <definedName localSheetId="11" name="TOT_ANN_CAP">#REF!</definedName>
    <definedName localSheetId="5" name="gfnfhmdx">#REF!</definedName>
    <definedName localSheetId="18" name="divertercarrierwt">#REF!</definedName>
    <definedName localSheetId="19" name="GHJHN">#REF!</definedName>
    <definedName localSheetId="18" name="circsqz">#REF!</definedName>
    <definedName localSheetId="30" name="casingrevout">#REF!</definedName>
    <definedName localSheetId="14" name="STRHSB">#REF!</definedName>
    <definedName localSheetId="22" name="QERAS">#REF!</definedName>
    <definedName localSheetId="38" name="dfgjd">#REF!</definedName>
    <definedName localSheetId="24" name="TWHB">#REF!</definedName>
    <definedName localSheetId="40" name="CARRIER_FL_WT">#REF!</definedName>
    <definedName name="ERAD">#REF!</definedName>
    <definedName localSheetId="8" name="SJ_DEPTH">#REF!</definedName>
    <definedName localSheetId="20" name="SFDV">#REF!</definedName>
    <definedName localSheetId="38" name="dgjdghkmfghjdg">#REF!</definedName>
    <definedName localSheetId="30" name="WERG">#REF!</definedName>
    <definedName localSheetId="32" name="EXT_LENGTH">#REF!</definedName>
    <definedName localSheetId="5" name="gpslurrydens">#REF!</definedName>
    <definedName localSheetId="20" name="workstringid">#REF!</definedName>
    <definedName name="TWHB">#REF!</definedName>
    <definedName localSheetId="21" name="WERG">#REF!</definedName>
    <definedName name="gpslurrydens">#REF!</definedName>
    <definedName localSheetId="21" name="INFUSER_RATE_PREPACK">#REF!</definedName>
    <definedName localSheetId="41" name="WEF">#REF!</definedName>
    <definedName localSheetId="23" name="taggedsand">#REF!</definedName>
    <definedName localSheetId="9" name="WRSFD">#REF!</definedName>
    <definedName localSheetId="20" name="ERVEADC">#REF!</definedName>
    <definedName localSheetId="7" name="YNHDGF">#REF!</definedName>
    <definedName localSheetId="10" name="WERFDV">#REF!</definedName>
    <definedName localSheetId="36" name="W4ERSF">#REF!</definedName>
    <definedName localSheetId="39" name="DEPTH_TAGGED_PREPACK">#REF!</definedName>
    <definedName localSheetId="29" name="TYHDGFB">#REF!</definedName>
    <definedName localSheetId="39" name="TOT_SAND_COV_SCREEN">#REF!</definedName>
    <definedName localSheetId="26" name="RGEF">#REF!</definedName>
    <definedName localSheetId="36" name="isip">#REF!</definedName>
    <definedName localSheetId="28" name="CARR_FL_VISCOSITY">#REF!</definedName>
    <definedName localSheetId="29" name="WTSRFDV">#REF!</definedName>
    <definedName localSheetId="26" name="TOT_SAND_REVOUT">#REF!</definedName>
    <definedName localSheetId="18" name="casingcarriertype">#REF!</definedName>
    <definedName localSheetId="34" name="u">#REF!</definedName>
    <definedName localSheetId="31" name="gpextlength">#REF!</definedName>
    <definedName name="blankod">#REF!</definedName>
    <definedName localSheetId="36" name="FSDV">#REF!</definedName>
    <definedName localSheetId="15" name="WS_OD">#REF!</definedName>
    <definedName localSheetId="14" name="casinggel">#REF!</definedName>
    <definedName localSheetId="38" name="blanklength">#REF!</definedName>
    <definedName localSheetId="36" name="taggedsand">#REF!</definedName>
    <definedName localSheetId="5" name="TRSFD">#REF!</definedName>
    <definedName localSheetId="30" name="casinginfuserate">#REF!</definedName>
    <definedName localSheetId="41" name="YTHNG">#REF!</definedName>
    <definedName localSheetId="18" name="isip">#REF!</definedName>
    <definedName localSheetId="18" name="perftop">#REF!</definedName>
    <definedName localSheetId="15" name="FSD">#REF!</definedName>
    <definedName localSheetId="19" name="XO_DEPTH">#REF!</definedName>
    <definedName localSheetId="21" name="SAND_IN_CAS_PREPACK">#REF!</definedName>
    <definedName localSheetId="26" name="gpgel">#REF!</definedName>
    <definedName localSheetId="13" name="SAND_REVOUT_PREPACK">#REF!</definedName>
    <definedName localSheetId="36" name="dtyu">#REF!</definedName>
    <definedName localSheetId="29" name="SG">#REF!</definedName>
    <definedName localSheetId="29" name="gptotalslurryvol">#REF!</definedName>
    <definedName localSheetId="14" name="WEFWDVTR">#REF!</definedName>
    <definedName localSheetId="12" name="u">#REF!</definedName>
    <definedName localSheetId="8" name="sdfbsbvgnh">#REF!</definedName>
    <definedName name="FDAS">#REF!</definedName>
    <definedName localSheetId="25" name="casingcarriervis">#REF!</definedName>
    <definedName localSheetId="22" name="diverterfiltered">#REF!</definedName>
    <definedName localSheetId="32" name="casingmixratio">#REF!</definedName>
    <definedName localSheetId="19" name="workstringod">#REF!</definedName>
    <definedName localSheetId="35" name="fghmbnm">#REF!</definedName>
    <definedName localSheetId="21" name="TRBSGFD">#REF!</definedName>
    <definedName localSheetId="10" name="netperf">#REF!</definedName>
    <definedName localSheetId="39" name="gfnfhmdx">#REF!</definedName>
    <definedName localSheetId="36" name="REAFSD">#REF!</definedName>
    <definedName localSheetId="21" name="gpcarriervol">#REF!</definedName>
    <definedName localSheetId="21" name="yt">#REF!</definedName>
    <definedName localSheetId="6" name="TOT_SAND_2B_PUMPED">#REF!</definedName>
    <definedName localSheetId="41" name="BHP">#REF!</definedName>
    <definedName localSheetId="22" name="casingcarriervis">#REF!</definedName>
    <definedName localSheetId="7" name="blankod">#REF!</definedName>
    <definedName localSheetId="12" name="CARR_FL_VISCOSITY">#REF!</definedName>
    <definedName localSheetId="24" name="SETTLEMENT_RATE">#REF!</definedName>
    <definedName localSheetId="6" name="dfjd">#REF!</definedName>
    <definedName localSheetId="34" name="DFVDFS">#REF!</definedName>
    <definedName localSheetId="12" name="gppumprate">#REF!</definedName>
    <definedName localSheetId="24" name="DCWc">#REF!</definedName>
    <definedName localSheetId="29" name="cubicfootperfoot">#REF!</definedName>
    <definedName localSheetId="41" name="workstringod">#REF!</definedName>
    <definedName localSheetId="33" name="asdgac">#REF!</definedName>
    <definedName localSheetId="36" name="COMPL_FL_VOL">#REF!</definedName>
    <definedName localSheetId="29" name="COMPL_FL_WT">#REF!</definedName>
    <definedName localSheetId="7" name="blanklength">#REF!</definedName>
    <definedName localSheetId="35" name="BLANK_LENGTH">#REF!</definedName>
    <definedName localSheetId="18" name="CAS_BLNK_ANNULUS">#REF!</definedName>
    <definedName localSheetId="5" name="WTBFSDV">#REF!</definedName>
    <definedName localSheetId="36" name="gpbreakerconc">#REF!</definedName>
    <definedName localSheetId="17" name="workstringlength">#REF!</definedName>
    <definedName name="CAS_BLNK_VOL">#REF!</definedName>
    <definedName localSheetId="31" name="DFVDFS">#REF!</definedName>
    <definedName localSheetId="20" name="workstringlength">#REF!</definedName>
    <definedName localSheetId="17" name="screenlength">#REF!</definedName>
    <definedName localSheetId="18" name="RGEF">#REF!</definedName>
    <definedName localSheetId="33" name="BHP">#REF!</definedName>
    <definedName localSheetId="7" name="EXT_LENGTH">#REF!</definedName>
    <definedName localSheetId="29" name="SAND_REVOUT_GP">#REF!</definedName>
    <definedName localSheetId="19" name="ERAFDV">#REF!</definedName>
    <definedName localSheetId="24" name="PERF_SLURRY">#REF!</definedName>
    <definedName localSheetId="34" name="wfvefa">#REF!</definedName>
    <definedName localSheetId="8" name="gfnfhmdx">#REF!</definedName>
    <definedName localSheetId="6" name="SFGSFGSD">#REF!</definedName>
    <definedName localSheetId="34" name="yt">#REF!</definedName>
    <definedName localSheetId="6" name="TRBSGFD">#REF!</definedName>
    <definedName localSheetId="6" name="gpinfuserate">#REF!</definedName>
    <definedName localSheetId="10" name="BLANK_LENGTH">#REF!</definedName>
    <definedName localSheetId="19" name="u">#REF!</definedName>
    <definedName localSheetId="8" name="INFUSER_RATE">#REF!</definedName>
    <definedName localSheetId="32" name="TWHB">#REF!</definedName>
    <definedName localSheetId="23" name="dfjd">#REF!</definedName>
    <definedName localSheetId="29" name="ASCVASD">#REF!</definedName>
    <definedName localSheetId="21" name="XO_DEPTH">#REF!</definedName>
    <definedName localSheetId="9" name="STRHSB">#REF!</definedName>
    <definedName localSheetId="23" name="XO_PORT_DEPTH">#REF!</definedName>
    <definedName localSheetId="40" name="filtered">#REF!</definedName>
    <definedName localSheetId="31" name="gfnfhmdx">#REF!</definedName>
    <definedName localSheetId="21" name="BHT">#REF!</definedName>
    <definedName localSheetId="22" name="YETRGSF">#REF!</definedName>
    <definedName localSheetId="31" name="dgjd">#REF!</definedName>
    <definedName localSheetId="24" name="dyjgdjngkjk">#REF!</definedName>
    <definedName localSheetId="41" name="fvqwadc">#REF!</definedName>
    <definedName localSheetId="35" name="production">#REF!</definedName>
    <definedName localSheetId="13" name="divertermixratio">#REF!</definedName>
    <definedName localSheetId="17" name="spf">#REF!</definedName>
    <definedName localSheetId="18" name="EWFWDC">#REF!</definedName>
    <definedName name="DVBSFGN">#REF!</definedName>
    <definedName localSheetId="29" name="xoportdepth">#REF!</definedName>
    <definedName localSheetId="21" name="YETRGSF">#REF!</definedName>
    <definedName localSheetId="31" name="YTERBGSFD">#REF!</definedName>
    <definedName localSheetId="35" name="screenod">#REF!</definedName>
    <definedName localSheetId="29" name="casingrevout">#REF!</definedName>
    <definedName localSheetId="28" name="TOT_ANN_CAP">#REF!</definedName>
    <definedName localSheetId="17" name="VOL_MULE_SHOE">#REF!</definedName>
    <definedName localSheetId="34" name="casingtotalsand">#REF!</definedName>
    <definedName localSheetId="21" name="dfj">#REF!</definedName>
    <definedName localSheetId="24" name="SAND_PERMEABILITY">#REF!</definedName>
    <definedName localSheetId="20" name="VOL_MULE_SHOE">#REF!</definedName>
    <definedName localSheetId="9" name="compfluidtype">#REF!</definedName>
    <definedName localSheetId="34" name="FDAS">#REF!</definedName>
    <definedName localSheetId="5" name="screenguage">#REF!</definedName>
    <definedName localSheetId="31" name="WTSEFDV">#REF!</definedName>
    <definedName localSheetId="37" name="RGEF">#REF!</definedName>
    <definedName localSheetId="13" name="screenod">#REF!</definedName>
    <definedName localSheetId="34" name="YTERBGSFD">#REF!</definedName>
    <definedName localSheetId="26" name="PREPACK_MIX_RATIO">#REF!</definedName>
    <definedName localSheetId="36" name="TOT_SAND_REVOUT">#REF!</definedName>
    <definedName localSheetId="14" name="divertertype">#REF!</definedName>
    <definedName localSheetId="26" name="YNHDGF">#REF!</definedName>
    <definedName localSheetId="40" name="SAND_REVOUT_PREPACK">#REF!</definedName>
    <definedName localSheetId="5" name="FSD">#REF!</definedName>
    <definedName localSheetId="14" name="CIR_RATE_RESTRESS">#REF!</definedName>
    <definedName localSheetId="40" name="SFBS">#REF!</definedName>
    <definedName localSheetId="7" name="EFGHGG">#REF!</definedName>
    <definedName localSheetId="34" name="HTDGFB">#REF!</definedName>
    <definedName localSheetId="37" name="W4ERSF">#REF!</definedName>
    <definedName localSheetId="21" name="EFGHGG">#REF!</definedName>
    <definedName localSheetId="20" name="SETTLEMENT_RATE">#REF!</definedName>
    <definedName localSheetId="38" name="HTDGFB">#REF!</definedName>
    <definedName localSheetId="9" name="T4WERAF">#REF!</definedName>
    <definedName localSheetId="34" name="xoportdepth">#REF!</definedName>
    <definedName localSheetId="34" name="eFSD">#REF!</definedName>
    <definedName localSheetId="38" name="WSFD">#REF!</definedName>
    <definedName localSheetId="34" name="WRSEFD">#REF!</definedName>
    <definedName localSheetId="41" name="BLANK_COVERED_NV">#REF!</definedName>
    <definedName localSheetId="26" name="EASDZ">#REF!</definedName>
    <definedName localSheetId="36" name="SAND_DIVERTER">#REF!</definedName>
    <definedName localSheetId="17" name="yhjdgndfgjdghj">#REF!</definedName>
    <definedName localSheetId="37" name="DCWc">#REF!</definedName>
    <definedName localSheetId="11" name="EFGHGG">#REF!</definedName>
    <definedName localSheetId="29" name="CARR_FL_VISCOSITY">#REF!</definedName>
    <definedName localSheetId="34" name="gpbreakerconc">#REF!</definedName>
    <definedName localSheetId="29" name="WERFDV">#REF!</definedName>
    <definedName localSheetId="28" name="DEVIATION">#REF!</definedName>
    <definedName localSheetId="5" name="adfnhn">#REF!</definedName>
    <definedName localSheetId="30" name="perftop">#REF!</definedName>
    <definedName localSheetId="39" name="__">#REF!</definedName>
    <definedName localSheetId="38" name="eFSD">#REF!</definedName>
    <definedName localSheetId="7" name="casingprelbs">#REF!</definedName>
    <definedName localSheetId="37" name="DFVDFS">#REF!</definedName>
    <definedName localSheetId="6" name="A">#REF!</definedName>
    <definedName localSheetId="12" name="GNDX">#REF!</definedName>
    <definedName localSheetId="8" name="CAS_ID">#REF!</definedName>
    <definedName localSheetId="37" name="RTBSGFV">#REF!</definedName>
    <definedName localSheetId="5" name="dfj">#REF!</definedName>
    <definedName localSheetId="32" name="diverterfiltered">#REF!</definedName>
    <definedName localSheetId="34" name="casingbreakertype">#REF!</definedName>
    <definedName localSheetId="8" name="NH4CL">#REF!</definedName>
    <definedName localSheetId="38" name="GP_MIX_RATIO">#REF!</definedName>
    <definedName localSheetId="6" name="RGEF">#REF!</definedName>
    <definedName localSheetId="20" name="TOT_SAND_2B_PUMPED">#REF!</definedName>
    <definedName localSheetId="32" name="SAND_PERMEABILITY">#REF!</definedName>
    <definedName localSheetId="24" name="TOT_ANN_CAP">#REF!</definedName>
    <definedName localSheetId="10" name="QREAFD">#REF!</definedName>
    <definedName localSheetId="8" name="TRSDFVZC">#REF!</definedName>
    <definedName localSheetId="31" name="SAND_PASS_XO_PORT">#REF!</definedName>
    <definedName localSheetId="37" name="DFERG">#REF!</definedName>
    <definedName localSheetId="29" name="T4WERAF">#REF!</definedName>
    <definedName localSheetId="22" name="TRSDFVZC">#REF!</definedName>
    <definedName localSheetId="19" name="CAS_WT">#REF!</definedName>
    <definedName localSheetId="14" name="yhjdgndfgjdghj">#REF!</definedName>
    <definedName localSheetId="12" name="casingcarriervol">#REF!</definedName>
    <definedName localSheetId="24" name="casingpumprate">#REF!</definedName>
    <definedName localSheetId="24" name="CAS_SCR_VOL">#REF!</definedName>
    <definedName localSheetId="15" name="TOT_SAND_2B_PUMPED">#REF!</definedName>
    <definedName localSheetId="35" name="QWEFCX">#REF!</definedName>
    <definedName localSheetId="23" name="FSDV">#REF!</definedName>
    <definedName localSheetId="8" name="gpcarriervol">#REF!</definedName>
    <definedName localSheetId="5" name="WRSFD">#REF!</definedName>
    <definedName localSheetId="29" name="SANDOUT_PRESSURE">#REF!</definedName>
    <definedName localSheetId="13" name="INFUSER_RATE">#REF!</definedName>
    <definedName localSheetId="19" name="casingwt">#REF!</definedName>
    <definedName localSheetId="21" name="DCWc">#REF!</definedName>
    <definedName localSheetId="29" name="divertervol">#REF!</definedName>
    <definedName localSheetId="31" name="NMYUJKU">#REF!</definedName>
    <definedName localSheetId="32" name="SLURRY_DENSITY">#REF!</definedName>
    <definedName localSheetId="14" name="spf">#REF!</definedName>
    <definedName localSheetId="25" name="TH">#REF!</definedName>
    <definedName localSheetId="14" name="SAND_ABOVE_PERFS_PREPACK">#REF!</definedName>
    <definedName localSheetId="22" name="stages">#REF!</definedName>
    <definedName localSheetId="20" name="T4WERAF">#REF!</definedName>
    <definedName localSheetId="5" name="WS_OD">#REF!</definedName>
    <definedName localSheetId="26" name="DFWDS">#REF!</definedName>
    <definedName localSheetId="14" name="NMYUJKU">#REF!</definedName>
    <definedName localSheetId="10" name="TYERBGSDF">#REF!</definedName>
    <definedName localSheetId="18" name="casinginfuserate">#REF!</definedName>
    <definedName localSheetId="40" name="FSD">#REF!</definedName>
    <definedName localSheetId="18" name="asdgac">#REF!</definedName>
    <definedName localSheetId="7" name="gravelsize">#REF!</definedName>
    <definedName localSheetId="22" name="fvqwadc">#REF!</definedName>
    <definedName localSheetId="9" name="gfnfhmdx">#REF!</definedName>
    <definedName localSheetId="15" name="divertermixratio">#REF!</definedName>
    <definedName localSheetId="15" name="compfluidwt">#REF!</definedName>
    <definedName localSheetId="13" name="REAFSD">#REF!</definedName>
    <definedName localSheetId="6" name="_">#REF!</definedName>
    <definedName localSheetId="30" name="INFUSER_RATE">#REF!</definedName>
    <definedName localSheetId="36" name="SGHS">#REF!</definedName>
    <definedName localSheetId="17" name="screenguage">#REF!</definedName>
    <definedName localSheetId="33" name="Job_Masters">#REF!</definedName>
    <definedName localSheetId="19" name="TGWEFSD">#REF!</definedName>
    <definedName localSheetId="28" name="EVQERVASDC">#REF!</definedName>
    <definedName localSheetId="19" name="YTHNG">#REF!</definedName>
    <definedName localSheetId="24" name="circsqz">#REF!</definedName>
    <definedName localSheetId="30" name="EWFWDC">#REF!</definedName>
    <definedName localSheetId="28" name="ERAFDS">#REF!</definedName>
    <definedName localSheetId="38" name="sdfbsbvgnh">#REF!</definedName>
    <definedName localSheetId="39" name="gpextod">#REF!</definedName>
    <definedName localSheetId="26" name="SAND_PUMPED_GP">#REF!</definedName>
    <definedName localSheetId="24" name="WEFD">#REF!</definedName>
    <definedName localSheetId="35" name="WERSDFVC">#REF!</definedName>
    <definedName localSheetId="8" name="GRAVEL_IN_CSG.">#REF!</definedName>
    <definedName localSheetId="38" name="blankod">#REF!</definedName>
    <definedName localSheetId="34" name="SAND_PERMEABILITY">#REF!</definedName>
    <definedName localSheetId="36" name="divertertype">#REF!</definedName>
    <definedName localSheetId="28" name="SAND_PREPACK">#REF!</definedName>
    <definedName localSheetId="34" name="WTRGF">#REF!</definedName>
    <definedName localSheetId="18" name="SAND_REVOUT_GP">#REF!</definedName>
    <definedName localSheetId="29" name="gpcarriervol">#REF!</definedName>
    <definedName localSheetId="33" name="SAND_IN_CAS_SCR">#REF!</definedName>
    <definedName localSheetId="13" name="WEFWDVTR">#REF!</definedName>
    <definedName localSheetId="10" name="casingcarrierwt">#REF!</definedName>
    <definedName localSheetId="21" name="welltype">#REF!</definedName>
    <definedName localSheetId="22" name="TOT_SAND_2B_PUMPED">#REF!</definedName>
    <definedName localSheetId="10" name="HRGBFV">#REF!</definedName>
    <definedName localSheetId="11" name="fv">#REF!</definedName>
    <definedName localSheetId="29" name="jh">#REF!</definedName>
    <definedName localSheetId="6" name="YETBG">#REF!</definedName>
    <definedName localSheetId="17" name="XO_PORT_DEPTH">#REF!</definedName>
    <definedName name="WS_ID">#REF!</definedName>
    <definedName localSheetId="41" name="DEVIATION">#REF!</definedName>
    <definedName localSheetId="20" name="fhknm">#REF!</definedName>
    <definedName localSheetId="22" name="CAS_OD">#REF!</definedName>
    <definedName localSheetId="18" name="WTSEFDV">#REF!</definedName>
    <definedName localSheetId="15" name="sheared">#REF!</definedName>
    <definedName localSheetId="30" name="casinggel">#REF!</definedName>
    <definedName localSheetId="19" name="casinginfuserate">#REF!</definedName>
    <definedName localSheetId="30" name="CAS_ID">#REF!</definedName>
    <definedName localSheetId="5" name="sdfbsbvgnh">#REF!</definedName>
    <definedName localSheetId="41" name="HRGBFV">#REF!</definedName>
    <definedName localSheetId="34" name="Ambient_temp">#REF!</definedName>
    <definedName localSheetId="20" name="eFSD">#REF!</definedName>
    <definedName localSheetId="33" name="workstringid">#REF!</definedName>
    <definedName localSheetId="23" name="W4ERSF">#REF!</definedName>
    <definedName localSheetId="6" name="divertercarrierwt">#REF!</definedName>
    <definedName localSheetId="41" name="EASDZ">#REF!</definedName>
    <definedName localSheetId="15" name="CAS_EXT_VOL">#REF!</definedName>
    <definedName localSheetId="10" name="YNHDGF">#REF!</definedName>
    <definedName localSheetId="8" name="casingwt">#REF!</definedName>
    <definedName localSheetId="21" name="Job_Masters">#REF!</definedName>
    <definedName localSheetId="36" name="sdfhjj">#REF!</definedName>
    <definedName localSheetId="12" name="QWEFDC">#REF!</definedName>
    <definedName localSheetId="36" name="HRGBFV">#REF!</definedName>
    <definedName localSheetId="30" name="REAFSD">#REF!</definedName>
    <definedName localSheetId="31" name="dtyu">#REF!</definedName>
    <definedName localSheetId="23" name="WERSFDZ">#REF!</definedName>
    <definedName localSheetId="29" name="ERAD">#REF!</definedName>
    <definedName localSheetId="12" name="WRSFDCX">#REF!</definedName>
    <definedName localSheetId="18" name="BPRNo">#REF!</definedName>
    <definedName localSheetId="20" name="u">#REF!</definedName>
    <definedName localSheetId="17" name="gpcarrierwt">#REF!</definedName>
    <definedName localSheetId="5" name="diverterbreakerconc">#REF!</definedName>
    <definedName localSheetId="34" name="gpmixratio">#REF!</definedName>
    <definedName localSheetId="12" name="QREADS">#REF!</definedName>
    <definedName localSheetId="38" name="DVBSFGN">#REF!</definedName>
    <definedName localSheetId="8" name="ASCVASD">#REF!</definedName>
    <definedName localSheetId="24" name="REG">#REF!</definedName>
    <definedName localSheetId="31" name="fv">#REF!</definedName>
    <definedName localSheetId="13" name="TH">#REF!</definedName>
    <definedName localSheetId="39" name="djdfgj">#REF!</definedName>
    <definedName localSheetId="36" name="FSD">#REF!</definedName>
    <definedName localSheetId="38" name="diverterbreakertype">#REF!</definedName>
    <definedName localSheetId="18" name="HTDGFB">#REF!</definedName>
    <definedName localSheetId="23" name="WEF">#REF!</definedName>
    <definedName localSheetId="34" name="gptotalslurryvol">#REF!</definedName>
    <definedName localSheetId="29" name="SAND_GP">#REF!</definedName>
    <definedName localSheetId="38" name="SUMP_DEPTH">#REF!</definedName>
    <definedName localSheetId="37" name="yt">#REF!</definedName>
    <definedName localSheetId="21" name="YETBG">#REF!</definedName>
    <definedName localSheetId="9" name="EWFWDC">#REF!</definedName>
    <definedName name="xoportdepth">#REF!</definedName>
    <definedName localSheetId="38" name="workstringod">#REF!</definedName>
    <definedName localSheetId="6" name="SAND_PREPACK">#REF!</definedName>
    <definedName localSheetId="5" name="cubicfootperfoot">#REF!</definedName>
    <definedName localSheetId="15" name="COMPL_FL_WT">#REF!</definedName>
    <definedName localSheetId="39" name="QREADS">#REF!</definedName>
    <definedName localSheetId="32" name="SDFGVXC">#REF!</definedName>
    <definedName localSheetId="9" name="diverterbreakerconc">#REF!</definedName>
    <definedName localSheetId="19" name="gpslurrydens">#REF!</definedName>
    <definedName localSheetId="28" name="gravelsize">#REF!</definedName>
    <definedName localSheetId="38" name="DCWc">#REF!</definedName>
    <definedName localSheetId="39" name="SGHS">#REF!</definedName>
    <definedName localSheetId="7" name="CARR_FL_VOL_PREPACK">#REF!</definedName>
    <definedName localSheetId="28" name="YNHDGF">#REF!</definedName>
    <definedName localSheetId="21" name="TWHB">#REF!</definedName>
    <definedName localSheetId="36" name="YJTHDFGB">#REF!</definedName>
    <definedName localSheetId="11" name="SAND_PASS_XO_PORT">#REF!</definedName>
    <definedName localSheetId="33" name="SGHHM">#REF!</definedName>
    <definedName localSheetId="32" name="STRHSB">#REF!</definedName>
    <definedName localSheetId="38" name="casingwt">#REF!</definedName>
    <definedName localSheetId="30" name="perfbottom">#REF!</definedName>
    <definedName localSheetId="40" name="d">#REF!</definedName>
    <definedName localSheetId="37" name="TGWEFSD">#REF!</definedName>
    <definedName localSheetId="31" name="company">#REF!</definedName>
    <definedName localSheetId="10" name="RGEF">#REF!</definedName>
    <definedName localSheetId="22" name="diverterbreakerconc">#REF!</definedName>
    <definedName localSheetId="36" name="SANDOUT_PRESSURE">#REF!</definedName>
    <definedName localSheetId="9" name="casingprelbs">#REF!</definedName>
    <definedName localSheetId="23" name="GNDX">#REF!</definedName>
    <definedName localSheetId="13" name="dtyu">#REF!</definedName>
    <definedName localSheetId="18" name="SAND_IN_PERFS_PP">#REF!</definedName>
    <definedName localSheetId="28" name="safetyjtdepth">#REF!</definedName>
    <definedName localSheetId="41" name="INFUSER_RATE">#REF!</definedName>
    <definedName localSheetId="22" name="INFUSER_RATE">#REF!</definedName>
    <definedName localSheetId="37" name="EXT_LENGTH">#REF!</definedName>
    <definedName localSheetId="18" name="TOT_SAND_COV_SCREEN">#REF!</definedName>
    <definedName localSheetId="38" name="CAS_BLNK_VOL">#REF!</definedName>
    <definedName localSheetId="15" name="gpinfuserate">#REF!</definedName>
    <definedName localSheetId="31" name="gppumprate">#REF!</definedName>
    <definedName localSheetId="25" name="CARR_FL_VOL_PREPACK">#REF!</definedName>
    <definedName localSheetId="21" name="TOT_SAND_REVOUT">#REF!</definedName>
    <definedName localSheetId="28" name="dfj">#REF!</definedName>
    <definedName localSheetId="5" name="WEFD">#REF!</definedName>
    <definedName localSheetId="41" name="WRESFVD">#REF!</definedName>
    <definedName localSheetId="15" name="diverterfiltered">#REF!</definedName>
    <definedName localSheetId="37" name="SFGSFGSD">#REF!</definedName>
    <definedName localSheetId="19" name="dhg">#REF!</definedName>
    <definedName localSheetId="23" name="COMPL_FL_WT">#REF!</definedName>
    <definedName localSheetId="31" name="SAND_IN_CAS_BLNK">#REF!</definedName>
    <definedName localSheetId="33" name="casingslurrydens">#REF!</definedName>
    <definedName localSheetId="32" name="jhdgjfgjsgjd">#REF!</definedName>
    <definedName localSheetId="5" name="u">#REF!</definedName>
    <definedName localSheetId="28" name="gpbreakerconc">#REF!</definedName>
    <definedName localSheetId="32" name="gpgel">#REF!</definedName>
    <definedName localSheetId="19" name="djdfgj">#REF!</definedName>
    <definedName localSheetId="11" name="screenod">#REF!</definedName>
    <definedName localSheetId="12" name="INFUSER_RATE_PREPACK">#REF!</definedName>
    <definedName localSheetId="30" name="WERSDFVC">#REF!</definedName>
    <definedName localSheetId="15" name="divertercarrierwt">#REF!</definedName>
    <definedName localSheetId="40" name="sumppacker">#REF!</definedName>
    <definedName localSheetId="40" name="WRESFVD">#REF!</definedName>
    <definedName localSheetId="24" name="FSDV">#REF!</definedName>
    <definedName localSheetId="13" name="dhg">#REF!</definedName>
    <definedName localSheetId="25" name="DEVIATION">#REF!</definedName>
    <definedName localSheetId="37" name="WSFD">#REF!</definedName>
    <definedName localSheetId="38" name="fgh">#REF!</definedName>
    <definedName localSheetId="41" name="casingtotalsand">#REF!</definedName>
    <definedName localSheetId="31" name="zone">#REF!</definedName>
    <definedName localSheetId="33" name="RTBSGFV">#REF!</definedName>
    <definedName localSheetId="23" name="SAND_PLACED_GP">#REF!</definedName>
    <definedName localSheetId="12" name="TRBSGFD">#REF!</definedName>
    <definedName localSheetId="35" name="SCREEN_OD">#REF!</definedName>
    <definedName localSheetId="36" name="dgjdjdgjdjm">#REF!</definedName>
    <definedName localSheetId="35" name="gplbs">#REF!</definedName>
    <definedName localSheetId="19" name="gpextlength">#REF!</definedName>
    <definedName localSheetId="11" name="casingrevout">#REF!</definedName>
    <definedName localSheetId="9" name="yt">#REF!</definedName>
    <definedName localSheetId="36" name="SAND_PERMEABILITY">#REF!</definedName>
    <definedName localSheetId="35" name="casingcarriertype">#REF!</definedName>
    <definedName localSheetId="34" name="wefas">#REF!</definedName>
    <definedName localSheetId="26" name="FSD">#REF!</definedName>
    <definedName localSheetId="28" name="SDFGXC">#REF!</definedName>
    <definedName localSheetId="10" name="EFGHGG">#REF!</definedName>
    <definedName localSheetId="10" name="RTBSGFV">#REF!</definedName>
    <definedName localSheetId="13" name="gpbreakertype">#REF!</definedName>
    <definedName localSheetId="13" name="XO_PORT_DEPTH">#REF!</definedName>
    <definedName localSheetId="11" name="gpslurrydens">#REF!</definedName>
    <definedName localSheetId="38" name="postgpstim">#REF!</definedName>
    <definedName localSheetId="23" name="casingrevout">#REF!</definedName>
    <definedName localSheetId="34" name="compfluidtype">#REF!</definedName>
    <definedName localSheetId="30" name="SAND_PREPACK">#REF!</definedName>
    <definedName localSheetId="32" name="l">#REF!</definedName>
    <definedName localSheetId="15" name="YTERBGSFD">#REF!</definedName>
    <definedName localSheetId="13" name="_">#REF!</definedName>
    <definedName localSheetId="39" name="casingid">#REF!</definedName>
    <definedName localSheetId="12" name="CAS_OD">#REF!</definedName>
    <definedName localSheetId="7" name="SGHRGBSF">#REF!</definedName>
    <definedName localSheetId="32" name="WRSEFD">#REF!</definedName>
    <definedName localSheetId="13" name="gpbreakerconc">#REF!</definedName>
    <definedName localSheetId="22" name="PREPACK_MIX_RATIO">#REF!</definedName>
    <definedName localSheetId="19" name="DFWDS">#REF!</definedName>
    <definedName localSheetId="24" name="customerrep">#REF!</definedName>
    <definedName localSheetId="40" name="gpslurrydens">#REF!</definedName>
    <definedName localSheetId="37" name="wefwd">#REF!</definedName>
    <definedName localSheetId="33" name="SGHS">#REF!</definedName>
    <definedName localSheetId="7" name="SAND_PERMEABILITY">#REF!</definedName>
    <definedName localSheetId="38" name="Job_Masters">#REF!</definedName>
    <definedName localSheetId="26" name="BLANK_OD">#REF!</definedName>
    <definedName localSheetId="32" name="SAND_REVOUT_PREPACK">#REF!</definedName>
    <definedName localSheetId="41" name="pregpstim">#REF!</definedName>
    <definedName localSheetId="11" name="FDAS">#REF!</definedName>
    <definedName localSheetId="26" name="HTDGFB">#REF!</definedName>
    <definedName localSheetId="10" name="dfjd">#REF!</definedName>
    <definedName localSheetId="30" name="ERFVDZ">#REF!</definedName>
    <definedName localSheetId="24" name="SCREEN_OD">#REF!</definedName>
    <definedName localSheetId="25" name="casingbreakertype">#REF!</definedName>
    <definedName localSheetId="32" name="taggedsand">#REF!</definedName>
    <definedName localSheetId="38" name="wefdcsa">#REF!</definedName>
    <definedName localSheetId="9" name="RGEF">#REF!</definedName>
    <definedName localSheetId="6" name="blanklength">#REF!</definedName>
    <definedName localSheetId="7" name="gpextlength">#REF!</definedName>
    <definedName localSheetId="38" name="pregpstim">#REF!</definedName>
    <definedName localSheetId="14" name="k">#REF!</definedName>
    <definedName localSheetId="38" name="fghmbnm">#REF!</definedName>
    <definedName localSheetId="35" name="SFDV">#REF!</definedName>
    <definedName localSheetId="28" name="__">#REF!</definedName>
    <definedName localSheetId="24" name="SFGSFGSD">#REF!</definedName>
    <definedName localSheetId="11" name="BHP">#REF!</definedName>
    <definedName localSheetId="10" name="YETBG">#REF!</definedName>
    <definedName localSheetId="24" name="divertercarrierwt">#REF!</definedName>
    <definedName localSheetId="40" name="dyjgdjngkjk">#REF!</definedName>
    <definedName localSheetId="10" name="MULE_SHOE_DEPTH">#REF!</definedName>
    <definedName localSheetId="8" name="dfjd">#REF!</definedName>
    <definedName localSheetId="6" name="casingid">#REF!</definedName>
    <definedName localSheetId="23" name="ERAFDV">#REF!</definedName>
    <definedName localSheetId="37" name="SLURRY_DENSITY">#REF!</definedName>
    <definedName localSheetId="37" name="fhknm">#REF!</definedName>
    <definedName localSheetId="18" name="divertersheared">#REF!</definedName>
    <definedName localSheetId="36" name="ASCVASD">#REF!</definedName>
    <definedName localSheetId="9" name="BHT">#REF!</definedName>
    <definedName localSheetId="34" name="stages">#REF!</definedName>
    <definedName localSheetId="33" name="VOL_MULE_SHOE">#REF!</definedName>
    <definedName localSheetId="20" name="BLANK_COVERED_NV">#REF!</definedName>
    <definedName localSheetId="10" name="gpextlength">#REF!</definedName>
    <definedName localSheetId="30" name="TGWEFSD">#REF!</definedName>
    <definedName localSheetId="39" name="SAND_GP">#REF!</definedName>
    <definedName localSheetId="37" name="SAND_REVOUT_GP">#REF!</definedName>
    <definedName localSheetId="35" name="gpslurrydens">#REF!</definedName>
    <definedName localSheetId="31" name="HRGBFV">#REF!</definedName>
    <definedName localSheetId="15" name="dtyu">#REF!</definedName>
    <definedName localSheetId="26" name="YETBG">#REF!</definedName>
    <definedName name="SAND_IN_CAS_SCR">#REF!</definedName>
    <definedName localSheetId="37" name="SAND_IN_CAS_BLNK">#REF!</definedName>
    <definedName localSheetId="39" name="perfbottom">#REF!</definedName>
    <definedName localSheetId="24" name="dtyu">#REF!</definedName>
    <definedName localSheetId="26" name="WERSDFVC">#REF!</definedName>
    <definedName localSheetId="21" name="WSFD">#REF!</definedName>
    <definedName localSheetId="28" name="diverterlbs">#REF!</definedName>
    <definedName localSheetId="38" name="SLURRY_VOL_PREPACK">#REF!</definedName>
    <definedName localSheetId="29" name="RTBSGFV">#REF!</definedName>
    <definedName localSheetId="17" name="HTDGFB">#REF!</definedName>
    <definedName localSheetId="6" name="SUMP_DEPTH">#REF!</definedName>
    <definedName localSheetId="17" name="fhknm">#REF!</definedName>
    <definedName localSheetId="7" name="PERF_TOP">#REF!</definedName>
    <definedName localSheetId="5" name="EWFWDC">#REF!</definedName>
    <definedName localSheetId="24" name="WERSFDZ">#REF!</definedName>
    <definedName localSheetId="12" name="l">#REF!</definedName>
    <definedName localSheetId="14" name="WRESFD">#REF!</definedName>
    <definedName localSheetId="22" name="CU.FT.">#REF!</definedName>
    <definedName localSheetId="38" name="XO_PORT_DEPTH">#REF!</definedName>
    <definedName localSheetId="26" name="SFBS">#REF!</definedName>
    <definedName localSheetId="28" name="WEWC">#REF!</definedName>
    <definedName localSheetId="20" name="QERADS">#REF!</definedName>
    <definedName localSheetId="8" name="WERG">#REF!</definedName>
    <definedName localSheetId="36" name="gpmixratio">#REF!</definedName>
    <definedName localSheetId="8" name="DVBSFGN">#REF!</definedName>
    <definedName localSheetId="36" name="fracgrad">#REF!</definedName>
    <definedName localSheetId="12" name="fgh">#REF!</definedName>
    <definedName localSheetId="33" name="TOT_SAND_IN_PERFS">#REF!</definedName>
    <definedName localSheetId="38" name="SJT_DEPTH">#REF!</definedName>
    <definedName localSheetId="39" name="gravelsize">#REF!</definedName>
    <definedName localSheetId="17" name="Job_Masters">#REF!</definedName>
    <definedName localSheetId="32" name="CAS_EXT_VOL">#REF!</definedName>
    <definedName localSheetId="11" name="SAND_REVOUT_GP">#REF!</definedName>
    <definedName localSheetId="40" name="casingpumprate">#REF!</definedName>
    <definedName localSheetId="22" name="QWEFDC">#REF!</definedName>
    <definedName localSheetId="18" name="XO_DEPTH">#REF!</definedName>
    <definedName localSheetId="19" name="A">#REF!</definedName>
    <definedName localSheetId="26" name="SGNHNDDX">#REF!</definedName>
    <definedName localSheetId="18" name="WTSRFDV">#REF!</definedName>
    <definedName localSheetId="7" name="WERSDFVC">#REF!</definedName>
    <definedName localSheetId="19" name="DEPTH_TAGGED_PREPACK">#REF!</definedName>
    <definedName localSheetId="23" name="fracpress">#REF!</definedName>
    <definedName localSheetId="28" name="TSRF">#REF!</definedName>
    <definedName localSheetId="14" name="fracgrad">#REF!</definedName>
    <definedName localSheetId="9" name="sdfbsbvgnh">#REF!</definedName>
    <definedName localSheetId="37" name="CARRIER_FL_WT">#REF!</definedName>
    <definedName localSheetId="9" name="SGHHM">#REF!</definedName>
    <definedName localSheetId="13" name="welltype">#REF!</definedName>
    <definedName localSheetId="32" name="gplbs">#REF!</definedName>
    <definedName localSheetId="26" name="spf">#REF!</definedName>
    <definedName localSheetId="13" name="stages">#REF!</definedName>
    <definedName localSheetId="35" name="dfgjd">#REF!</definedName>
    <definedName localSheetId="17" name="netperf">#REF!</definedName>
    <definedName localSheetId="30" name="NH4CL">#REF!</definedName>
    <definedName localSheetId="32" name="YTERBGSFD">#REF!</definedName>
    <definedName localSheetId="32" name="SAND_REVOUT_GP">#REF!</definedName>
    <definedName localSheetId="6" name="gpcarrierwt">#REF!</definedName>
    <definedName localSheetId="25" name="divertercarriervis">#REF!</definedName>
    <definedName localSheetId="38" name="diverterlbs">#REF!</definedName>
    <definedName localSheetId="14" name="SETTLEMENT_RATE">#REF!</definedName>
    <definedName localSheetId="35" name="wefas">#REF!</definedName>
    <definedName localSheetId="19" name="SETTLEMENT_RATE">#REF!</definedName>
    <definedName localSheetId="35" name="casingtotslurryvol">#REF!</definedName>
    <definedName localSheetId="12" name="DFERG">#REF!</definedName>
    <definedName localSheetId="28" name="ERAD">#REF!</definedName>
    <definedName localSheetId="28" name="YTERBGSFD">#REF!</definedName>
    <definedName localSheetId="19" name="SANDOUT_PRESSURE">#REF!</definedName>
    <definedName localSheetId="11" name="blanklength">#REF!</definedName>
    <definedName localSheetId="6" name="SGNHNDDX">#REF!</definedName>
    <definedName localSheetId="17" name="SAND_DIVERTER">#REF!</definedName>
    <definedName localSheetId="5" name="YETRGSF">#REF!</definedName>
    <definedName localSheetId="39" name="CARRIER_FL_WT">#REF!</definedName>
    <definedName localSheetId="36" name="PERF_VOL">#REF!</definedName>
    <definedName localSheetId="30" name="GP_SLURRY_VOL">#REF!</definedName>
    <definedName localSheetId="39" name="casingbreakertype">#REF!</definedName>
    <definedName localSheetId="28" name="QWEFDC">#REF!</definedName>
    <definedName localSheetId="5" name="casingcarriervis">#REF!</definedName>
    <definedName localSheetId="6" name="dfj">#REF!</definedName>
    <definedName localSheetId="25" name="CU.FT.">#REF!</definedName>
    <definedName localSheetId="8" name="PERF_SLURRY">#REF!</definedName>
    <definedName localSheetId="32" name="__">#REF!</definedName>
    <definedName localSheetId="14" name="asdgac">#REF!</definedName>
    <definedName localSheetId="32" name="WEF">#REF!</definedName>
    <definedName localSheetId="33" name="RSFDZ">#REF!</definedName>
    <definedName localSheetId="36" name="TOT_SAND_IN_PERFS">#REF!</definedName>
    <definedName localSheetId="12" name="SAND_IN_CAS_PREPACK">#REF!</definedName>
    <definedName localSheetId="10" name="SGHHM">#REF!</definedName>
    <definedName localSheetId="39" name="casingbreakerconc">#REF!</definedName>
    <definedName localSheetId="11" name="COMPL_FL_WT">#REF!</definedName>
    <definedName localSheetId="6" name="SGHS">#REF!</definedName>
    <definedName localSheetId="31" name="TRSFD">#REF!</definedName>
    <definedName localSheetId="17" name="WTSEFDV">#REF!</definedName>
    <definedName localSheetId="8" name="gpgel">#REF!</definedName>
    <definedName localSheetId="14" name="DFVDFS">#REF!</definedName>
    <definedName localSheetId="29" name="TOT_SAND_IN_PERFS">#REF!</definedName>
    <definedName localSheetId="36" name="dgjd">#REF!</definedName>
    <definedName localSheetId="6" name="fghmbnm">#REF!</definedName>
    <definedName localSheetId="34" name="SANDOUT_PRESSURE">#REF!</definedName>
    <definedName localSheetId="18" name="gpmixratio">#REF!</definedName>
    <definedName localSheetId="17" name="ERAD">#REF!</definedName>
    <definedName localSheetId="9" name="SHEET">#REF!</definedName>
    <definedName localSheetId="39" name="WTSEFDV">#REF!</definedName>
    <definedName localSheetId="7" name="WTSRFDV">#REF!</definedName>
    <definedName localSheetId="20" name="SCREEN_LENGTH">#REF!</definedName>
    <definedName localSheetId="13" name="SJT_DEPTH">#REF!</definedName>
    <definedName localSheetId="5" name="workstringid">#REF!</definedName>
    <definedName localSheetId="23" name="QREAFD">#REF!</definedName>
    <definedName localSheetId="5" name="SHEET">#REF!</definedName>
    <definedName localSheetId="24" name="gpgel">#REF!</definedName>
    <definedName localSheetId="25" name="MULE_SHOE_DEPTH">#REF!</definedName>
    <definedName localSheetId="9" name="SFDV">#REF!</definedName>
    <definedName localSheetId="22" name="abcdef">#REF!</definedName>
    <definedName localSheetId="9" name="company">#REF!</definedName>
    <definedName localSheetId="35" name="fhkghjdkjdj">#REF!</definedName>
    <definedName localSheetId="21" name="WS_LENGTH">#REF!</definedName>
    <definedName localSheetId="6" name="gpcarriervol">#REF!</definedName>
    <definedName localSheetId="24" name="YTERBGSFD">#REF!</definedName>
    <definedName localSheetId="19" name="NET_PERFS">#REF!</definedName>
    <definedName localSheetId="37" name="XO_PORT_DEPTH">#REF!</definedName>
    <definedName localSheetId="9" name="TOT_SAND_2B_PUMPED">#REF!</definedName>
    <definedName localSheetId="15" name="XO_PORT_DEPTH">#REF!</definedName>
    <definedName localSheetId="37" name="dtyu">#REF!</definedName>
    <definedName localSheetId="19" name="WRSEFD">#REF!</definedName>
    <definedName localSheetId="26" name="GP_EXT_OD">#REF!</definedName>
    <definedName localSheetId="33" name="SCREEN_OD">#REF!</definedName>
    <definedName localSheetId="11" name="INFUSER_RATE_PREPACK">#REF!</definedName>
    <definedName localSheetId="23" name="SFBS">#REF!</definedName>
    <definedName localSheetId="14" name="perfbottom">#REF!</definedName>
    <definedName localSheetId="6" name="ERFVDZ">#REF!</definedName>
    <definedName localSheetId="23" name="WERSDFVC">#REF!</definedName>
    <definedName localSheetId="38" name="divertertype">#REF!</definedName>
    <definedName localSheetId="7" name="gpcarrierwt">#REF!</definedName>
    <definedName localSheetId="28" name="fracgrad">#REF!</definedName>
    <definedName localSheetId="9" name="SAND_IN_CAS_PREPACK">#REF!</definedName>
    <definedName localSheetId="38" name="TSRF">#REF!</definedName>
    <definedName localSheetId="9" name="YETBG">#REF!</definedName>
    <definedName localSheetId="26" name="sumppacker">#REF!</definedName>
    <definedName localSheetId="34" name="zone">#REF!</definedName>
    <definedName localSheetId="12" name="ERAFDS">#REF!</definedName>
    <definedName localSheetId="20" name="gpinfuserate">#REF!</definedName>
    <definedName localSheetId="33" name="casingcarriervol">#REF!</definedName>
    <definedName localSheetId="18" name="YETBG">#REF!</definedName>
    <definedName localSheetId="37" name="PREPACK_MIX_RATIO">#REF!</definedName>
    <definedName localSheetId="31" name="CARR_FL_VOL_PREPACK">#REF!</definedName>
    <definedName localSheetId="23" name="SETTLEMENT_RATE">#REF!</definedName>
    <definedName localSheetId="33" name="k">#REF!</definedName>
    <definedName localSheetId="8" name="jh">#REF!</definedName>
    <definedName localSheetId="7" name="CAS_EXT_VOL">#REF!</definedName>
    <definedName localSheetId="39" name="WEWC">#REF!</definedName>
    <definedName localSheetId="28" name="WERSFDZ">#REF!</definedName>
    <definedName localSheetId="9" name="EFGHGG">#REF!</definedName>
    <definedName localSheetId="29" name="NET_PERFS">#REF!</definedName>
    <definedName localSheetId="5" name="EXT_LENGTH">#REF!</definedName>
    <definedName localSheetId="10" name="adfnhn">#REF!</definedName>
    <definedName localSheetId="7" name="NET_PERFS">#REF!</definedName>
    <definedName localSheetId="34" name="SETTLEMENT_RATE">#REF!</definedName>
    <definedName localSheetId="14" name="eFSD">#REF!</definedName>
    <definedName localSheetId="8" name="TOT_SAND_IN_PERFS">#REF!</definedName>
    <definedName localSheetId="14" name="SAND_PLACED_GP">#REF!</definedName>
    <definedName localSheetId="30" name="TOT_SAND_COV_BLANK">#REF!</definedName>
    <definedName localSheetId="29" name="WEFD">#REF!</definedName>
    <definedName localSheetId="8" name="QREADS">#REF!</definedName>
    <definedName localSheetId="6" name="sdfbsbvgnh">#REF!</definedName>
    <definedName localSheetId="8" name="divertercarriervis">#REF!</definedName>
    <definedName localSheetId="29" name="screenod">#REF!</definedName>
    <definedName localSheetId="31" name="ASCVASD">#REF!</definedName>
    <definedName name="RTBSGFV">#REF!</definedName>
    <definedName localSheetId="6" name="perftop">#REF!</definedName>
    <definedName localSheetId="30" name="stages">#REF!</definedName>
    <definedName localSheetId="24" name="zone">#REF!</definedName>
    <definedName localSheetId="31" name="workstringwt">#REF!</definedName>
    <definedName localSheetId="35" name="perfbottom">#REF!</definedName>
    <definedName localSheetId="13" name="REG">#REF!</definedName>
    <definedName localSheetId="23" name="casingslurrydens">#REF!</definedName>
    <definedName localSheetId="25" name="TVD_MID_PERF">#REF!</definedName>
    <definedName localSheetId="37" name="ERFVDZ">#REF!</definedName>
    <definedName localSheetId="11" name="WTSRFDV">#REF!</definedName>
    <definedName localSheetId="39" name="blankod">#REF!</definedName>
    <definedName localSheetId="22" name="EXT_LENGTH">#REF!</definedName>
    <definedName localSheetId="29" name="dgjdjdgjdjm">#REF!</definedName>
    <definedName localSheetId="37" name="T4WERAF">#REF!</definedName>
    <definedName localSheetId="36" name="WS_OD">#REF!</definedName>
    <definedName localSheetId="20" name="EWFWDC">#REF!</definedName>
    <definedName localSheetId="12" name="__">#REF!</definedName>
    <definedName localSheetId="20" name="CAS_WT">#REF!</definedName>
    <definedName localSheetId="26" name="TYHDGFB">#REF!</definedName>
    <definedName localSheetId="22" name="ERVEADC">#REF!</definedName>
    <definedName localSheetId="41" name="SANDOUT_PRESSURE">#REF!</definedName>
    <definedName localSheetId="21" name="wefwd">#REF!</definedName>
    <definedName localSheetId="22" name="jh">#REF!</definedName>
    <definedName localSheetId="21" name="TOT_ANN_CAP">#REF!</definedName>
    <definedName localSheetId="36" name="casingcarrierconc">#REF!</definedName>
    <definedName localSheetId="5" name="fvqwadc">#REF!</definedName>
    <definedName localSheetId="37" name="SDFGXC">#REF!</definedName>
    <definedName localSheetId="23" name="SAND_GP">#REF!</definedName>
    <definedName localSheetId="24" name="MULE_SHOE_DEPTH">#REF!</definedName>
    <definedName localSheetId="25" name="ERFVDZ">#REF!</definedName>
    <definedName localSheetId="13" name="casingid">#REF!</definedName>
    <definedName name="circsqz">#REF!</definedName>
    <definedName localSheetId="33" name="TH">#REF!</definedName>
    <definedName localSheetId="11" name="WRSEFD">#REF!</definedName>
    <definedName localSheetId="17" name="CAS_OD">#REF!</definedName>
    <definedName localSheetId="33" name="WERG">#REF!</definedName>
    <definedName localSheetId="33" name="casingbreakertype">#REF!</definedName>
    <definedName localSheetId="30" name="SAND_PERMEABILITY">#REF!</definedName>
    <definedName localSheetId="8" name="SAND_PUMPED_PREPACK">#REF!</definedName>
    <definedName localSheetId="10" name="SAND_REVOUT_GP">#REF!</definedName>
    <definedName localSheetId="41" name="safetyjtdepth">#REF!</definedName>
    <definedName localSheetId="36" name="divertervol">#REF!</definedName>
    <definedName localSheetId="33" name="WEF">#REF!</definedName>
    <definedName localSheetId="19" name="dgjdghkmfghjdg">#REF!</definedName>
    <definedName localSheetId="30" name="ASCVASD">#REF!</definedName>
    <definedName localSheetId="5" name="compfluidtype">#REF!</definedName>
    <definedName localSheetId="13" name="RGHNDFXB">#REF!</definedName>
    <definedName localSheetId="11" name="gpcarriervis">#REF!</definedName>
    <definedName localSheetId="31" name="CAS_OD">#REF!</definedName>
    <definedName localSheetId="7" name="divertercarriervis">#REF!</definedName>
    <definedName localSheetId="15" name="CARRIER_FL_WT">#REF!</definedName>
    <definedName localSheetId="23" name="gppumprate">#REF!</definedName>
    <definedName localSheetId="17" name="casingid">#REF!</definedName>
    <definedName localSheetId="30" name="gpcarriervis">#REF!</definedName>
    <definedName localSheetId="41" name="workstringid">#REF!</definedName>
    <definedName name="TVD_MID_PERF">#REF!</definedName>
    <definedName localSheetId="37" name="PERF_SLURRY">#REF!</definedName>
    <definedName localSheetId="33" name="FSD">#REF!</definedName>
    <definedName localSheetId="31" name="TWHB">#REF!</definedName>
    <definedName localSheetId="29" name="blankod">#REF!</definedName>
    <definedName localSheetId="41" name="d">#REF!</definedName>
    <definedName localSheetId="8" name="PERF_VOL">#REF!</definedName>
    <definedName localSheetId="29" name="EXT_LENGTH">#REF!</definedName>
    <definedName localSheetId="25" name="wefc">#REF!</definedName>
    <definedName localSheetId="21" name="CU.FT.">#REF!</definedName>
    <definedName localSheetId="18" name="casingbreakerconc">#REF!</definedName>
    <definedName localSheetId="14" name="SCREEN_OD">#REF!</definedName>
    <definedName localSheetId="19" name="pregpstim">#REF!</definedName>
    <definedName localSheetId="12" name="asdgac">#REF!</definedName>
    <definedName localSheetId="14" name="screenlength">#REF!</definedName>
    <definedName localSheetId="31" name="WTSRFDV">#REF!</definedName>
    <definedName localSheetId="36" name="gpcarrierwt">#REF!</definedName>
    <definedName localSheetId="11" name="yt">#REF!</definedName>
    <definedName localSheetId="17" name="dfgjd">#REF!</definedName>
    <definedName localSheetId="17" name="BLANK_LENGTH">#REF!</definedName>
    <definedName localSheetId="17" name="SAND_IN_PERFS_PP">#REF!</definedName>
    <definedName localSheetId="41" name="ERFVDZ">#REF!</definedName>
    <definedName localSheetId="18" name="production">#REF!</definedName>
    <definedName localSheetId="10" name="BHP">#REF!</definedName>
    <definedName localSheetId="36" name="DIV_MIX_RATIO">#REF!</definedName>
    <definedName localSheetId="6" name="filtered">#REF!</definedName>
    <definedName name="SANDOUT_PRESSURE">#REF!</definedName>
    <definedName localSheetId="30" name="TOT_SAND_2B_PUMPED">#REF!</definedName>
    <definedName localSheetId="38" name="WEFD">#REF!</definedName>
    <definedName localSheetId="15" name="pregpstim">#REF!</definedName>
    <definedName localSheetId="34" name="SCREEN_OD">#REF!</definedName>
    <definedName localSheetId="29" name="taggedsand">#REF!</definedName>
    <definedName localSheetId="11" name="QWEFCX">#REF!</definedName>
    <definedName localSheetId="33" name="ERVEADC">#REF!</definedName>
    <definedName localSheetId="21" name="screenlength">#REF!</definedName>
    <definedName localSheetId="20" name="casinggel">#REF!</definedName>
    <definedName localSheetId="32" name="gpmixratio">#REF!</definedName>
    <definedName name="abcdef">#REF!</definedName>
    <definedName localSheetId="17" name="fgh">#REF!</definedName>
    <definedName localSheetId="30" name="CAS_BLNK_ANNULUS">#REF!</definedName>
    <definedName localSheetId="18" name="CAS_EXT_VOL">#REF!</definedName>
    <definedName localSheetId="22" name="WERG">#REF!</definedName>
    <definedName name="jh">#REF!</definedName>
    <definedName localSheetId="6" name="YJTHDFGB">#REF!</definedName>
    <definedName localSheetId="39" name="gplbs">#REF!</definedName>
    <definedName localSheetId="22" name="workstringod">#REF!</definedName>
    <definedName localSheetId="35" name="DFVDFS">#REF!</definedName>
    <definedName localSheetId="31" name="WERSFDZ">#REF!</definedName>
    <definedName localSheetId="30" name="SAND_PUMPED_PREPACK">#REF!</definedName>
    <definedName localSheetId="23" name="SLURRY_DENSITY">#REF!</definedName>
    <definedName localSheetId="37" name="Carr_fl_wt_prepack">#REF!</definedName>
    <definedName localSheetId="35" name="INFUSER_RATE_PREPACK">#REF!</definedName>
    <definedName localSheetId="33" name="STRHSB">#REF!</definedName>
    <definedName localSheetId="11" name="casingtotalsand">#REF!</definedName>
    <definedName localSheetId="23" name="SCREEN_OD">#REF!</definedName>
    <definedName localSheetId="36" name="wefc">#REF!</definedName>
    <definedName localSheetId="26" name="u">#REF!</definedName>
    <definedName localSheetId="36" name="WEFWDVTR">#REF!</definedName>
    <definedName localSheetId="29" name="l">#REF!</definedName>
    <definedName localSheetId="31" name="YTHNG">#REF!</definedName>
    <definedName localSheetId="29" name="DFVDFS">#REF!</definedName>
    <definedName localSheetId="11" name="gppumprate">#REF!</definedName>
    <definedName localSheetId="36" name="screentype">#REF!</definedName>
    <definedName localSheetId="17" name="WTBFSDV">#REF!</definedName>
    <definedName localSheetId="20" name="W4ERSF">#REF!</definedName>
    <definedName localSheetId="32" name="DEPTH_TAGGED_PREPACK">#REF!</definedName>
    <definedName localSheetId="24" name="INFUSER_RATE">#REF!</definedName>
    <definedName localSheetId="41" name="wefas">#REF!</definedName>
    <definedName localSheetId="35" name="BHT">#REF!</definedName>
    <definedName localSheetId="25" name="wellno">#REF!</definedName>
    <definedName localSheetId="13" name="HRGBFV">#REF!</definedName>
    <definedName localSheetId="14" name="WTSEFDV">#REF!</definedName>
    <definedName localSheetId="15" name="gpcarriertype">#REF!</definedName>
    <definedName localSheetId="5" name="NH4CL">#REF!</definedName>
    <definedName localSheetId="21" name="STRHSB">#REF!</definedName>
    <definedName localSheetId="29" name="filtered">#REF!</definedName>
    <definedName localSheetId="36" name="SAND_GP">#REF!</definedName>
    <definedName localSheetId="19" name="HRGBFV">#REF!</definedName>
    <definedName localSheetId="11" name="REAFSD">#REF!</definedName>
    <definedName localSheetId="29" name="compfluidtype">#REF!</definedName>
    <definedName localSheetId="23" name="SDFGXC">#REF!</definedName>
    <definedName localSheetId="9" name="gpextod">#REF!</definedName>
    <definedName localSheetId="28" name="WRSFDCX">#REF!</definedName>
    <definedName localSheetId="21" name="CAS_EXT_VOL">#REF!</definedName>
    <definedName localSheetId="7" name="diverterbreakerconc">#REF!</definedName>
    <definedName localSheetId="31" name="fhkghjdkjdj">#REF!</definedName>
    <definedName localSheetId="29" name="YJTHDFGB">#REF!</definedName>
    <definedName localSheetId="36" name="dfj">#REF!</definedName>
    <definedName localSheetId="29" name="yt">#REF!</definedName>
    <definedName localSheetId="40" name="EWFWDC">#REF!</definedName>
    <definedName localSheetId="25" name="fghmbnm">#REF!</definedName>
    <definedName localSheetId="18" name="QWEFDC">#REF!</definedName>
    <definedName localSheetId="32" name="circsqz">#REF!</definedName>
    <definedName localSheetId="21" name="wfvefa">#REF!</definedName>
    <definedName localSheetId="6" name="djdfgj">#REF!</definedName>
    <definedName localSheetId="7" name="eFSD">#REF!</definedName>
    <definedName localSheetId="24" name="divertervol">#REF!</definedName>
    <definedName localSheetId="11" name="SGHHM">#REF!</definedName>
    <definedName localSheetId="39" name="casingcarriervis">#REF!</definedName>
    <definedName localSheetId="10" name="BLANK_COVERED_NV">#REF!</definedName>
    <definedName name="SGNHNDDX">#REF!</definedName>
    <definedName localSheetId="24" name="TOT_SAND_PLACED">#REF!</definedName>
    <definedName localSheetId="28" name="netperf">#REF!</definedName>
    <definedName localSheetId="15" name="SETTLEMENT_RATE">#REF!</definedName>
    <definedName localSheetId="8" name="BLANK_OD">#REF!</definedName>
    <definedName localSheetId="39" name="filtered">#REF!</definedName>
    <definedName localSheetId="15" name="VOL_MULE_SHOE">#REF!</definedName>
    <definedName localSheetId="22" name="SAND_PUMPED_PREPACK">#REF!</definedName>
    <definedName localSheetId="5" name="ASCVASD">#REF!</definedName>
    <definedName localSheetId="29" name="SAND_IN_CAS_EXT">#REF!</definedName>
    <definedName localSheetId="22" name="__">#REF!</definedName>
    <definedName localSheetId="9" name="DFVDFS">#REF!</definedName>
    <definedName localSheetId="7" name="ERAFDS">#REF!</definedName>
    <definedName localSheetId="35" name="wefc">#REF!</definedName>
    <definedName localSheetId="7" name="SG">#REF!</definedName>
    <definedName localSheetId="6" name="PERF_VOL">#REF!</definedName>
    <definedName localSheetId="37" name="gpgel">#REF!</definedName>
    <definedName localSheetId="19" name="gpcarrierwt">#REF!</definedName>
    <definedName localSheetId="41" name="adfnhn">#REF!</definedName>
    <definedName localSheetId="26" name="postgpstim">#REF!</definedName>
    <definedName name="SAND_PASS_XO_PORT">#REF!</definedName>
    <definedName localSheetId="28" name="CAP_XO_PORT">#REF!</definedName>
    <definedName localSheetId="35" name="casingslurrydens">#REF!</definedName>
    <definedName localSheetId="41" name="welltype">#REF!</definedName>
    <definedName localSheetId="38" name="perfbottom">#REF!</definedName>
    <definedName localSheetId="38" name="casinginfuserate">#REF!</definedName>
    <definedName localSheetId="36" name="SFDV">#REF!</definedName>
    <definedName localSheetId="7" name="WEFWDVTR">#REF!</definedName>
    <definedName localSheetId="9" name="gpcarriervis">#REF!</definedName>
    <definedName localSheetId="6" name="gppumprate">#REF!</definedName>
    <definedName localSheetId="28" name="screenlength">#REF!</definedName>
    <definedName localSheetId="8" name="TRBSGFD">#REF!</definedName>
    <definedName localSheetId="39" name="divertervol">#REF!</definedName>
    <definedName localSheetId="25" name="DIV_MIX_RATIO">#REF!</definedName>
    <definedName localSheetId="21" name="PERF_TOP">#REF!</definedName>
    <definedName localSheetId="33" name="workstringod">#REF!</definedName>
    <definedName localSheetId="30" name="QWEFCX">#REF!</definedName>
    <definedName localSheetId="38" name="SLURRY_DENSITY">#REF!</definedName>
    <definedName localSheetId="9" name="YNHDGF">#REF!</definedName>
    <definedName localSheetId="5" name="T4WERAF">#REF!</definedName>
    <definedName localSheetId="6" name="DFWDS">#REF!</definedName>
    <definedName localSheetId="13" name="fracgrad">#REF!</definedName>
    <definedName localSheetId="29" name="gpcarriertype">#REF!</definedName>
    <definedName localSheetId="10" name="compfluidwt">#REF!</definedName>
    <definedName localSheetId="7" name="SAND_ABOVE_PERFS_PREPACK">#REF!</definedName>
    <definedName localSheetId="7" name="casingbreakerconc">#REF!</definedName>
    <definedName localSheetId="8" name="casingprelbs">#REF!</definedName>
    <definedName localSheetId="5" name="dhg">#REF!</definedName>
    <definedName localSheetId="35" name="QWEFDC">#REF!</definedName>
    <definedName localSheetId="17" name="GNDX">#REF!</definedName>
    <definedName localSheetId="25" name="wefas">#REF!</definedName>
    <definedName localSheetId="24" name="compfluidtype">#REF!</definedName>
    <definedName localSheetId="22" name="casinginfuserate">#REF!</definedName>
    <definedName localSheetId="25" name="blanklength">#REF!</definedName>
    <definedName localSheetId="31" name="dfjd">#REF!</definedName>
    <definedName localSheetId="28" name="WTRGF">#REF!</definedName>
    <definedName localSheetId="41" name="asdgac">#REF!</definedName>
    <definedName localSheetId="20" name="WEFWDVTR">#REF!</definedName>
    <definedName localSheetId="31" name="TOT_SAND_REVOUT">#REF!</definedName>
    <definedName localSheetId="6" name="CAP_XO_PORT">#REF!</definedName>
    <definedName localSheetId="13" name="casingrevout">#REF!</definedName>
    <definedName localSheetId="5" name="TOT_ANN_CAP">#REF!</definedName>
    <definedName localSheetId="9" name="YTERBGSFD">#REF!</definedName>
    <definedName localSheetId="39" name="SAND_PLACED_GP">#REF!</definedName>
    <definedName localSheetId="18" name="dfj">#REF!</definedName>
    <definedName localSheetId="39" name="TWHB">#REF!</definedName>
    <definedName localSheetId="26" name="TOT_ANN_CAP">#REF!</definedName>
    <definedName localSheetId="21" name="NH4CL">#REF!</definedName>
    <definedName localSheetId="17" name="WRESFVD">#REF!</definedName>
    <definedName localSheetId="6" name="CAS_ID">#REF!</definedName>
    <definedName localSheetId="21" name="divertercarriervis">#REF!</definedName>
    <definedName localSheetId="39" name="SGHRGBSF">#REF!</definedName>
    <definedName localSheetId="9" name="__">#REF!</definedName>
    <definedName localSheetId="18" name="REAFSD">#REF!</definedName>
    <definedName localSheetId="17" name="SG">#REF!</definedName>
    <definedName localSheetId="29" name="zone">#REF!</definedName>
    <definedName localSheetId="14" name="casingrevout">#REF!</definedName>
    <definedName localSheetId="41" name="eFSD">#REF!</definedName>
    <definedName localSheetId="8" name="workstringid">#REF!</definedName>
    <definedName localSheetId="34" name="DEVIATION">#REF!</definedName>
    <definedName localSheetId="8" name="FSDV">#REF!</definedName>
    <definedName localSheetId="12" name="CAS_ID">#REF!</definedName>
    <definedName localSheetId="33" name="FDAS">#REF!</definedName>
    <definedName localSheetId="11" name="dfj">#REF!</definedName>
    <definedName localSheetId="31" name="workstringod">#REF!</definedName>
    <definedName localSheetId="34" name="SAND_PREPACK">#REF!</definedName>
    <definedName localSheetId="21" name="wefdcsa">#REF!</definedName>
    <definedName localSheetId="8" name="compfluidwt">#REF!</definedName>
    <definedName localSheetId="7" name="STHYT">#REF!</definedName>
    <definedName localSheetId="41" name="l">#REF!</definedName>
    <definedName localSheetId="25" name="diverterbreakertype">#REF!</definedName>
    <definedName localSheetId="32" name="DCWc">#REF!</definedName>
    <definedName localSheetId="8" name="SCREEN_OD">#REF!</definedName>
    <definedName localSheetId="32" name="QREADS">#REF!</definedName>
    <definedName localSheetId="28" name="casinggel">#REF!</definedName>
    <definedName localSheetId="35" name="TOT_ANN_CAP">#REF!</definedName>
    <definedName localSheetId="17" name="ERFVDZ">#REF!</definedName>
    <definedName localSheetId="25" name="xoportdepth">#REF!</definedName>
    <definedName localSheetId="18" name="blanklength">#REF!</definedName>
    <definedName localSheetId="39" name="QERAS">#REF!</definedName>
    <definedName localSheetId="37" name="SCREEN_LENGTH">#REF!</definedName>
    <definedName localSheetId="37" name="TOT_ANN_CAP">#REF!</definedName>
    <definedName localSheetId="38" name="SAND_IN_CAS_PREPACK">#REF!</definedName>
    <definedName localSheetId="39" name="CAS_OD">#REF!</definedName>
    <definedName localSheetId="32" name="DVBSFGN">#REF!</definedName>
    <definedName localSheetId="15" name="TYHDGFB">#REF!</definedName>
    <definedName localSheetId="33" name="EWFWDC">#REF!</definedName>
    <definedName localSheetId="11" name="wefA">#REF!</definedName>
    <definedName localSheetId="6" name="sfgdbscb">#REF!</definedName>
    <definedName localSheetId="17" name="sdfhjj">#REF!</definedName>
    <definedName localSheetId="41" name="gpcarriervol">#REF!</definedName>
    <definedName localSheetId="6" name="DIV_MIX_RATIO">#REF!</definedName>
    <definedName localSheetId="13" name="gpextlength">#REF!</definedName>
    <definedName localSheetId="24" name="DFERG">#REF!</definedName>
    <definedName localSheetId="29" name="SCREEN_OD">#REF!</definedName>
    <definedName localSheetId="30" name="casingwt">#REF!</definedName>
    <definedName localSheetId="38" name="ERAD">#REF!</definedName>
    <definedName localSheetId="7" name="casingod">#REF!</definedName>
    <definedName localSheetId="5" name="workstringlength">#REF!</definedName>
    <definedName localSheetId="7" name="fhkghjdkjdj">#REF!</definedName>
    <definedName localSheetId="8" name="Job_Masters">#REF!</definedName>
    <definedName localSheetId="28" name="perfbottom">#REF!</definedName>
    <definedName localSheetId="24" name="screenguage">#REF!</definedName>
    <definedName localSheetId="25" name="gptotalslurryvol">#REF!</definedName>
    <definedName localSheetId="12" name="xoportdepth">#REF!</definedName>
    <definedName localSheetId="28" name="fhknm">#REF!</definedName>
    <definedName localSheetId="8" name="adfnhn">#REF!</definedName>
    <definedName localSheetId="37" name="BPRNo">#REF!</definedName>
    <definedName localSheetId="40" name="TVD_MID_PERF">#REF!</definedName>
    <definedName localSheetId="10" name="wefA">#REF!</definedName>
    <definedName localSheetId="33" name="wfvefa">#REF!</definedName>
    <definedName localSheetId="38" name="YTHNG">#REF!</definedName>
    <definedName localSheetId="19" name="isip">#REF!</definedName>
    <definedName localSheetId="31" name="divertercarrierwt">#REF!</definedName>
    <definedName localSheetId="35" name="diverterbreakertype">#REF!</definedName>
    <definedName localSheetId="40" name="circsqz">#REF!</definedName>
    <definedName localSheetId="40" name="jh">#REF!</definedName>
    <definedName localSheetId="24" name="SDFGXC">#REF!</definedName>
    <definedName localSheetId="23" name="fv">#REF!</definedName>
    <definedName localSheetId="37" name="YETRGSF">#REF!</definedName>
    <definedName localSheetId="20" name="SFGSFGSD">#REF!</definedName>
    <definedName localSheetId="25" name="gppumprate">#REF!</definedName>
    <definedName localSheetId="35" name="dtyu">#REF!</definedName>
    <definedName localSheetId="14" name="jhdgjfgjsgjd">#REF!</definedName>
    <definedName localSheetId="14" name="gpcarriervis">#REF!</definedName>
    <definedName localSheetId="29" name="SFDV">#REF!</definedName>
    <definedName localSheetId="24" name="GP_MIX_RATIO">#REF!</definedName>
    <definedName localSheetId="17" name="diverterfiltered">#REF!</definedName>
    <definedName localSheetId="37" name="SG">#REF!</definedName>
    <definedName localSheetId="23" name="CAS_WT">#REF!</definedName>
    <definedName localSheetId="25" name="WRSEFD">#REF!</definedName>
    <definedName localSheetId="11" name="QREADS">#REF!</definedName>
    <definedName localSheetId="7" name="DFWDS">#REF!</definedName>
    <definedName localSheetId="25" name="dtyu">#REF!</definedName>
    <definedName localSheetId="33" name="TYERBGSDF">#REF!</definedName>
    <definedName localSheetId="26" name="wefas">#REF!</definedName>
    <definedName localSheetId="39" name="GP_EXT_OD">#REF!</definedName>
    <definedName localSheetId="35" name="casingrevout">#REF!</definedName>
    <definedName localSheetId="19" name="SGHS">#REF!</definedName>
    <definedName localSheetId="11" name="TGWEFSD">#REF!</definedName>
    <definedName localSheetId="13" name="GHJHN">#REF!</definedName>
    <definedName localSheetId="32" name="SANDOUT_PRESSURE">#REF!</definedName>
    <definedName localSheetId="22" name="fracpress">#REF!</definedName>
    <definedName localSheetId="34" name="SHEET">#REF!</definedName>
    <definedName localSheetId="6" name="BPRNo">#REF!</definedName>
    <definedName localSheetId="15" name="wefdcsa">#REF!</definedName>
    <definedName localSheetId="34" name="SAND_GP">#REF!</definedName>
    <definedName localSheetId="40" name="CARR_FL_VOL_PREPACK">#REF!</definedName>
    <definedName localSheetId="15" name="SAND_GP">#REF!</definedName>
    <definedName localSheetId="10" name="fhknm">#REF!</definedName>
    <definedName localSheetId="37" name="WS_LENGTH">#REF!</definedName>
    <definedName localSheetId="24" name="divertersheared">#REF!</definedName>
    <definedName localSheetId="37" name="WEF">#REF!</definedName>
    <definedName localSheetId="15" name="casingprelbs">#REF!</definedName>
    <definedName localSheetId="32" name="wefas">#REF!</definedName>
    <definedName localSheetId="10" name="YJTHDFGB">#REF!</definedName>
    <definedName localSheetId="37" name="casingcarriervol">#REF!</definedName>
    <definedName localSheetId="13" name="casingtotslurryvol">#REF!</definedName>
    <definedName localSheetId="15" name="INFUSER_RATE">#REF!</definedName>
    <definedName localSheetId="29" name="fvqwadc">#REF!</definedName>
    <definedName localSheetId="33" name="YTERBGSFD">#REF!</definedName>
    <definedName localSheetId="7" name="BHP">#REF!</definedName>
    <definedName localSheetId="38" name="fracpress">#REF!</definedName>
    <definedName localSheetId="11" name="spf">#REF!</definedName>
    <definedName name="TYHDGFB">#REF!</definedName>
    <definedName localSheetId="34" name="Carr_fl_wt_prepack">#REF!</definedName>
    <definedName localSheetId="22" name="CAS_SCR_VOL">#REF!</definedName>
    <definedName localSheetId="37" name="casingod">#REF!</definedName>
    <definedName localSheetId="38" name="SAND_IN_CAS_SCR">#REF!</definedName>
    <definedName localSheetId="6" name="sdfhjj">#REF!</definedName>
    <definedName localSheetId="37" name="gfnfhmdx">#REF!</definedName>
    <definedName localSheetId="15" name="production">#REF!</definedName>
    <definedName localSheetId="6" name="SAND_IN_CAS_PREPACK">#REF!</definedName>
    <definedName localSheetId="24" name="GP_EXT_OD">#REF!</definedName>
    <definedName localSheetId="33" name="gpbreakerconc">#REF!</definedName>
    <definedName localSheetId="7" name="Ambient_temp">#REF!</definedName>
    <definedName localSheetId="32" name="GP_MIX_RATIO">#REF!</definedName>
    <definedName localSheetId="26" name="casingcarriervol">#REF!</definedName>
    <definedName localSheetId="25" name="gpbreakerconc">#REF!</definedName>
    <definedName localSheetId="5" name="casingprelbs">#REF!</definedName>
    <definedName localSheetId="36" name="SAND_IN_CAS_PREPACK">#REF!</definedName>
    <definedName localSheetId="21" name="workstringwt">#REF!</definedName>
    <definedName localSheetId="25" name="asdgac">#REF!</definedName>
    <definedName localSheetId="32" name="TSRF">#REF!</definedName>
    <definedName localSheetId="34" name="CARR_FL_VOL_PREPACK">#REF!</definedName>
    <definedName localSheetId="7" name="WERG">#REF!</definedName>
    <definedName localSheetId="10" name="asdgac">#REF!</definedName>
    <definedName localSheetId="38" name="gpcarriertype">#REF!</definedName>
    <definedName localSheetId="33" name="WTSRFDV">#REF!</definedName>
    <definedName localSheetId="26" name="PERF_SLURRY">#REF!</definedName>
    <definedName localSheetId="40" name="PERF_VOL">#REF!</definedName>
    <definedName localSheetId="10" name="fghmbnm">#REF!</definedName>
    <definedName localSheetId="40" name="k">#REF!</definedName>
    <definedName localSheetId="24" name="adfnhn">#REF!</definedName>
    <definedName localSheetId="34" name="STHYT">#REF!</definedName>
    <definedName localSheetId="28" name="PREPACK_MIX_RATIO">#REF!</definedName>
    <definedName localSheetId="9" name="sfgdbscb">#REF!</definedName>
    <definedName localSheetId="13" name="DIV_MIX_RATIO">#REF!</definedName>
    <definedName localSheetId="20" name="INFUSER_RATE_PREPACK">#REF!</definedName>
    <definedName localSheetId="14" name="fvqwadc">#REF!</definedName>
    <definedName localSheetId="34" name="WERG">#REF!</definedName>
    <definedName localSheetId="11" name="_">#REF!</definedName>
    <definedName localSheetId="6" name="TOT_SAND_REVOUT">#REF!</definedName>
    <definedName localSheetId="31" name="fhknm">#REF!</definedName>
    <definedName localSheetId="11" name="SAND_IN_CAS_BLNK">#REF!</definedName>
    <definedName localSheetId="37" name="TRBSGFD">#REF!</definedName>
    <definedName localSheetId="34" name="WTSRFDV">#REF!</definedName>
    <definedName localSheetId="32" name="SETTLEMENT_RATE">#REF!</definedName>
    <definedName localSheetId="32" name="TOT_SAND_COV_SCREEN">#REF!</definedName>
    <definedName localSheetId="39" name="SGHHM">#REF!</definedName>
    <definedName localSheetId="18" name="GP_MIX_RATIO">#REF!</definedName>
    <definedName localSheetId="15" name="cubicfootperfoot">#REF!</definedName>
    <definedName localSheetId="36" name="SLURRY_VOL_PREPACK">#REF!</definedName>
    <definedName localSheetId="31" name="DFERG">#REF!</definedName>
    <definedName localSheetId="17" name="WRSEFD">#REF!</definedName>
    <definedName localSheetId="19" name="eFSD">#REF!</definedName>
    <definedName localSheetId="13" name="COMPL_FL_WT">#REF!</definedName>
    <definedName localSheetId="8" name="PERF_TOP">#REF!</definedName>
    <definedName localSheetId="20" name="SAND_IN_CAS_BLNK">#REF!</definedName>
    <definedName localSheetId="37" name="workstringwt">#REF!</definedName>
    <definedName localSheetId="20" name="divertertype">#REF!</definedName>
    <definedName localSheetId="29" name="XO_PORT_DEPTH">#REF!</definedName>
    <definedName localSheetId="28" name="abcdef">#REF!</definedName>
    <definedName localSheetId="40" name="company">#REF!</definedName>
    <definedName localSheetId="22" name="pickle">#REF!</definedName>
    <definedName localSheetId="12" name="SAND_IN_CAS_BLNK">#REF!</definedName>
    <definedName localSheetId="32" name="INFUSER_RATE_PREPACK">#REF!</definedName>
    <definedName localSheetId="39" name="eFSD">#REF!</definedName>
    <definedName localSheetId="38" name="WERSDFVC">#REF!</definedName>
    <definedName name="GP_MIX_RATIO">#REF!</definedName>
    <definedName localSheetId="28" name="SJ_DEPTH">#REF!</definedName>
    <definedName localSheetId="12" name="PERF_SLURRY">#REF!</definedName>
    <definedName localSheetId="7" name="DEPTH_TAGGED_PREPACK">#REF!</definedName>
    <definedName localSheetId="38" name="MULE_SHOE_DEPTH">#REF!</definedName>
    <definedName localSheetId="20" name="QREAFD">#REF!</definedName>
    <definedName localSheetId="19" name="TOT_SAND_REVOUT">#REF!</definedName>
    <definedName localSheetId="19" name="fvqwadc">#REF!</definedName>
    <definedName localSheetId="36" name="casingtotslurryvol">#REF!</definedName>
    <definedName localSheetId="39" name="FDAS">#REF!</definedName>
    <definedName localSheetId="36" name="fhknm">#REF!</definedName>
    <definedName localSheetId="34" name="SAND_PUMPED_PREPACK">#REF!</definedName>
    <definedName localSheetId="7" name="wdcs">#REF!</definedName>
    <definedName localSheetId="13" name="NET_PERFS">#REF!</definedName>
    <definedName localSheetId="8" name="wellno">#REF!</definedName>
    <definedName localSheetId="21" name="workstringlength">#REF!</definedName>
    <definedName localSheetId="10" name="FDAS">#REF!</definedName>
    <definedName localSheetId="32" name="divertersheared">#REF!</definedName>
    <definedName localSheetId="18" name="eFSD">#REF!</definedName>
    <definedName localSheetId="34" name="WEWC">#REF!</definedName>
    <definedName localSheetId="13" name="YETBG">#REF!</definedName>
    <definedName localSheetId="31" name="asdgac">#REF!</definedName>
    <definedName localSheetId="24" name="SAND_PUMPED_GP">#REF!</definedName>
    <definedName localSheetId="38" name="wefA">#REF!</definedName>
    <definedName localSheetId="10" name="EASDZ">#REF!</definedName>
    <definedName localSheetId="13" name="diverterbreakertype">#REF!</definedName>
    <definedName localSheetId="25" name="ERAD">#REF!</definedName>
    <definedName localSheetId="8" name="BHP">#REF!</definedName>
    <definedName localSheetId="22" name="WRSFDCX">#REF!</definedName>
    <definedName localSheetId="28" name="stages">#REF!</definedName>
    <definedName localSheetId="23" name="casingtotalsand">#REF!</definedName>
    <definedName localSheetId="5" name="jh">#REF!</definedName>
    <definedName localSheetId="6" name="diverterlbs">#REF!</definedName>
    <definedName localSheetId="31" name="_">#REF!</definedName>
    <definedName localSheetId="28" name="CAS_ID">#REF!</definedName>
    <definedName localSheetId="6" name="divertercarriervis">#REF!</definedName>
    <definedName localSheetId="20" name="diverterbreakerconc">#REF!</definedName>
    <definedName localSheetId="13" name="filtered">#REF!</definedName>
    <definedName localSheetId="5" name="GNDX">#REF!</definedName>
    <definedName name="casingcarrierwt">#REF!</definedName>
    <definedName localSheetId="18" name="SJ_DEPTH">#REF!</definedName>
    <definedName localSheetId="8" name="SAND_PLACED_GP">#REF!</definedName>
    <definedName localSheetId="35" name="WS_OD">#REF!</definedName>
    <definedName localSheetId="21" name="SAND_PREPACK">#REF!</definedName>
    <definedName localSheetId="8" name="yt">#REF!</definedName>
    <definedName localSheetId="33" name="NMYUJKU">#REF!</definedName>
    <definedName localSheetId="38" name="gpgel">#REF!</definedName>
    <definedName localSheetId="33" name="SAND_PERMEABILITY">#REF!</definedName>
    <definedName localSheetId="7" name="fracpress">#REF!</definedName>
    <definedName localSheetId="9" name="NET_PERFS">#REF!</definedName>
    <definedName localSheetId="33" name="fghmbnm">#REF!</definedName>
    <definedName name="fhkghjdkjdj">#REF!</definedName>
    <definedName localSheetId="35" name="postgpstim">#REF!</definedName>
    <definedName localSheetId="40" name="isip">#REF!</definedName>
    <definedName localSheetId="37" name="REG">#REF!</definedName>
    <definedName localSheetId="23" name="zone">#REF!</definedName>
    <definedName localSheetId="41" name="EVQERVASDC">#REF!</definedName>
    <definedName localSheetId="10" name="REG">#REF!</definedName>
    <definedName localSheetId="17" name="SAND_PUMPED_GP">#REF!</definedName>
    <definedName localSheetId="13" name="diverterbreakerconc">#REF!</definedName>
    <definedName localSheetId="11" name="TOT_SAND_REVOUT">#REF!</definedName>
    <definedName localSheetId="32" name="sumppacker">#REF!</definedName>
    <definedName localSheetId="8" name="BLANK_COVERED_NV">#REF!</definedName>
    <definedName localSheetId="9" name="TWHB">#REF!</definedName>
    <definedName localSheetId="24" name="CAS_BLNK_ANNULUS">#REF!</definedName>
    <definedName localSheetId="18" name="yt">#REF!</definedName>
    <definedName localSheetId="14" name="casingslurrydens">#REF!</definedName>
    <definedName localSheetId="15" name="WEF">#REF!</definedName>
    <definedName localSheetId="35" name="VOL_MULE_SHOE">#REF!</definedName>
    <definedName localSheetId="6" name="ERAFDS">#REF!</definedName>
    <definedName localSheetId="5" name="CAS_EXT_VOL">#REF!</definedName>
    <definedName localSheetId="8" name="divertermixratio">#REF!</definedName>
    <definedName localSheetId="11" name="sumppacker">#REF!</definedName>
    <definedName localSheetId="40" name="UYIKUI">#REF!</definedName>
    <definedName localSheetId="17" name="YJTHDFGB">#REF!</definedName>
    <definedName localSheetId="33" name="MULE_SHOE_DEPTH">#REF!</definedName>
    <definedName localSheetId="11" name="sdfhjj">#REF!</definedName>
    <definedName localSheetId="10" name="filtered">#REF!</definedName>
    <definedName localSheetId="26" name="SLURRY_DENSITY">#REF!</definedName>
    <definedName localSheetId="32" name="g">#REF!</definedName>
    <definedName localSheetId="15" name="compfluidtype">#REF!</definedName>
    <definedName localSheetId="35" name="customerrep">#REF!</definedName>
    <definedName localSheetId="33" name="wefc">#REF!</definedName>
    <definedName name="_">#REF!</definedName>
    <definedName localSheetId="10" name="QWEFDC">#REF!</definedName>
    <definedName localSheetId="36" name="casingslurrydens">#REF!</definedName>
    <definedName localSheetId="22" name="TOT_ANN_CAP">#REF!</definedName>
    <definedName localSheetId="7" name="SFGSFGSD">#REF!</definedName>
    <definedName localSheetId="31" name="QERAS">#REF!</definedName>
    <definedName localSheetId="22" name="yt">#REF!</definedName>
    <definedName localSheetId="25" name="CAS_WT">#REF!</definedName>
    <definedName localSheetId="12" name="CAP_XO_PORT">#REF!</definedName>
    <definedName localSheetId="25" name="Ambient_temp">#REF!</definedName>
    <definedName localSheetId="5" name="xoportdepth">#REF!</definedName>
    <definedName localSheetId="23" name="gpcarriervis">#REF!</definedName>
    <definedName localSheetId="15" name="diverterbreakertype">#REF!</definedName>
    <definedName localSheetId="36" name="CAS_ID">#REF!</definedName>
    <definedName localSheetId="10" name="fgh">#REF!</definedName>
    <definedName localSheetId="22" name="SFBS">#REF!</definedName>
    <definedName localSheetId="39" name="NH4CL">#REF!</definedName>
    <definedName localSheetId="40" name="TOT_SAND_IN_PERFS">#REF!</definedName>
    <definedName name="isip">#REF!</definedName>
    <definedName localSheetId="22" name="EASDZ">#REF!</definedName>
    <definedName localSheetId="28" name="ASCVASD">#REF!</definedName>
    <definedName localSheetId="14" name="adfnhn">#REF!</definedName>
    <definedName localSheetId="26" name="WEF">#REF!</definedName>
    <definedName localSheetId="15" name="fgh">#REF!</definedName>
    <definedName localSheetId="15" name="SGHHM">#REF!</definedName>
    <definedName localSheetId="7" name="perfbottom">#REF!</definedName>
    <definedName localSheetId="30" name="casingcarriertype">#REF!</definedName>
    <definedName localSheetId="19" name="abcdef">#REF!</definedName>
    <definedName localSheetId="6" name="casingslurrydens">#REF!</definedName>
    <definedName localSheetId="41" name="gpcarriervis">#REF!</definedName>
    <definedName localSheetId="15" name="RGEF">#REF!</definedName>
    <definedName localSheetId="6" name="casingmixratio">#REF!</definedName>
    <definedName localSheetId="6" name="VOL_MULE_SHOE">#REF!</definedName>
    <definedName localSheetId="15" name="WS_ID">#REF!</definedName>
    <definedName localSheetId="25" name="WTRGF">#REF!</definedName>
    <definedName localSheetId="10" name="gptotalslurryvol">#REF!</definedName>
    <definedName localSheetId="26" name="SJ_DEPTH">#REF!</definedName>
    <definedName localSheetId="26" name="A">#REF!</definedName>
    <definedName localSheetId="40" name="DIV_MIX_RATIO">#REF!</definedName>
    <definedName localSheetId="22" name="Ambient_temp">#REF!</definedName>
    <definedName localSheetId="34" name="GP_EXT_OD">#REF!</definedName>
    <definedName localSheetId="26" name="divertertype">#REF!</definedName>
    <definedName localSheetId="6" name="TOT_SAND_PLACED">#REF!</definedName>
    <definedName localSheetId="29" name="fv">#REF!</definedName>
    <definedName name="CARR_FL_VISCOSITY">#REF!</definedName>
    <definedName name="SAND_IN_CAS_PREPACK">#REF!</definedName>
    <definedName localSheetId="12" name="Job_Masters">#REF!</definedName>
    <definedName localSheetId="23" name="dgjd">#REF!</definedName>
    <definedName localSheetId="23" name="_">#REF!</definedName>
    <definedName localSheetId="11" name="workstringod">#REF!</definedName>
    <definedName localSheetId="10" name="gpinfuserate">#REF!</definedName>
    <definedName localSheetId="34" name="wefc">#REF!</definedName>
    <definedName localSheetId="28" name="compfluidwt">#REF!</definedName>
    <definedName localSheetId="5" name="CU.FT.">#REF!</definedName>
    <definedName localSheetId="35" name="RSFDZ">#REF!</definedName>
    <definedName localSheetId="14" name="fracpress">#REF!</definedName>
    <definedName localSheetId="10" name="wellno">#REF!</definedName>
    <definedName localSheetId="12" name="EXT_LENGTH">#REF!</definedName>
    <definedName localSheetId="38" name="UYIKUI">#REF!</definedName>
    <definedName localSheetId="26" name="fgh">#REF!</definedName>
    <definedName localSheetId="23" name="gpextod">#REF!</definedName>
    <definedName localSheetId="32" name="casingcarriertype">#REF!</definedName>
    <definedName localSheetId="35" name="TWHB">#REF!</definedName>
    <definedName localSheetId="30" name="WS_LENGTH">#REF!</definedName>
    <definedName localSheetId="33" name="TVD_MID_PERF">#REF!</definedName>
    <definedName localSheetId="24" name="WRESFVD">#REF!</definedName>
    <definedName localSheetId="41" name="TGWEFSD">#REF!</definedName>
    <definedName localSheetId="24" name="COMPL_FL_WT">#REF!</definedName>
    <definedName localSheetId="26" name="pregpstim">#REF!</definedName>
    <definedName localSheetId="9" name="Job_Masters">#REF!</definedName>
    <definedName localSheetId="35" name="casingod">#REF!</definedName>
    <definedName localSheetId="32" name="BPRNo">#REF!</definedName>
    <definedName localSheetId="32" name="YETBG">#REF!</definedName>
    <definedName localSheetId="11" name="QERADS">#REF!</definedName>
    <definedName localSheetId="26" name="screentype">#REF!</definedName>
    <definedName localSheetId="8" name="CIR_RATE_RESTRESS">#REF!</definedName>
    <definedName localSheetId="12" name="diverterlbs">#REF!</definedName>
    <definedName localSheetId="33" name="SAND_ABOVE_PERFS_PREPACK">#REF!</definedName>
    <definedName localSheetId="8" name="SLURRY_VOL_PREPACK">#REF!</definedName>
    <definedName localSheetId="38" name="casingcarrierconc">#REF!</definedName>
    <definedName localSheetId="17" name="eFSD">#REF!</definedName>
    <definedName localSheetId="7" name="RTBSGFV">#REF!</definedName>
    <definedName localSheetId="7" name="SAND_IN_PERFS_PP">#REF!</definedName>
    <definedName name="CAS_ID">#REF!</definedName>
    <definedName localSheetId="18" name="TRSDFVZC">#REF!</definedName>
    <definedName localSheetId="35" name="WTSRFDV">#REF!</definedName>
    <definedName name="WTBFSDV">#REF!</definedName>
    <definedName localSheetId="26" name="zone">#REF!</definedName>
    <definedName localSheetId="30" name="STRHSB">#REF!</definedName>
    <definedName localSheetId="28" name="TOT_CAP_HOLE">#REF!</definedName>
    <definedName localSheetId="13" name="SAND_DIVERTER">#REF!</definedName>
    <definedName localSheetId="40" name="gpextlength">#REF!</definedName>
    <definedName localSheetId="24" name="DVBSFGN">#REF!</definedName>
    <definedName localSheetId="8" name="gpcarriertype">#REF!</definedName>
    <definedName localSheetId="39" name="dhg">#REF!</definedName>
    <definedName localSheetId="5" name="gpcarriervis">#REF!</definedName>
    <definedName localSheetId="10" name="zone">#REF!</definedName>
    <definedName localSheetId="15" name="l">#REF!</definedName>
    <definedName localSheetId="21" name="_">#REF!</definedName>
    <definedName localSheetId="10" name="pregpstim">#REF!</definedName>
    <definedName localSheetId="40" name="production">#REF!</definedName>
    <definedName localSheetId="20" name="GNDX">#REF!</definedName>
    <definedName localSheetId="22" name="sdfhjj">#REF!</definedName>
    <definedName localSheetId="40" name="COMPL_FL_WT">#REF!</definedName>
    <definedName localSheetId="28" name="INFUSER_RATE">#REF!</definedName>
    <definedName localSheetId="20" name="GHJHN">#REF!</definedName>
    <definedName localSheetId="11" name="SLURRY_DENSITY">#REF!</definedName>
    <definedName localSheetId="6" name="RSFDZ">#REF!</definedName>
    <definedName localSheetId="41" name="QERAS">#REF!</definedName>
    <definedName localSheetId="22" name="CAS_BLNK_ANNULUS">#REF!</definedName>
    <definedName localSheetId="35" name="CAS_SCR_VOL">#REF!</definedName>
    <definedName localSheetId="28" name="DIV_MIX_RATIO">#REF!</definedName>
    <definedName localSheetId="21" name="SDFGXC">#REF!</definedName>
    <definedName localSheetId="34" name="pregpstim">#REF!</definedName>
    <definedName localSheetId="24" name="spf">#REF!</definedName>
    <definedName localSheetId="17" name="casinggel">#REF!</definedName>
    <definedName localSheetId="25" name="TOT_SAND_2B_PUMPED">#REF!</definedName>
    <definedName localSheetId="24" name="wefc">#REF!</definedName>
    <definedName localSheetId="15" name="FSDV">#REF!</definedName>
    <definedName localSheetId="5" name="SETTLEMENT_RATE">#REF!</definedName>
    <definedName localSheetId="41" name="WTRGF">#REF!</definedName>
    <definedName localSheetId="19" name="PERF_BOTTOM">#REF!</definedName>
    <definedName localSheetId="25" name="dgjdghkmfghjdg">#REF!</definedName>
    <definedName localSheetId="39" name="WRESFVD">#REF!</definedName>
    <definedName localSheetId="29" name="FDAS">#REF!</definedName>
    <definedName localSheetId="7" name="SGHS">#REF!</definedName>
    <definedName localSheetId="30" name="RSFDZ">#REF!</definedName>
    <definedName localSheetId="37" name="SAND_PUMPED_PREPACK">#REF!</definedName>
    <definedName localSheetId="33" name="sumppacker">#REF!</definedName>
    <definedName localSheetId="34" name="postgpstim">#REF!</definedName>
    <definedName localSheetId="19" name="QERADS">#REF!</definedName>
    <definedName localSheetId="25" name="BLANK_LENGTH">#REF!</definedName>
    <definedName localSheetId="40" name="SAND_REVOUT_GP">#REF!</definedName>
    <definedName localSheetId="28" name="YETBG">#REF!</definedName>
    <definedName localSheetId="7" name="CARRIER_FL_WT">#REF!</definedName>
    <definedName localSheetId="17" name="production">#REF!</definedName>
    <definedName localSheetId="38" name="FSDV">#REF!</definedName>
    <definedName localSheetId="15" name="stages">#REF!</definedName>
    <definedName localSheetId="40" name="SGHHM">#REF!</definedName>
    <definedName localSheetId="38" name="CARR_FL_VOL_PREPACK">#REF!</definedName>
    <definedName localSheetId="41" name="QERADS">#REF!</definedName>
    <definedName localSheetId="9" name="SAND_REVOUT_GP">#REF!</definedName>
    <definedName localSheetId="40" name="fracpress">#REF!</definedName>
    <definedName localSheetId="19" name="gpbreakertype">#REF!</definedName>
    <definedName localSheetId="22" name="WS_ID">#REF!</definedName>
    <definedName localSheetId="19" name="REG">#REF!</definedName>
    <definedName localSheetId="35" name="SFGSFGSD">#REF!</definedName>
    <definedName localSheetId="38" name="YETRGSF">#REF!</definedName>
    <definedName localSheetId="38" name="casingcarrierwt">#REF!</definedName>
    <definedName localSheetId="8" name="COMPL_FL_WT">#REF!</definedName>
    <definedName localSheetId="33" name="safetyjtdepth">#REF!</definedName>
    <definedName localSheetId="5" name="SAND_PUMPED_PREPACK">#REF!</definedName>
    <definedName localSheetId="38" name="DFVDFS">#REF!</definedName>
    <definedName localSheetId="7" name="g">#REF!</definedName>
    <definedName localSheetId="13" name="SAND_PUMPED_PREPACK">#REF!</definedName>
    <definedName localSheetId="8" name="sumppacker">#REF!</definedName>
    <definedName localSheetId="32" name="WTSRFDV">#REF!</definedName>
    <definedName localSheetId="26" name="SAND_IN_PERFS">#REF!</definedName>
    <definedName localSheetId="31" name="SJ_DEPTH">#REF!</definedName>
    <definedName localSheetId="18" name="MULE_SHOE_DEPTH">#REF!</definedName>
    <definedName localSheetId="21" name="BPRNo">#REF!</definedName>
    <definedName localSheetId="12" name="fvqwadc">#REF!</definedName>
    <definedName localSheetId="30" name="FSD">#REF!</definedName>
    <definedName localSheetId="35" name="TOT_SAND_COV_BLANK">#REF!</definedName>
    <definedName localSheetId="11" name="TVD_MID_PERF">#REF!</definedName>
    <definedName localSheetId="19" name="fhkghjdkjdj">#REF!</definedName>
    <definedName localSheetId="35" name="u">#REF!</definedName>
    <definedName localSheetId="21" name="d">#REF!</definedName>
    <definedName localSheetId="24" name="GNDX">#REF!</definedName>
    <definedName name="gpcarriervis">#REF!</definedName>
    <definedName localSheetId="38" name="TOT_SAND_REVOUT">#REF!</definedName>
    <definedName localSheetId="25" name="TYERBGSDF">#REF!</definedName>
    <definedName localSheetId="32" name="CAS_ID">#REF!</definedName>
    <definedName localSheetId="36" name="__">#REF!</definedName>
    <definedName localSheetId="41" name="screenguage">#REF!</definedName>
    <definedName localSheetId="22" name="casingod">#REF!</definedName>
    <definedName localSheetId="20" name="XO_DEPTH">#REF!</definedName>
    <definedName localSheetId="38" name="GP_EXT_OD">#REF!</definedName>
    <definedName name="CU.FT.">#REF!</definedName>
    <definedName localSheetId="28" name="WTBFSDV">#REF!</definedName>
    <definedName localSheetId="32" name="gppumprate">#REF!</definedName>
    <definedName localSheetId="21" name="RSFDZ">#REF!</definedName>
    <definedName localSheetId="9" name="SAND_PREPACK">#REF!</definedName>
    <definedName localSheetId="41" name="GNDX">#REF!</definedName>
    <definedName localSheetId="8" name="production">#REF!</definedName>
    <definedName localSheetId="39" name="dtyu">#REF!</definedName>
    <definedName localSheetId="17" name="welltype">#REF!</definedName>
    <definedName localSheetId="40" name="EASDZ">#REF!</definedName>
    <definedName localSheetId="20" name="TRBSGFD">#REF!</definedName>
    <definedName localSheetId="26" name="CAS_BLNK_VOL">#REF!</definedName>
    <definedName localSheetId="31" name="SLURRY_VOL_PREPACK">#REF!</definedName>
    <definedName localSheetId="25" name="u">#REF!</definedName>
    <definedName localSheetId="31" name="gptotalslurryvol">#REF!</definedName>
    <definedName localSheetId="32" name="WEWC">#REF!</definedName>
    <definedName localSheetId="29" name="casingcarriertype">#REF!</definedName>
    <definedName localSheetId="19" name="casingrevout">#REF!</definedName>
    <definedName localSheetId="17" name="u">#REF!</definedName>
    <definedName localSheetId="11" name="asdgac">#REF!</definedName>
    <definedName localSheetId="15" name="QERADS">#REF!</definedName>
    <definedName localSheetId="18" name="dgjdjdgjdjm">#REF!</definedName>
    <definedName localSheetId="35" name="divertercarrierwt">#REF!</definedName>
    <definedName localSheetId="13" name="QREADS">#REF!</definedName>
    <definedName localSheetId="41" name="YJTHDFGB">#REF!</definedName>
    <definedName localSheetId="32" name="casingcarrierconc">#REF!</definedName>
    <definedName localSheetId="40" name="TOT_SAND_COV_SCREEN">#REF!</definedName>
    <definedName localSheetId="17" name="WEWC">#REF!</definedName>
    <definedName localSheetId="41" name="GP_MIX_RATIO">#REF!</definedName>
    <definedName localSheetId="17" name="CARR_FL_VOL_PREPACK">#REF!</definedName>
    <definedName localSheetId="14" name="SGHRGBSF">#REF!</definedName>
    <definedName localSheetId="34" name="RSFDZ">#REF!</definedName>
    <definedName localSheetId="30" name="SETTLEMENT_RATE">#REF!</definedName>
    <definedName localSheetId="30" name="YTERBGSFD">#REF!</definedName>
    <definedName localSheetId="31" name="casingtotslurryvol">#REF!</definedName>
    <definedName localSheetId="30" name="divertercarriervis">#REF!</definedName>
    <definedName localSheetId="10" name="EVQERVASDC">#REF!</definedName>
    <definedName localSheetId="20" name="dtyu">#REF!</definedName>
    <definedName localSheetId="10" name="screenguage">#REF!</definedName>
    <definedName localSheetId="38" name="casingcarriervol">#REF!</definedName>
    <definedName localSheetId="8" name="l">#REF!</definedName>
    <definedName localSheetId="20" name="FSD">#REF!</definedName>
    <definedName localSheetId="36" name="screenlength">#REF!</definedName>
    <definedName localSheetId="8" name="REG">#REF!</definedName>
    <definedName localSheetId="20" name="RTBSGFV">#REF!</definedName>
    <definedName localSheetId="19" name="CARR_FL_VOL_PREPACK">#REF!</definedName>
    <definedName localSheetId="10" name="TOT_SAND_PLACED">#REF!</definedName>
    <definedName localSheetId="39" name="diverterbreakerconc">#REF!</definedName>
    <definedName localSheetId="19" name="ASCVASD">#REF!</definedName>
    <definedName localSheetId="34" name="SUMP_DEPTH">#REF!</definedName>
    <definedName localSheetId="36" name="pickle">#REF!</definedName>
    <definedName localSheetId="29" name="EWFWDC">#REF!</definedName>
    <definedName localSheetId="17" name="TOT_CAP_HOLE">#REF!</definedName>
    <definedName localSheetId="21" name="fhkghjdkjdj">#REF!</definedName>
    <definedName name="YTHNG">#REF!</definedName>
    <definedName localSheetId="9" name="SDFGXC">#REF!</definedName>
    <definedName localSheetId="41" name="WERFDV">#REF!</definedName>
    <definedName localSheetId="37" name="wellno">#REF!</definedName>
    <definedName name="WEWC">#REF!</definedName>
    <definedName localSheetId="35" name="eFSD">#REF!</definedName>
    <definedName localSheetId="18" name="GHJHN">#REF!</definedName>
    <definedName localSheetId="35" name="casingwt">#REF!</definedName>
    <definedName localSheetId="41" name="SAND_REVOUT_GP">#REF!</definedName>
    <definedName localSheetId="37" name="divertersheared">#REF!</definedName>
    <definedName localSheetId="19" name="GNDX">#REF!</definedName>
    <definedName localSheetId="35" name="DIV_MIX_RATIO">#REF!</definedName>
    <definedName localSheetId="29" name="CARR_FL_VOL_PREPACK">#REF!</definedName>
    <definedName localSheetId="36" name="filtered">#REF!</definedName>
    <definedName localSheetId="39" name="SAND_IN_CAS_PREPACK">#REF!</definedName>
    <definedName localSheetId="25" name="ETGSRFV">#REF!</definedName>
    <definedName localSheetId="38" name="u">#REF!</definedName>
    <definedName localSheetId="22" name="gpcarrierwt">#REF!</definedName>
    <definedName localSheetId="12" name="TOT_SAND_COV_SCREEN">#REF!</definedName>
    <definedName localSheetId="14" name="casingcarrierconc">#REF!</definedName>
    <definedName localSheetId="5" name="WS_LENGTH">#REF!</definedName>
    <definedName localSheetId="36" name="CAS_WT">#REF!</definedName>
    <definedName localSheetId="41" name="VOL_MULE_SHOE">#REF!</definedName>
    <definedName localSheetId="28" name="SAND_IN_PERFS_PP">#REF!</definedName>
    <definedName localSheetId="19" name="xoportdepth">#REF!</definedName>
    <definedName localSheetId="36" name="DCWc">#REF!</definedName>
    <definedName localSheetId="12" name="HRGBFV">#REF!</definedName>
    <definedName localSheetId="17" name="QREADS">#REF!</definedName>
    <definedName localSheetId="36" name="XO_DEPTH">#REF!</definedName>
    <definedName localSheetId="14" name="casingcarriervis">#REF!</definedName>
    <definedName localSheetId="25" name="WS_ID">#REF!</definedName>
    <definedName localSheetId="38" name="EASDZ">#REF!</definedName>
    <definedName localSheetId="19" name="jhdgjfgjsgjd">#REF!</definedName>
    <definedName localSheetId="19" name="SAND_DIVERTER">#REF!</definedName>
    <definedName localSheetId="7" name="gptotalslurryvol">#REF!</definedName>
    <definedName localSheetId="9" name="SJ_DEPTH">#REF!</definedName>
    <definedName localSheetId="39" name="divertercarrierwt">#REF!</definedName>
    <definedName localSheetId="38" name="TOT_ANN_CAP">#REF!</definedName>
    <definedName localSheetId="37" name="g">#REF!</definedName>
    <definedName localSheetId="15" name="SLURRY_DENSITY">#REF!</definedName>
    <definedName localSheetId="20" name="XO_PORT_DEPTH">#REF!</definedName>
    <definedName localSheetId="36" name="diverterbreakerconc">#REF!</definedName>
    <definedName localSheetId="39" name="SAND_ABOVE_PERFS_PREPACK">#REF!</definedName>
    <definedName localSheetId="23" name="Ambient_temp">#REF!</definedName>
    <definedName localSheetId="5" name="dtyu">#REF!</definedName>
    <definedName localSheetId="22" name="dtyu">#REF!</definedName>
    <definedName localSheetId="25" name="YETBG">#REF!</definedName>
    <definedName localSheetId="6" name="STRHSB">#REF!</definedName>
    <definedName localSheetId="6" name="CAS_BLNK_VOL">#REF!</definedName>
    <definedName localSheetId="10" name="WRSEFD">#REF!</definedName>
    <definedName localSheetId="18" name="SAND_ABOVE_PERFS_PREPACK">#REF!</definedName>
    <definedName localSheetId="40" name="SAND_GP">#REF!</definedName>
    <definedName localSheetId="23" name="perftop">#REF!</definedName>
    <definedName localSheetId="29" name="casingtotalsand">#REF!</definedName>
    <definedName localSheetId="13" name="SAND_PERMEABILITY">#REF!</definedName>
    <definedName localSheetId="5" name="ERAFDV">#REF!</definedName>
    <definedName localSheetId="10" name="SAND_DIVERTER">#REF!</definedName>
    <definedName localSheetId="33" name="fv">#REF!</definedName>
    <definedName localSheetId="38" name="jh">#REF!</definedName>
    <definedName localSheetId="37" name="BLANK_COVERED_NV">#REF!</definedName>
    <definedName localSheetId="7" name="l">#REF!</definedName>
    <definedName localSheetId="29" name="sdfbsbvgnh">#REF!</definedName>
    <definedName localSheetId="19" name="SAND_REVOUT_PREPACK">#REF!</definedName>
    <definedName localSheetId="35" name="CAP_XO_PORT">#REF!</definedName>
    <definedName localSheetId="23" name="fhkghjdkjdj">#REF!</definedName>
    <definedName localSheetId="14" name="fghmbnm">#REF!</definedName>
    <definedName localSheetId="28" name="dtyu">#REF!</definedName>
    <definedName localSheetId="12" name="TOT_SAND_PLACED">#REF!</definedName>
    <definedName localSheetId="10" name="Ambient_temp">#REF!</definedName>
    <definedName localSheetId="13" name="EWFWDC">#REF!</definedName>
    <definedName localSheetId="40" name="WS_LENGTH">#REF!</definedName>
    <definedName localSheetId="33" name="TOT_SAND_2B_PUMPED">#REF!</definedName>
    <definedName localSheetId="37" name="SAND_PERMEABILITY">#REF!</definedName>
    <definedName name="WS_OD">#REF!</definedName>
    <definedName localSheetId="41" name="SAND_IN_CAS_SCR">#REF!</definedName>
    <definedName localSheetId="39" name="DVBSFGN">#REF!</definedName>
    <definedName localSheetId="30" name="casingbreakertype">#REF!</definedName>
    <definedName localSheetId="35" name="workstringod">#REF!</definedName>
    <definedName localSheetId="12" name="XO_PORT_DEPTH">#REF!</definedName>
    <definedName localSheetId="12" name="wellno">#REF!</definedName>
    <definedName localSheetId="35" name="PERF_TOP">#REF!</definedName>
    <definedName localSheetId="21" name="XO_PORT_DEPTH">#REF!</definedName>
    <definedName localSheetId="34" name="UYIKUI">#REF!</definedName>
    <definedName localSheetId="13" name="YETRGSF">#REF!</definedName>
    <definedName localSheetId="34" name="gpcarrierwt">#REF!</definedName>
    <definedName localSheetId="15" name="CAS_BLNK_ANNULUS">#REF!</definedName>
    <definedName localSheetId="30" name="SAND_REVOUT_PREPACK">#REF!</definedName>
    <definedName localSheetId="22" name="SAND_PREPACK">#REF!</definedName>
    <definedName name="eFSD">#REF!</definedName>
    <definedName localSheetId="26" name="gptotalslurryvol">#REF!</definedName>
    <definedName localSheetId="17" name="WEF">#REF!</definedName>
    <definedName localSheetId="9" name="casingrevout">#REF!</definedName>
    <definedName localSheetId="40" name="yt">#REF!</definedName>
    <definedName localSheetId="10" name="WEFD">#REF!</definedName>
    <definedName localSheetId="29" name="WERSFDZ">#REF!</definedName>
    <definedName localSheetId="32" name="xoportdepth">#REF!</definedName>
    <definedName localSheetId="10" name="sumppacker">#REF!</definedName>
    <definedName localSheetId="34" name="QWEFCX">#REF!</definedName>
    <definedName localSheetId="20" name="UYIKUI">#REF!</definedName>
    <definedName localSheetId="38" name="gppumprate">#REF!</definedName>
    <definedName localSheetId="18" name="GP_SLURRY_VOL">#REF!</definedName>
    <definedName localSheetId="18" name="casingrevout">#REF!</definedName>
    <definedName localSheetId="39" name="fvqwadc">#REF!</definedName>
    <definedName localSheetId="14" name="wefas">#REF!</definedName>
    <definedName localSheetId="6" name="wellno">#REF!</definedName>
    <definedName localSheetId="7" name="SFBS">#REF!</definedName>
    <definedName localSheetId="14" name="SLURRY_VOL_PREPACK">#REF!</definedName>
    <definedName localSheetId="19" name="TOT_SAND_PLACED">#REF!</definedName>
    <definedName localSheetId="8" name="STRHSB">#REF!</definedName>
    <definedName localSheetId="41" name="SGHHM">#REF!</definedName>
    <definedName localSheetId="30" name="WTBFSDV">#REF!</definedName>
    <definedName localSheetId="41" name="Ambient_temp">#REF!</definedName>
    <definedName localSheetId="40" name="WEWC">#REF!</definedName>
    <definedName localSheetId="36" name="casinggel">#REF!</definedName>
    <definedName localSheetId="36" name="EXT_LENGTH">#REF!</definedName>
    <definedName localSheetId="24" name="WRSEFD">#REF!</definedName>
    <definedName localSheetId="24" name="QREADS">#REF!</definedName>
    <definedName localSheetId="25" name="safetyjtdepth">#REF!</definedName>
    <definedName localSheetId="35" name="TVD_MID_PERF">#REF!</definedName>
    <definedName localSheetId="20" name="ERAD">#REF!</definedName>
    <definedName name="A">#REF!</definedName>
    <definedName localSheetId="25" name="WRESFD">#REF!</definedName>
    <definedName localSheetId="15" name="WEWC">#REF!</definedName>
    <definedName localSheetId="19" name="gpmixratio">#REF!</definedName>
    <definedName localSheetId="30" name="TYHDGFB">#REF!</definedName>
    <definedName localSheetId="39" name="FSD">#REF!</definedName>
    <definedName localSheetId="39" name="HRGBFV">#REF!</definedName>
    <definedName localSheetId="18" name="TOT_SAND_PLACED">#REF!</definedName>
    <definedName localSheetId="28" name="djdfgj">#REF!</definedName>
    <definedName localSheetId="21" name="DFVDFS">#REF!</definedName>
    <definedName localSheetId="26" name="wfvefa">#REF!</definedName>
    <definedName localSheetId="33" name="dgjd">#REF!</definedName>
    <definedName localSheetId="22" name="TOT_SAND_IN_PERFS">#REF!</definedName>
    <definedName localSheetId="39" name="casingtotalsand">#REF!</definedName>
    <definedName localSheetId="7" name="casinginfuserate">#REF!</definedName>
    <definedName localSheetId="33" name="CAP_XO_PORT">#REF!</definedName>
    <definedName localSheetId="36" name="wfvefa">#REF!</definedName>
    <definedName localSheetId="41" name="TVD_MID_PERF">#REF!</definedName>
    <definedName localSheetId="6" name="WERFDV">#REF!</definedName>
    <definedName localSheetId="17" name="SUMP_DEPTH">#REF!</definedName>
    <definedName localSheetId="28" name="RTBSGFV">#REF!</definedName>
    <definedName localSheetId="34" name="fracgrad">#REF!</definedName>
    <definedName localSheetId="13" name="fvqwadc">#REF!</definedName>
    <definedName localSheetId="20" name="casingcarriervis">#REF!</definedName>
    <definedName localSheetId="9" name="TH">#REF!</definedName>
    <definedName localSheetId="25" name="FSD">#REF!</definedName>
    <definedName localSheetId="34" name="SG">#REF!</definedName>
    <definedName localSheetId="6" name="BHP">#REF!</definedName>
    <definedName localSheetId="5" name="casingslurrydens">#REF!</definedName>
    <definedName localSheetId="20" name="fgh">#REF!</definedName>
    <definedName localSheetId="18" name="wefA">#REF!</definedName>
    <definedName localSheetId="25" name="dfj">#REF!</definedName>
    <definedName localSheetId="25" name="RTBSGFV">#REF!</definedName>
    <definedName localSheetId="39" name="Job_Masters">#REF!</definedName>
    <definedName name="TOT_SAND_2B_PUMPED">#REF!</definedName>
    <definedName localSheetId="9" name="CAS_BLNK_VOL">#REF!</definedName>
    <definedName localSheetId="18" name="STRHSB">#REF!</definedName>
    <definedName localSheetId="31" name="TOT_SAND_COV_BLANK">#REF!</definedName>
    <definedName localSheetId="14" name="divertervol">#REF!</definedName>
    <definedName localSheetId="32" name="DFERG">#REF!</definedName>
    <definedName localSheetId="17" name="dgjdjdgjdjm">#REF!</definedName>
    <definedName localSheetId="5" name="blankod">#REF!</definedName>
    <definedName localSheetId="9" name="SGHRGBSF">#REF!</definedName>
    <definedName localSheetId="41" name="workstringlength">#REF!</definedName>
    <definedName localSheetId="19" name="_">#REF!</definedName>
    <definedName localSheetId="15" name="XO_DEPTH">#REF!</definedName>
    <definedName localSheetId="21" name="pickle">#REF!</definedName>
    <definedName localSheetId="8" name="divertersheared">#REF!</definedName>
    <definedName localSheetId="39" name="HTDGFB">#REF!</definedName>
    <definedName localSheetId="18" name="fvqwadc">#REF!</definedName>
    <definedName localSheetId="5" name="fracpress">#REF!</definedName>
    <definedName localSheetId="21" name="DIV_MIX_RATIO">#REF!</definedName>
    <definedName localSheetId="10" name="divertercarriervis">#REF!</definedName>
    <definedName localSheetId="37" name="u">#REF!</definedName>
    <definedName localSheetId="21" name="SAND_GP">#REF!</definedName>
    <definedName localSheetId="35" name="pregpstim">#REF!</definedName>
    <definedName localSheetId="34" name="workstringod">#REF!</definedName>
    <definedName localSheetId="35" name="diverterbreakerconc">#REF!</definedName>
    <definedName localSheetId="25" name="fracpress">#REF!</definedName>
    <definedName localSheetId="33" name="INFUSER_RATE">#REF!</definedName>
    <definedName localSheetId="40" name="TRSDFVZC">#REF!</definedName>
    <definedName localSheetId="29" name="SDFGXC">#REF!</definedName>
    <definedName localSheetId="18" name="SAND_PUMPED_GP">#REF!</definedName>
    <definedName localSheetId="5" name="dfjd">#REF!</definedName>
    <definedName localSheetId="7" name="WERFDV">#REF!</definedName>
    <definedName localSheetId="34" name="ERVEADC">#REF!</definedName>
    <definedName localSheetId="9" name="SLURRY_VOL_PREPACK">#REF!</definedName>
    <definedName localSheetId="37" name="wfvefa">#REF!</definedName>
    <definedName localSheetId="28" name="TRSFD">#REF!</definedName>
    <definedName localSheetId="25" name="pregpstim">#REF!</definedName>
    <definedName localSheetId="33" name="SAND_REVOUT_PREPACK">#REF!</definedName>
    <definedName localSheetId="19" name="wefwd">#REF!</definedName>
    <definedName localSheetId="13" name="k">#REF!</definedName>
    <definedName localSheetId="36" name="casingcarriertype">#REF!</definedName>
    <definedName localSheetId="37" name="SCREEN_OD">#REF!</definedName>
    <definedName localSheetId="32" name="asdgac">#REF!</definedName>
    <definedName localSheetId="31" name="stages">#REF!</definedName>
    <definedName localSheetId="33" name="EXT_LENGTH">#REF!</definedName>
    <definedName localSheetId="20" name="SAND_PASS_XO_PORT">#REF!</definedName>
    <definedName localSheetId="39" name="SAND_REVOUT_GP">#REF!</definedName>
    <definedName localSheetId="20" name="WTSRFDV">#REF!</definedName>
    <definedName localSheetId="18" name="A">#REF!</definedName>
    <definedName localSheetId="30" name="YNHDGF">#REF!</definedName>
    <definedName localSheetId="12" name="screenguage">#REF!</definedName>
    <definedName localSheetId="32" name="CAS_WT">#REF!</definedName>
    <definedName localSheetId="14" name="WRSFDCX">#REF!</definedName>
    <definedName localSheetId="32" name="diverterbreakertype">#REF!</definedName>
    <definedName localSheetId="7" name="gpcarriervis">#REF!</definedName>
    <definedName localSheetId="12" name="TGWEFSD">#REF!</definedName>
    <definedName localSheetId="34" name="SGHRGBSF">#REF!</definedName>
    <definedName localSheetId="32" name="WRSFD">#REF!</definedName>
    <definedName localSheetId="26" name="CARRIER_FL_WT">#REF!</definedName>
    <definedName localSheetId="20" name="WEF">#REF!</definedName>
    <definedName localSheetId="11" name="TYHDGFB">#REF!</definedName>
    <definedName localSheetId="26" name="casingtotalsand">#REF!</definedName>
    <definedName localSheetId="36" name="UYIKUI">#REF!</definedName>
    <definedName localSheetId="34" name="wefdcsa">#REF!</definedName>
    <definedName localSheetId="25" name="divertertype">#REF!</definedName>
    <definedName localSheetId="24" name="WS_LENGTH">#REF!</definedName>
    <definedName localSheetId="29" name="casingid">#REF!</definedName>
    <definedName localSheetId="26" name="GP_SLURRY_VOL">#REF!</definedName>
    <definedName localSheetId="30" name="asdgac">#REF!</definedName>
    <definedName localSheetId="14" name="wefA">#REF!</definedName>
    <definedName localSheetId="20" name="production">#REF!</definedName>
    <definedName localSheetId="18" name="CARRIER_FL_WT">#REF!</definedName>
    <definedName localSheetId="39" name="dyjgdjngkjk">#REF!</definedName>
    <definedName localSheetId="19" name="YETRGSF">#REF!</definedName>
    <definedName localSheetId="40" name="SAND_PLACED_GP">#REF!</definedName>
    <definedName name="screentype">#REF!</definedName>
    <definedName localSheetId="7" name="dfj">#REF!</definedName>
    <definedName localSheetId="38" name="SAND_PUMPED_GP">#REF!</definedName>
    <definedName name="sdfhjj">#REF!</definedName>
    <definedName localSheetId="19" name="casingpumprate">#REF!</definedName>
    <definedName localSheetId="41" name="SAND_PLACED_GP">#REF!</definedName>
    <definedName localSheetId="11" name="SAND_PUMPED_PREPACK">#REF!</definedName>
    <definedName localSheetId="7" name="TOT_CAP_HOLE">#REF!</definedName>
    <definedName localSheetId="29" name="TOT_SAND_PLACED">#REF!</definedName>
    <definedName localSheetId="29" name="TOT_SAND_REVOUT">#REF!</definedName>
    <definedName localSheetId="39" name="QERADS">#REF!</definedName>
    <definedName localSheetId="29" name="casinginfuserate">#REF!</definedName>
    <definedName localSheetId="30" name="casingbreakerconc">#REF!</definedName>
    <definedName localSheetId="7" name="dyjgdjngkjk">#REF!</definedName>
    <definedName localSheetId="13" name="BHT">#REF!</definedName>
    <definedName localSheetId="21" name="casingod">#REF!</definedName>
    <definedName localSheetId="23" name="SHEET">#REF!</definedName>
    <definedName localSheetId="11" name="GP_MIX_RATIO">#REF!</definedName>
    <definedName localSheetId="35" name="WS_ID">#REF!</definedName>
    <definedName name="REAFSD">#REF!</definedName>
    <definedName localSheetId="28" name="gptotalslurryvol">#REF!</definedName>
    <definedName localSheetId="6" name="COMPL_FL_VOL">#REF!</definedName>
    <definedName localSheetId="12" name="HTDGFB">#REF!</definedName>
    <definedName localSheetId="24" name="SAND_IN_CAS_SCR">#REF!</definedName>
    <definedName localSheetId="30" name="taggedsand">#REF!</definedName>
    <definedName localSheetId="15" name="gpextlength">#REF!</definedName>
    <definedName localSheetId="31" name="STHYT">#REF!</definedName>
    <definedName localSheetId="14" name="sumppacker">#REF!</definedName>
    <definedName localSheetId="15" name="WTRGF">#REF!</definedName>
    <definedName localSheetId="15" name="gpmixratio">#REF!</definedName>
    <definedName localSheetId="11" name="gplbs">#REF!</definedName>
    <definedName localSheetId="32" name="EWFWDC">#REF!</definedName>
    <definedName localSheetId="37" name="SAND_PUMPED_GP">#REF!</definedName>
    <definedName localSheetId="13" name="SLURRY_DENSITY">#REF!</definedName>
    <definedName localSheetId="8" name="CARR_FL_VISCOSITY">#REF!</definedName>
    <definedName localSheetId="20" name="sdfhjj">#REF!</definedName>
    <definedName localSheetId="22" name="MULE_SHOE_DEPTH">#REF!</definedName>
    <definedName localSheetId="41" name="wellno">#REF!</definedName>
    <definedName localSheetId="36" name="QWEFCX">#REF!</definedName>
    <definedName localSheetId="41" name="CARRIER_FL_WT">#REF!</definedName>
    <definedName localSheetId="15" name="HRGBFV">#REF!</definedName>
    <definedName localSheetId="7" name="TOT_SAND_REVOUT">#REF!</definedName>
    <definedName localSheetId="30" name="spf">#REF!</definedName>
    <definedName localSheetId="11" name="casingbreakertype">#REF!</definedName>
    <definedName localSheetId="7" name="TRSFD">#REF!</definedName>
    <definedName localSheetId="41" name="dfj">#REF!</definedName>
    <definedName localSheetId="19" name="gpcarriervis">#REF!</definedName>
    <definedName localSheetId="11" name="fhkghjdkjdj">#REF!</definedName>
    <definedName localSheetId="23" name="TRSDFVZC">#REF!</definedName>
    <definedName localSheetId="40" name="YTERBGSFD">#REF!</definedName>
    <definedName localSheetId="6" name="CARR_FL_VOL_PREPACK">#REF!</definedName>
    <definedName localSheetId="23" name="PREPACK_MIX_RATIO">#REF!</definedName>
    <definedName localSheetId="22" name="STHYT">#REF!</definedName>
    <definedName localSheetId="38" name="TYERBGSDF">#REF!</definedName>
    <definedName localSheetId="36" name="TYERBGSDF">#REF!</definedName>
    <definedName localSheetId="35" name="casingcarriervis">#REF!</definedName>
  </definedNames>
  <calcPr/>
</workbook>
</file>

<file path=xl/sharedStrings.xml><?xml version="1.0" encoding="utf-8"?>
<sst xmlns="http://schemas.openxmlformats.org/spreadsheetml/2006/main" count="2592" uniqueCount="633">
  <si>
    <t>General Information</t>
  </si>
  <si>
    <t>Customer Name:</t>
  </si>
  <si>
    <t>Mughees Khan</t>
  </si>
  <si>
    <t>Ticket Number:</t>
  </si>
  <si>
    <t>AE867384</t>
  </si>
  <si>
    <t>Address:</t>
  </si>
  <si>
    <t>Dubai Silicon Oasis</t>
  </si>
  <si>
    <t xml:space="preserve">Day YJOS Supervisor </t>
  </si>
  <si>
    <t>Saif Khan</t>
  </si>
  <si>
    <t xml:space="preserve">City &amp; State: </t>
  </si>
  <si>
    <t>Dubai, UAE</t>
  </si>
  <si>
    <t xml:space="preserve">Phone # </t>
  </si>
  <si>
    <t>Zip Code:</t>
  </si>
  <si>
    <t>Email:</t>
  </si>
  <si>
    <t>mughees@bracketworks.io</t>
  </si>
  <si>
    <t xml:space="preserve">Night YJOS Supervisor </t>
  </si>
  <si>
    <t xml:space="preserve">Day Company Man </t>
  </si>
  <si>
    <t>District:</t>
  </si>
  <si>
    <t xml:space="preserve">Night Company Man </t>
  </si>
  <si>
    <t>Date Started</t>
  </si>
  <si>
    <t>Phone #:</t>
  </si>
  <si>
    <t xml:space="preserve">Date Ended </t>
  </si>
  <si>
    <t>23/08</t>
  </si>
  <si>
    <t xml:space="preserve">Job Type </t>
  </si>
  <si>
    <t xml:space="preserve">YJOS Salesman </t>
  </si>
  <si>
    <t xml:space="preserve">Lease </t>
  </si>
  <si>
    <t>Shipped Via:</t>
  </si>
  <si>
    <t>Well #</t>
  </si>
  <si>
    <t>Rig Name &amp; No.:</t>
  </si>
  <si>
    <t xml:space="preserve">County / Parish </t>
  </si>
  <si>
    <t>AFE / PO #</t>
  </si>
  <si>
    <t xml:space="preserve">City </t>
  </si>
  <si>
    <t xml:space="preserve">Work String Info: </t>
  </si>
  <si>
    <t xml:space="preserve">State </t>
  </si>
  <si>
    <t>Drill Collar Info:</t>
  </si>
  <si>
    <t xml:space="preserve">Field </t>
  </si>
  <si>
    <t>Hole / Casing Info:</t>
  </si>
  <si>
    <t>Yellowjacket Oilfield Services Comment Card</t>
  </si>
  <si>
    <t>Enter Comment in Box Below (tools left off, damaged equipment, and Etc)</t>
  </si>
  <si>
    <t>Date</t>
  </si>
  <si>
    <t xml:space="preserve">Tool Hand Initials </t>
  </si>
  <si>
    <t>Comments</t>
  </si>
  <si>
    <t>Yellowjacket Oilfield Services</t>
  </si>
  <si>
    <t>What activity was observed?</t>
  </si>
  <si>
    <t>BBS Observation Worksheet</t>
  </si>
  <si>
    <t>What at risk behavior/condition was observed?</t>
  </si>
  <si>
    <t>Observer:</t>
  </si>
  <si>
    <t>Date:</t>
  </si>
  <si>
    <t>Time:</t>
  </si>
  <si>
    <t>Why was this behavior/condition an At-Risk? (ask observe)</t>
  </si>
  <si>
    <t>Lease:</t>
  </si>
  <si>
    <t>Company:</t>
  </si>
  <si>
    <t>Why was it performed this way? (ask observe an use barriers)</t>
  </si>
  <si>
    <r>
      <rPr>
        <rFont val="Calibri"/>
        <b/>
        <color theme="1"/>
        <sz val="11.0"/>
      </rPr>
      <t>Worker Observed</t>
    </r>
    <r>
      <rPr>
        <rFont val="Arial"/>
        <b/>
        <color theme="1"/>
        <sz val="10.0"/>
      </rPr>
      <t xml:space="preserve"> </t>
    </r>
    <r>
      <rPr>
        <rFont val="Calibri"/>
        <b/>
        <color theme="1"/>
        <sz val="8.0"/>
      </rPr>
      <t>(Circle one)</t>
    </r>
  </si>
  <si>
    <t>Employee</t>
  </si>
  <si>
    <t>Contractor</t>
  </si>
  <si>
    <t>Crew</t>
  </si>
  <si>
    <t>Individual</t>
  </si>
  <si>
    <t>Action Taken: (discuss how the at-risk could be prevented)</t>
  </si>
  <si>
    <t>Critical Behaviors</t>
  </si>
  <si>
    <t xml:space="preserve">Condition </t>
  </si>
  <si>
    <t>Feedback</t>
  </si>
  <si>
    <t>1. Physical</t>
  </si>
  <si>
    <t>Safe</t>
  </si>
  <si>
    <t xml:space="preserve">At Risk </t>
  </si>
  <si>
    <t>Critical Behavior Inventory Definition Reminders</t>
  </si>
  <si>
    <t>1.1 Posture</t>
  </si>
  <si>
    <t>1.2 Lifting / Lowering</t>
  </si>
  <si>
    <t>1.1 Posture: Employee is using good posture when standing, setting, working. (Back Straight, feet apart, eyes up)</t>
  </si>
  <si>
    <t>1.3 Line of Fire</t>
  </si>
  <si>
    <t xml:space="preserve">1.2 Lifting/Lowering: Using proper lifting techniques (using legs, back straight, weight close to body, knees bent)                                   </t>
  </si>
  <si>
    <t xml:space="preserve">1.4 Pinch Points </t>
  </si>
  <si>
    <t>1.3 Line of Fire: Worker is positioning his body to avoid injury by any moving hazards</t>
  </si>
  <si>
    <t>1.5 Hand Placement</t>
  </si>
  <si>
    <t>1.4 Pinch Points: Aware of and avoid pinch points (pinch points blocked, maintaining body parts out of pinch points)</t>
  </si>
  <si>
    <t>1.6 Eyes on Work</t>
  </si>
  <si>
    <t>1.5 Hand Placement: Eyes on Hands, aware of hand placement</t>
  </si>
  <si>
    <t>2. PPE</t>
  </si>
  <si>
    <t>1.6 Eyes on Work: watching where you're going and what you're doing</t>
  </si>
  <si>
    <t>2.1 Head</t>
  </si>
  <si>
    <t>2.2 Hand</t>
  </si>
  <si>
    <t>2.1 Head: hard hat worn appropriately where hazards exist</t>
  </si>
  <si>
    <t>2.3 Eye / Face</t>
  </si>
  <si>
    <t xml:space="preserve">2.2 Hand: proper gloves No rings watches jewelry. </t>
  </si>
  <si>
    <t>2.4 Hearing</t>
  </si>
  <si>
    <t>2.3 Eye/Face: wearing proper eye and face protection for the task ( glasses, face shield, goggles)</t>
  </si>
  <si>
    <t>2.6 Foot</t>
  </si>
  <si>
    <t>2.4 Hearing: wearing proper hearing protection where hazard exists</t>
  </si>
  <si>
    <t>2.7 Respiratory</t>
  </si>
  <si>
    <t>2.5 Fall: properly protected from falling objects and falling from elevated level (safety harness, body harness)</t>
  </si>
  <si>
    <t>2.8 FRC</t>
  </si>
  <si>
    <t>2.6 Foot: proper safety toed shoes</t>
  </si>
  <si>
    <t>2.9 H2S Monitor</t>
  </si>
  <si>
    <t>2.7: Respiratory: Proper respiratory protection used when required</t>
  </si>
  <si>
    <t xml:space="preserve">3. Documentation </t>
  </si>
  <si>
    <t>2.8: FRC: wearing proper FRC when hazard exists</t>
  </si>
  <si>
    <t xml:space="preserve">3.1 Pre-Job Inspection </t>
  </si>
  <si>
    <t>2.9: H2S Monitor: has appropriate H2S monitor, maintained properly, worn appropriately</t>
  </si>
  <si>
    <t>3.2 JSA</t>
  </si>
  <si>
    <t>3. Documentation</t>
  </si>
  <si>
    <t>3.3 Lockout/Tagout</t>
  </si>
  <si>
    <t>3.1. Pre-Job Inspection: Physically conducting pre-job inspection</t>
  </si>
  <si>
    <t>3.4 Job Procedures</t>
  </si>
  <si>
    <t>3.2. JSA: conducts thorough JSA, briefs during tailgate meeting</t>
  </si>
  <si>
    <t>3.5 Not Used</t>
  </si>
  <si>
    <t>3.3. LOTO: uses proper LOTO procedures when required</t>
  </si>
  <si>
    <t>4. Equipment</t>
  </si>
  <si>
    <t>3.4. Job Procedures: follows correct job procedures (no shortcuts)</t>
  </si>
  <si>
    <t>4.1 Tools</t>
  </si>
  <si>
    <t>4.2 Guards</t>
  </si>
  <si>
    <t xml:space="preserve">4.1. Tools: right tool for the job, uses it properly </t>
  </si>
  <si>
    <t>4.3 Barriers</t>
  </si>
  <si>
    <t>4.2. Guards: machine guards in place</t>
  </si>
  <si>
    <t>4.4 Material Handling</t>
  </si>
  <si>
    <t>4.3. Barriers: barriers established around machine</t>
  </si>
  <si>
    <t>5. Enviroment</t>
  </si>
  <si>
    <t xml:space="preserve">4.4. Material Handling: using proper sling, taglines, lifting procedures, not under suspended loads, </t>
  </si>
  <si>
    <t>5.1 House Keeping</t>
  </si>
  <si>
    <t xml:space="preserve">5. Environment: </t>
  </si>
  <si>
    <t>5.2 Spill/Leak Prevention</t>
  </si>
  <si>
    <t>5.1. Housekeeping: area clear from debris, trip hazards, trash.</t>
  </si>
  <si>
    <t>5.3 Walking Surfaces</t>
  </si>
  <si>
    <t>5.2. Spill/Leak Prevention: machine properly maintained, leaks identified and repaired, drip cloths available</t>
  </si>
  <si>
    <t>5.4 Working Surfaces</t>
  </si>
  <si>
    <t>5.3. Walking Surfaces: clear from trip hazards,</t>
  </si>
  <si>
    <t>6. Driving/Parking</t>
  </si>
  <si>
    <t>5.4. Working Surfaces: clean, items stored properly</t>
  </si>
  <si>
    <t>6.1 Seatbelt</t>
  </si>
  <si>
    <t>6.2 Defensive Drinving</t>
  </si>
  <si>
    <t>6.1. Seatbelt: in use when vehicle is moving</t>
  </si>
  <si>
    <t>6.3 Parking (Backed In)</t>
  </si>
  <si>
    <t>6.2. Defensive Driving: utilizes defensive driving techniques (gives right of way, watches other drivers)</t>
  </si>
  <si>
    <t>6.4 Parking (Wheel Chalks)</t>
  </si>
  <si>
    <t>6.3. Parking (First Move Forward): parks where does not have to back out</t>
  </si>
  <si>
    <t>6.5 Observe Posted Speeds</t>
  </si>
  <si>
    <t>6.4. Parking (Chock Wheels) wheels are chocked when vehicle is left unattended</t>
  </si>
  <si>
    <t>6.6 GOAL (get out and look)</t>
  </si>
  <si>
    <t>6.5. Observe Posted Speeds: travels at posted speeds and adjusts for conditions</t>
  </si>
  <si>
    <t>6.7 Spotter</t>
  </si>
  <si>
    <t>6.6. GOAL (Get Out and Look): checks around vehicle before moving</t>
  </si>
  <si>
    <t>Comments:</t>
  </si>
  <si>
    <t>6.7. Spotter: uses spotter when parking equipment or trailer or when backing in on tight location.</t>
  </si>
  <si>
    <t>Feed Back Given:</t>
  </si>
  <si>
    <t xml:space="preserve">YES </t>
  </si>
  <si>
    <t>NO</t>
  </si>
  <si>
    <t>Topics Discussed:</t>
  </si>
  <si>
    <r>
      <rPr>
        <rFont val="Arial"/>
        <color theme="1"/>
        <sz val="18.0"/>
      </rPr>
      <t>J</t>
    </r>
    <r>
      <rPr>
        <rFont val="Arial"/>
        <color theme="1"/>
        <sz val="14.0"/>
      </rPr>
      <t xml:space="preserve">OB </t>
    </r>
    <r>
      <rPr>
        <rFont val="Arial"/>
        <color theme="1"/>
        <sz val="18.0"/>
      </rPr>
      <t>S</t>
    </r>
    <r>
      <rPr>
        <rFont val="Arial"/>
        <color theme="1"/>
        <sz val="14.0"/>
      </rPr>
      <t xml:space="preserve">AFETY </t>
    </r>
    <r>
      <rPr>
        <rFont val="Arial"/>
        <color theme="1"/>
        <sz val="18.0"/>
      </rPr>
      <t>A</t>
    </r>
    <r>
      <rPr>
        <rFont val="Arial"/>
        <color theme="1"/>
        <sz val="14.0"/>
      </rPr>
      <t>NALYSIS/</t>
    </r>
    <r>
      <rPr>
        <rFont val="Arial"/>
        <color theme="1"/>
        <sz val="18.0"/>
      </rPr>
      <t>S</t>
    </r>
    <r>
      <rPr>
        <rFont val="Arial"/>
        <color theme="1"/>
        <sz val="14.0"/>
      </rPr>
      <t xml:space="preserve">AFETY </t>
    </r>
    <r>
      <rPr>
        <rFont val="Arial"/>
        <color theme="1"/>
        <sz val="18.0"/>
      </rPr>
      <t>M</t>
    </r>
    <r>
      <rPr>
        <rFont val="Arial"/>
        <color theme="1"/>
        <sz val="14.0"/>
      </rPr>
      <t xml:space="preserve">EETING </t>
    </r>
  </si>
  <si>
    <t>Company Name:</t>
  </si>
  <si>
    <t>Lease Name:</t>
  </si>
  <si>
    <t>YJOS Office:</t>
  </si>
  <si>
    <t>Job Task:</t>
  </si>
  <si>
    <t>YJOS Rep:</t>
  </si>
  <si>
    <r>
      <rPr>
        <rFont val="Arial"/>
        <b/>
        <color theme="1"/>
        <sz val="9.0"/>
      </rPr>
      <t xml:space="preserve">PPE Requirements
</t>
    </r>
    <r>
      <rPr>
        <rFont val="Arial"/>
        <b val="0"/>
        <i/>
        <color theme="1"/>
        <sz val="8.0"/>
      </rPr>
      <t>Check All That Apply</t>
    </r>
  </si>
  <si>
    <r>
      <rPr>
        <rFont val="Arial"/>
        <b/>
        <color theme="1"/>
        <sz val="9.0"/>
      </rPr>
      <t xml:space="preserve">Location Specific Rules
</t>
    </r>
    <r>
      <rPr>
        <rFont val="Arial"/>
        <b val="0"/>
        <i/>
        <color theme="1"/>
        <sz val="8.0"/>
      </rPr>
      <t>Check All That Apply</t>
    </r>
  </si>
  <si>
    <r>
      <rPr>
        <rFont val="Arial"/>
        <b/>
        <color theme="1"/>
        <sz val="9.0"/>
      </rPr>
      <t xml:space="preserve">HSE Training
</t>
    </r>
    <r>
      <rPr>
        <rFont val="Arial"/>
        <b val="0"/>
        <i/>
        <color theme="1"/>
        <sz val="8.0"/>
      </rPr>
      <t>Check All That Apply</t>
    </r>
  </si>
  <si>
    <t>Describe Other PPE,Site Rules or HSE Training Below</t>
  </si>
  <si>
    <t>Hard Hat</t>
  </si>
  <si>
    <t>Rig Announcement</t>
  </si>
  <si>
    <r>
      <rPr>
        <rFont val="Arial"/>
        <color theme="1"/>
        <sz val="10.0"/>
      </rPr>
      <t>H</t>
    </r>
    <r>
      <rPr>
        <rFont val="Arial"/>
        <color theme="1"/>
        <sz val="10.0"/>
        <vertAlign val="subscript"/>
      </rPr>
      <t>2</t>
    </r>
    <r>
      <rPr>
        <rFont val="Arial"/>
        <color theme="1"/>
        <sz val="10.0"/>
      </rPr>
      <t>S</t>
    </r>
  </si>
  <si>
    <t>Other PPE:</t>
  </si>
  <si>
    <t>Safety Glasses</t>
  </si>
  <si>
    <t>Site Orientation</t>
  </si>
  <si>
    <t>First Aid</t>
  </si>
  <si>
    <t>FR Clothing</t>
  </si>
  <si>
    <t>Work Permit</t>
  </si>
  <si>
    <t>Defensive Driving</t>
  </si>
  <si>
    <t>Safety Shoes</t>
  </si>
  <si>
    <t>Rig Alarms</t>
  </si>
  <si>
    <t>HAZCOM/GHS/SDS</t>
  </si>
  <si>
    <t>Other Site Rules:</t>
  </si>
  <si>
    <t>Impact Gloves</t>
  </si>
  <si>
    <t>Emergency Action Plan</t>
  </si>
  <si>
    <t>Forklift Driving</t>
  </si>
  <si>
    <t xml:space="preserve"> </t>
  </si>
  <si>
    <t>Cotton Gloves</t>
  </si>
  <si>
    <r>
      <rPr>
        <rFont val="Arial"/>
        <color theme="1"/>
        <sz val="10.0"/>
      </rPr>
      <t>H</t>
    </r>
    <r>
      <rPr>
        <rFont val="Arial"/>
        <color theme="1"/>
        <sz val="10.0"/>
        <vertAlign val="subscript"/>
      </rPr>
      <t>2</t>
    </r>
    <r>
      <rPr>
        <rFont val="Arial"/>
        <color theme="1"/>
        <sz val="10.0"/>
      </rPr>
      <t>S Precautions</t>
    </r>
  </si>
  <si>
    <t>Safeland/Rig Pass</t>
  </si>
  <si>
    <t>Ear Plugs</t>
  </si>
  <si>
    <t>Permit to Work</t>
  </si>
  <si>
    <t>Other HSE Training:</t>
  </si>
  <si>
    <t>Goggles/Face Shield</t>
  </si>
  <si>
    <t>JSA Review</t>
  </si>
  <si>
    <t>Orientation</t>
  </si>
  <si>
    <t>Apron/Rubber Gloves</t>
  </si>
  <si>
    <t>Lock Out/Tag Out</t>
  </si>
  <si>
    <t>Energy Isolation</t>
  </si>
  <si>
    <t>Safety Harness</t>
  </si>
  <si>
    <t>Fire Fighting</t>
  </si>
  <si>
    <t>Others:</t>
  </si>
  <si>
    <t>Additional Comments:</t>
  </si>
  <si>
    <t>Respirator</t>
  </si>
  <si>
    <t>List each job step and potential hazards for each step below.</t>
  </si>
  <si>
    <t>Task Risk Rating</t>
  </si>
  <si>
    <t>List controls used to mitigate potential hazards below.</t>
  </si>
  <si>
    <t>Detailed Job Steps</t>
  </si>
  <si>
    <t>Potential Hazards</t>
  </si>
  <si>
    <t>L</t>
  </si>
  <si>
    <t>E</t>
  </si>
  <si>
    <t>C</t>
  </si>
  <si>
    <t>Risk Factor</t>
  </si>
  <si>
    <t>Control Measures
(Barriers / PPE / Procedures / Safety Precautions)</t>
  </si>
  <si>
    <t>Task Risk Factor Rating Key</t>
  </si>
  <si>
    <r>
      <rPr>
        <rFont val="Arial"/>
        <b/>
        <color theme="1"/>
        <sz val="9.0"/>
      </rPr>
      <t>Likelihood</t>
    </r>
    <r>
      <rPr>
        <rFont val="Arial"/>
        <color theme="1"/>
        <sz val="9.0"/>
      </rPr>
      <t xml:space="preserve">-Chance risk may occur. </t>
    </r>
    <r>
      <rPr>
        <rFont val="Arial"/>
        <b/>
        <color theme="1"/>
        <sz val="9.0"/>
      </rPr>
      <t>Exposure</t>
    </r>
    <r>
      <rPr>
        <rFont val="Arial"/>
        <color theme="1"/>
        <sz val="9.0"/>
      </rPr>
      <t xml:space="preserve">-How often risk may occur. </t>
    </r>
    <r>
      <rPr>
        <rFont val="Arial"/>
        <b/>
        <color theme="1"/>
        <sz val="9.0"/>
      </rPr>
      <t>Consequence</t>
    </r>
    <r>
      <rPr>
        <rFont val="Arial"/>
        <color theme="1"/>
        <sz val="9.0"/>
      </rPr>
      <t>-Possible results of un-mitigated exposure to risk.</t>
    </r>
  </si>
  <si>
    <r>
      <rPr>
        <rFont val="Arial"/>
        <b/>
        <color rgb="FFFF0000"/>
        <sz val="10.0"/>
      </rPr>
      <t>L</t>
    </r>
    <r>
      <rPr>
        <rFont val="Arial"/>
        <b/>
        <color theme="1"/>
        <sz val="10.0"/>
      </rPr>
      <t xml:space="preserve"> - Likelihood</t>
    </r>
    <r>
      <rPr>
        <rFont val="Arial"/>
        <color theme="1"/>
        <sz val="10.0"/>
      </rPr>
      <t xml:space="preserve">      1 - Almost Impossible, 2 - Not Likely, 3 - 50/50 Chance, 4 - Very Possible, 5 - Almost Certain</t>
    </r>
  </si>
  <si>
    <r>
      <rPr>
        <rFont val="Arial"/>
        <b/>
        <color rgb="FFFF0000"/>
        <sz val="10.0"/>
      </rPr>
      <t>E</t>
    </r>
    <r>
      <rPr>
        <rFont val="Arial"/>
        <b/>
        <color theme="1"/>
        <sz val="10.0"/>
      </rPr>
      <t xml:space="preserve"> - Exposure</t>
    </r>
    <r>
      <rPr>
        <rFont val="Arial"/>
        <color theme="1"/>
        <sz val="10.0"/>
      </rPr>
      <t xml:space="preserve">       1 - Annually, 2 - Monthly, 3 - Weekly, 4 - Daily, 5 - Continuous</t>
    </r>
  </si>
  <si>
    <r>
      <rPr>
        <rFont val="Arial"/>
        <b/>
        <color rgb="FFFF0000"/>
        <sz val="10.0"/>
      </rPr>
      <t>C</t>
    </r>
    <r>
      <rPr>
        <rFont val="Arial"/>
        <b/>
        <color theme="1"/>
        <sz val="10.0"/>
      </rPr>
      <t xml:space="preserve"> - Consequence </t>
    </r>
    <r>
      <rPr>
        <rFont val="Arial"/>
        <color theme="1"/>
        <sz val="10.0"/>
      </rPr>
      <t>1 - First Aid, 2 - Medical Aid, 3 - Lost Time, 4 - Disability, 5 - Fatality</t>
    </r>
  </si>
  <si>
    <r>
      <rPr>
        <rFont val="Arial"/>
        <b/>
        <i/>
        <color rgb="FFFF0000"/>
        <sz val="9.0"/>
      </rPr>
      <t xml:space="preserve">Formula L </t>
    </r>
    <r>
      <rPr>
        <rFont val="Arial"/>
        <b/>
        <i/>
        <color rgb="FFFF0000"/>
        <sz val="9.0"/>
      </rPr>
      <t>x</t>
    </r>
    <r>
      <rPr>
        <rFont val="Arial"/>
        <b/>
        <i/>
        <color rgb="FFFF0000"/>
        <sz val="9.0"/>
      </rPr>
      <t xml:space="preserve"> E </t>
    </r>
    <r>
      <rPr>
        <rFont val="Arial"/>
        <b/>
        <i/>
        <color rgb="FFFF0000"/>
        <sz val="9.0"/>
      </rPr>
      <t>x</t>
    </r>
    <r>
      <rPr>
        <rFont val="Arial"/>
        <b/>
        <i/>
        <color rgb="FFFF0000"/>
        <sz val="9.0"/>
      </rPr>
      <t xml:space="preserve"> C </t>
    </r>
    <r>
      <rPr>
        <rFont val="Arial"/>
        <b/>
        <i/>
        <color rgb="FFFF0000"/>
        <sz val="9.0"/>
      </rPr>
      <t>=</t>
    </r>
    <r>
      <rPr>
        <rFont val="Arial"/>
        <b/>
        <i/>
        <color rgb="FFFF0000"/>
        <sz val="9.0"/>
      </rPr>
      <t xml:space="preserve"> Task Risk Factor (Scale 1-125, 1 = Minimal Risk 125 = Extremely Hazardous)</t>
    </r>
  </si>
  <si>
    <t>Safety Meeting Topic</t>
  </si>
  <si>
    <t>Discussion/Corrective Actions Taken</t>
  </si>
  <si>
    <t>Company</t>
  </si>
  <si>
    <t>Signature</t>
  </si>
  <si>
    <t>JSA Review Date:</t>
  </si>
  <si>
    <t>JSA Review Conducted By:</t>
  </si>
  <si>
    <t>↑↓</t>
  </si>
  <si>
    <t>Job Type:</t>
  </si>
  <si>
    <t>Customer:</t>
  </si>
  <si>
    <t>Motor Type:</t>
  </si>
  <si>
    <t>Start Date:</t>
  </si>
  <si>
    <t>Lease/Well#:</t>
  </si>
  <si>
    <t>Motor Size:</t>
  </si>
  <si>
    <t>End Date:</t>
  </si>
  <si>
    <t>Field/Block#:</t>
  </si>
  <si>
    <t>Mill Type:</t>
  </si>
  <si>
    <t>FTS</t>
  </si>
  <si>
    <t>State:</t>
  </si>
  <si>
    <t>Mill Dressing:</t>
  </si>
  <si>
    <t>Ticket #:</t>
  </si>
  <si>
    <t>County:</t>
  </si>
  <si>
    <t>Extended Reach Tool:</t>
  </si>
  <si>
    <t>Co Rep:</t>
  </si>
  <si>
    <t>Rig:</t>
  </si>
  <si>
    <t>TOTAL # OF RUNS:</t>
  </si>
  <si>
    <t>Co Rep Ph:</t>
  </si>
  <si>
    <t>Casing:</t>
  </si>
  <si>
    <t>Plug/Seat No.</t>
  </si>
  <si>
    <t>Tag Time</t>
  </si>
  <si>
    <t>Tag Plug/Seat Depth</t>
  </si>
  <si>
    <t>Drill Time (mins)</t>
  </si>
  <si>
    <t>Actual Plug/Seat Set Depth</t>
  </si>
  <si>
    <t>Plug/Seat Depth Difference</t>
  </si>
  <si>
    <t>Free Swivel Torque</t>
  </si>
  <si>
    <t>Circ. Pressure (PSI)</t>
  </si>
  <si>
    <t>Wellhead Pressure (PSI)</t>
  </si>
  <si>
    <t>Pump Rate (BPM)</t>
  </si>
  <si>
    <t>Return Rate (BPM)</t>
  </si>
  <si>
    <t>N2 Pump Rate (scfm)</t>
  </si>
  <si>
    <t xml:space="preserve">Weight on Bit </t>
  </si>
  <si>
    <t>Run In Weight (lbs)</t>
  </si>
  <si>
    <t>Pick Up Weight (lbs)</t>
  </si>
  <si>
    <t>RPMS</t>
  </si>
  <si>
    <t xml:space="preserve">Tag Joint Number </t>
  </si>
  <si>
    <t>Comments  (Motor Serial #, Sweep bbls, etc…)</t>
  </si>
  <si>
    <t>Min Mill Time:</t>
  </si>
  <si>
    <t>Max Mill Time:</t>
  </si>
  <si>
    <t>Avg Offset Depth</t>
  </si>
  <si>
    <t>Min WOB:</t>
  </si>
  <si>
    <t>Max WOB:</t>
  </si>
  <si>
    <t>Avg R/I WT:</t>
  </si>
  <si>
    <t>Avg P/U WT:</t>
  </si>
  <si>
    <t>Avg RPM:</t>
  </si>
  <si>
    <t xml:space="preserve">Avg Mill Time: </t>
  </si>
  <si>
    <t>Avg WOB:</t>
  </si>
  <si>
    <t>Avg TRQ:</t>
  </si>
  <si>
    <t xml:space="preserve">TEST # </t>
  </si>
  <si>
    <t>Circ PSI</t>
  </si>
  <si>
    <t>WH PSI</t>
  </si>
  <si>
    <t>Pump BPM</t>
  </si>
  <si>
    <t>Retrun</t>
  </si>
  <si>
    <t>N2 Pump</t>
  </si>
  <si>
    <t>WOB</t>
  </si>
  <si>
    <t>Remarks</t>
  </si>
  <si>
    <t>Todays Date:</t>
  </si>
  <si>
    <t>Customer AFE or API #</t>
  </si>
  <si>
    <t xml:space="preserve">Ticket Number </t>
  </si>
  <si>
    <t>Day Supervisor</t>
  </si>
  <si>
    <t xml:space="preserve">Day Supervisor Email </t>
  </si>
  <si>
    <t xml:space="preserve">City &amp; State </t>
  </si>
  <si>
    <t xml:space="preserve">Night Supervisor </t>
  </si>
  <si>
    <t xml:space="preserve">Night Supervisor Email </t>
  </si>
  <si>
    <t xml:space="preserve">Shipped Via </t>
  </si>
  <si>
    <t>District</t>
  </si>
  <si>
    <t xml:space="preserve">Field Name </t>
  </si>
  <si>
    <t>Work String Information:</t>
  </si>
  <si>
    <t>WELL NAME</t>
  </si>
  <si>
    <t>Drill Collar Information:</t>
  </si>
  <si>
    <t>County / Parish</t>
  </si>
  <si>
    <t>City:</t>
  </si>
  <si>
    <t>Sate:</t>
  </si>
  <si>
    <t>Hole / Casing Information</t>
  </si>
  <si>
    <t>RIG / UNIT</t>
  </si>
  <si>
    <t>Time</t>
  </si>
  <si>
    <t>Circulating Pressure</t>
  </si>
  <si>
    <t>Wellhead Pressure</t>
  </si>
  <si>
    <t>N2 Pump (SCFM)</t>
  </si>
  <si>
    <t xml:space="preserve">Operations &amp; Remarks </t>
  </si>
  <si>
    <t xml:space="preserve">Daily Cost Estimates </t>
  </si>
  <si>
    <t>Serial Number</t>
  </si>
  <si>
    <t>Tool Description</t>
  </si>
  <si>
    <t>Qty.</t>
  </si>
  <si>
    <t>Price Ea.</t>
  </si>
  <si>
    <t>Discount</t>
  </si>
  <si>
    <t>Total Price</t>
  </si>
  <si>
    <t>Daily Report Page #1</t>
  </si>
  <si>
    <t xml:space="preserve">Todays Estimated Cost </t>
  </si>
  <si>
    <t>Previos Totaled Estimate</t>
  </si>
  <si>
    <t>Total Accumulated Estimate</t>
  </si>
  <si>
    <t xml:space="preserve">YJOS Rep Sign </t>
  </si>
  <si>
    <t>Daily Report Page #2</t>
  </si>
  <si>
    <t>Daily Report Page #3</t>
  </si>
  <si>
    <t>Daily Report Page #4</t>
  </si>
  <si>
    <t>Daily Report Page #5</t>
  </si>
  <si>
    <t>Daily Report Page #6</t>
  </si>
  <si>
    <t>Daily Report Page #7</t>
  </si>
  <si>
    <t>Daily Report Page #8</t>
  </si>
  <si>
    <t>Daily Report Page #9</t>
  </si>
  <si>
    <t>Daily Report Page #10</t>
  </si>
  <si>
    <t>Plug Set Depth (FT)</t>
  </si>
  <si>
    <t>Plug Tag Depth (FT)</t>
  </si>
  <si>
    <t xml:space="preserve">Difference in Depth </t>
  </si>
  <si>
    <t>Plug/Seat  Description</t>
  </si>
  <si>
    <t>Run In Weight (Lbs.)</t>
  </si>
  <si>
    <t>Pick Up Weight (Lbs.)</t>
  </si>
  <si>
    <t>Joint #</t>
  </si>
  <si>
    <t>Sweep (BBLs)</t>
  </si>
  <si>
    <t>Avg Mill Time:</t>
  </si>
  <si>
    <t>Avg Run in Lbs.</t>
  </si>
  <si>
    <t>Ttl Stalls:</t>
  </si>
  <si>
    <t>Avg PU Weight</t>
  </si>
  <si>
    <t>Field Ticket #</t>
  </si>
  <si>
    <t>P.O. Box 2579 Kilgore, TX 75663</t>
  </si>
  <si>
    <t xml:space="preserve">Phone: (903) 236-2920             </t>
  </si>
  <si>
    <t>SHIPPED TO:</t>
  </si>
  <si>
    <t>CUSTOMER AFE NO.</t>
  </si>
  <si>
    <t>Salesman</t>
  </si>
  <si>
    <t>ADDRESS</t>
  </si>
  <si>
    <t>CUSTOMER REQ. NO.</t>
  </si>
  <si>
    <t>DATE ORDERD</t>
  </si>
  <si>
    <t>CITY &amp; STATE</t>
  </si>
  <si>
    <t>ZIP CODE</t>
  </si>
  <si>
    <t>FILLED BY</t>
  </si>
  <si>
    <t>DATE FILED</t>
  </si>
  <si>
    <t>CARE OF</t>
  </si>
  <si>
    <t>SHIPPED VIA</t>
  </si>
  <si>
    <t>AREA / CODE</t>
  </si>
  <si>
    <t>INVOICE TO</t>
  </si>
  <si>
    <t>STOCK POINT</t>
  </si>
  <si>
    <t>NO.</t>
  </si>
  <si>
    <t>ATTENTION:</t>
  </si>
  <si>
    <t>Part Number</t>
  </si>
  <si>
    <t>Description</t>
  </si>
  <si>
    <t>Unit Price</t>
  </si>
  <si>
    <t>Disc. %</t>
  </si>
  <si>
    <t>Amount</t>
  </si>
  <si>
    <t>From:</t>
  </si>
  <si>
    <t>Longview, TX</t>
  </si>
  <si>
    <t>To:</t>
  </si>
  <si>
    <t>Location and Back</t>
  </si>
  <si>
    <t>Page #1 Total</t>
  </si>
  <si>
    <t xml:space="preserve">Ticket Total </t>
  </si>
  <si>
    <t>________________________________________</t>
  </si>
  <si>
    <t>AUTHORIZED REPRESENTATIVE (PLEASE PRINT)</t>
  </si>
  <si>
    <t>__________________________________________</t>
  </si>
  <si>
    <t>AUTHORIZED SIGNATURE</t>
  </si>
  <si>
    <t>THIS IS NOT AN INVOICE</t>
  </si>
  <si>
    <t>Page #2 Total</t>
  </si>
  <si>
    <t>Page #3 Total</t>
  </si>
  <si>
    <t>Page #4 Total</t>
  </si>
  <si>
    <t>Page #5 Total</t>
  </si>
  <si>
    <t>Page #6 Total</t>
  </si>
  <si>
    <t>Page #7 Total</t>
  </si>
  <si>
    <t>Page #8 Total</t>
  </si>
  <si>
    <t>Page #9 Total</t>
  </si>
  <si>
    <t>Page #10 Total</t>
  </si>
  <si>
    <t>Page #11 Total</t>
  </si>
  <si>
    <t>Page #12 Total</t>
  </si>
  <si>
    <t>Page #13 Total</t>
  </si>
  <si>
    <t>Page #14 Total</t>
  </si>
  <si>
    <t>Page #15 Total</t>
  </si>
  <si>
    <t>8.)</t>
  </si>
  <si>
    <t>The entire liability of the Company, including express and implied warranties, in connection with its products or services is set forth above, and no one is authorized to waive or amend the same in particular.</t>
  </si>
  <si>
    <t xml:space="preserve">STANDARD TERMS AND CONDITIONS              </t>
  </si>
  <si>
    <t>9.)</t>
  </si>
  <si>
    <t>Prices, rates or terms are subject to change without notice.  Equipment manufactured by others will be sold, rented or used by the Company under these terms and conditions except where inconsistent with the manufacturer’s terms and conditions, when the latter shall prevail.</t>
  </si>
  <si>
    <t>IT IS RECOGNIZED THAT CONDITIONS IN AND ABOUT ANY WELL OR WORK MAY INVOLVE HAZARDS TO LIFE AND PROPERTY AND OBSTACLES TO THE FUNCTIONING OF PRODUCTS AND THE PERFORMANCE OF SERVICES, AND THAT SUCH CONDITIONS ARE NOT AND NEVER HAVE BEEN SUBJECT TO INSPECTION OR CONTROL BY Yellowjacket Oilfield Services “THE COMPANY”.</t>
  </si>
  <si>
    <t>10.)</t>
  </si>
  <si>
    <t>The sale of Products shall not, by implication or otherwise convey any license under any patent, trade secret or other intellectual property relating to the Products or compositions thereof.</t>
  </si>
  <si>
    <t>11.)</t>
  </si>
  <si>
    <t>Customer shall not cause or permit anyone to: (i) analyze, examine, reverse engineer, perform any qualitative or quantitative analysis, or in any other manner seek to discover the contents, composition or make-up of any of the Products (ii) reveal to any third party, any of the specifications or characteristics of the Products; or (iii) communicate any specifications or characteristics of the Products as  being  specifications  or  characteristics  of  any  products,  materials  or  work,  performed,  sold  or furnished by the company.  Customer agrees to maintain in confidence all of Company’s non-public information, including pricing, technical specifications, designs, operating methods, procedures, and any other information designated “Confidential” either orally or in writing.  Customer shall protect such information with at least the same protections as Customer provides its own confidential and trade secret information.</t>
  </si>
  <si>
    <t>1.)</t>
  </si>
  <si>
    <t>The Company warrants only that products or parts therefore, sold or rented to Customers shall be free from defects in materials and workmanship and not that they will accomplish any particular result. Liability under this warranty shall be limited to replacement of or credit for defective equipment or parts.</t>
  </si>
  <si>
    <t>2.)</t>
  </si>
  <si>
    <t>Services rendered by the Company, in connection with the rental or sale of its products, consist only of technical advice as to make-up, inspection and operation or use.  When any such services are rendered, Customer will retain full custody, control and supervision of the work of the well and the conduct of operation thereof, and a representative of Customer shall be present with full authority to direct operations.  Company’s total liability with respect to Services will be re-performance of such services or credit for the portion of services that are defective.</t>
  </si>
  <si>
    <t>12.)</t>
  </si>
  <si>
    <t>These terms and conditions shall be deemed separable; and if any portion thereof is held to be invalid for any reason, the remainder shall not be deemed invalid but shall remain in full force and effect.</t>
  </si>
  <si>
    <t>3.)</t>
  </si>
  <si>
    <t>The Company will exert its best efforts to render other services offered by it as requested. No guarantee or representation is made as to results, and charges will be made regardless of results obtained. The Company reserves the right to remove equipment and personnel from the well at any time if in its opinion well or other conditions make such action advisable.</t>
  </si>
  <si>
    <t>13.)</t>
  </si>
  <si>
    <t xml:space="preserve">The parties acknowledge that this Agreement shall be deemed (i) to have been made and entered into in, and (ii) to be performed, in whole or in part in, Midland County, Texas, USA. The parties therefore stipulate and agree that (i) this Agreement shall be governed by and construed according to the laws of the State of Texas; (ii) any action related to or arising from this Agreement may be brought only in a local, state or federal court for or in Midland County, Texas. The parties each consent to the jurisdiction of any local, state or federal court of Midland County, Texas, and waive any objection to such jurisdiction over any action related to or arising from this Agreement. Any final judgment of any such courts may then be enforced by appropriate courts elsewhere. </t>
  </si>
  <si>
    <t>4.)</t>
  </si>
  <si>
    <r>
      <rPr>
        <rFont val="Calibri"/>
        <b/>
        <color theme="1"/>
        <sz val="10.0"/>
      </rPr>
      <t>Customer agrees to protect, defend, indemnify and hold harmless Company, its officers, directors, employees, agents and invitees (“Company Group”) from and against all claims, demands, and causes of action of every kind and character  without limit and without regard  to the cause or causes thereof or the negligence or fault (active or passive) of any party or parties including the sole, joint or concurrent negligence of Company and any protected and indemnified party under this paragraph, any theory of strict liability and defect of premises, arising  in connection  herewith in favor of Customer, its customers or contractors, or any of their employees, agents representatives or invitees on account of bodily injury, death or damage to property, real or personal.</t>
    </r>
    <r>
      <rPr>
        <rFont val="Calibri"/>
        <color theme="1"/>
        <sz val="10.0"/>
      </rPr>
      <t xml:space="preserve">  In support of the foregoing mutual indemnity obligation, Customer will obtain and maintain commercial general liability insurance, on ISO form CG001 or substantial equivalent, with per occurrence limits of at least $2,000,000.</t>
    </r>
  </si>
  <si>
    <t>14.)</t>
  </si>
  <si>
    <t>Customer agrees that it shall not export from the United States any Product sold hereunder without the express written consent of Company.   Any export of the Products from the U.S., whether or not permitted by Company, shall be subject to U.S. law, and Customer shall comply therewith and shall not export, re-export or trans-ship Products in violation of U.S. law.  Customer shall release, defend and indemnify Company from any and all damages, losses, or claims of Company, including all costs and attorney fees, arising from or in connection with any breach of this paragraph.</t>
  </si>
  <si>
    <t>5.)</t>
  </si>
  <si>
    <r>
      <rPr>
        <rFont val="Calibri"/>
        <b/>
        <color theme="1"/>
        <sz val="10.0"/>
      </rPr>
      <t>Subject to Paragraph 6 below, Company agrees to protect, defend, indemnify and hold harmless Customer, its customers and contractors, and each of their officers, directors, employees, agents and invitees (“Customer Group”)  from and against all claims , demands, and causes of action of every kind and character without limit and without regard  to the cause or causes thereof or the negligence or fault (active or passive) of any party or parties including the sole, joint or concurrent negligence of Customer and any protected and indemnified party under this paragraph, any theory of strict liability and defect of premises, arising  in connection  herewith in favor of Company, its other customers or subcontractors, or any of their employees, agents representatives or invitees on account of bodily injury, death or damage to property, real or personal.</t>
    </r>
    <r>
      <rPr>
        <rFont val="Calibri"/>
        <color theme="1"/>
        <sz val="10.0"/>
      </rPr>
      <t xml:space="preserve">  In support of the foregoing mutual indemnity obligation, Company will obtain and maintain commercial general liability insurance on ISO form CG001 or substantial equivalent, with per occurrence limits of at least $2,000,000.</t>
    </r>
  </si>
  <si>
    <t>15.)</t>
  </si>
  <si>
    <t>All of the preceding terms and conditions shall apply between the Company, or any affiliate of the Company, and any service company, operator, or other party or parties selling, renting, or using the Company’s products, parts thereof, or services furnished hereunder.</t>
  </si>
  <si>
    <t xml:space="preserve">TERMS OF PAYMENT – Unless otherwise specified, 30 days NET payable to Company’s address in Midland County, Texas. Interest chargeable thereafter at the greater of 1.5% per month (18% per annum) or the highest rate permitted by applicable law.
SHIPPING DATES – All statements of date of shipment are estimates. We use our best efforts to ship within the time estimated, but the shipment of any order may be delayed by causes beyond our control.
</t>
  </si>
  <si>
    <t>TAXES AND OTHER CHARGES – Any tax based on or measured by the charges or collection for the sale or rental of products or the rendering of services, import duties, documentation charges, freight charges and transfer fees shall be added to the stated price.</t>
  </si>
  <si>
    <t>6.)</t>
  </si>
  <si>
    <t>Customer will reimburse Company for and release, defend, and indemnify Company from all losses or damages arising from or in relation to any tools, equipment, or other goods of Company Group damaged, lost, or abandoned in any well, wellbore, or other borehole during operations for the benefit of Customer.</t>
  </si>
  <si>
    <t xml:space="preserve">CANCELLATION AND RETURNS – Orders for products of special design, size or materials are not cancelable after receipt at our factories. Special prices will be charged for altered equipment or products made to customer specifications.  Credit will not be allowed for products returned without prior written authority.
EXCEPT AS EXPRESSLY PROVIDED HEREIN, COMPANY DISCLAIMS ALL WARRANTIES, EXPRESS OR IMPLIED, INCLUDING ANY WARRANTIES OF MERCHANTABILITY, SUITABILITY, OF FITNESS FOR A PARTICULAR PURPOSE. 
</t>
  </si>
  <si>
    <t>7.)</t>
  </si>
  <si>
    <t>Product not sold to Customer will remain the property of the Company and may not be repaired or modified without the Company’s consent.  If lost or damaged beyond ordinary wear and tear, such products will be charged for as provided in the Company’s current schedule.  Any equipment belonging to the Company in Customer’s possession may be repossessed by the Company upon sixty (60) days’ notice.</t>
  </si>
  <si>
    <t>Customer Signature:</t>
  </si>
  <si>
    <t xml:space="preserve">BHA Report </t>
  </si>
  <si>
    <t xml:space="preserve">Company Man </t>
  </si>
  <si>
    <t>YJOS Supervisor</t>
  </si>
  <si>
    <t>BHA #</t>
  </si>
  <si>
    <t>Trip Number:</t>
  </si>
  <si>
    <t xml:space="preserve">Item # </t>
  </si>
  <si>
    <t xml:space="preserve">Tool Description </t>
  </si>
  <si>
    <t>I.D.</t>
  </si>
  <si>
    <t>O.D.</t>
  </si>
  <si>
    <t>F.N.</t>
  </si>
  <si>
    <t>Top Connection</t>
  </si>
  <si>
    <t>Bottom Connection</t>
  </si>
  <si>
    <t>Length</t>
  </si>
  <si>
    <t>Total BHA Length</t>
  </si>
  <si>
    <t>external coil conn.</t>
  </si>
  <si>
    <t>internal coil conn.</t>
  </si>
  <si>
    <t>FIELD WORKBOOK - THRU TUBING FISHING</t>
  </si>
  <si>
    <t>Coil Connector</t>
  </si>
  <si>
    <t>Inside Connector</t>
  </si>
  <si>
    <t>Dual Flapper</t>
  </si>
  <si>
    <t>FAU Disconnect</t>
  </si>
  <si>
    <t>UHD</t>
  </si>
  <si>
    <t>Dual Circ Sub</t>
  </si>
  <si>
    <t>Continuous O/S</t>
  </si>
  <si>
    <t xml:space="preserve">Washpipe extension f/ venturi &amp; overshot
</t>
  </si>
  <si>
    <t>dual flapper check</t>
  </si>
  <si>
    <t>deployment</t>
  </si>
  <si>
    <t>BHA Schematic</t>
  </si>
  <si>
    <t>HydroPull</t>
  </si>
  <si>
    <t>Motor Gas Seperator</t>
  </si>
  <si>
    <t>S150 w/ Cutlip  guide</t>
  </si>
  <si>
    <t>vavle</t>
  </si>
  <si>
    <t>bar or pup jt.</t>
  </si>
  <si>
    <t>inv. Pkr.</t>
  </si>
  <si>
    <t>swivel locking joint</t>
  </si>
  <si>
    <t>hydraulic disconnect</t>
  </si>
  <si>
    <t>Lease/Well:</t>
  </si>
  <si>
    <t>shear disconnect</t>
  </si>
  <si>
    <t>dual circ. sub</t>
  </si>
  <si>
    <t>Serv Sup:</t>
  </si>
  <si>
    <t>Field:</t>
  </si>
  <si>
    <t>w/ jdc fishing neck</t>
  </si>
  <si>
    <t>knuckle joint</t>
  </si>
  <si>
    <t>Project:</t>
  </si>
  <si>
    <t>bi-dir.</t>
  </si>
  <si>
    <t>up only</t>
  </si>
  <si>
    <t>impress. Blk.</t>
  </si>
  <si>
    <t>shear force tool</t>
  </si>
  <si>
    <t>Other:</t>
  </si>
  <si>
    <t>Drift:</t>
  </si>
  <si>
    <t xml:space="preserve">     jars and accelerator</t>
  </si>
  <si>
    <t>weight bars</t>
  </si>
  <si>
    <t>crossovers</t>
  </si>
  <si>
    <t>Cust PO#:</t>
  </si>
  <si>
    <t>Workstring Size:</t>
  </si>
  <si>
    <t>2 1/4" wash pipe</t>
  </si>
  <si>
    <t>Cust AFE#:</t>
  </si>
  <si>
    <t>shoe</t>
  </si>
  <si>
    <t>TYPE BHA NAME HERE</t>
  </si>
  <si>
    <t>Proposed</t>
  </si>
  <si>
    <t>Equipment &amp; Service</t>
  </si>
  <si>
    <t>OD</t>
  </si>
  <si>
    <t>ID</t>
  </si>
  <si>
    <t xml:space="preserve">Serial </t>
  </si>
  <si>
    <t>Total</t>
  </si>
  <si>
    <t>fixed cent.</t>
  </si>
  <si>
    <t>BHA</t>
  </si>
  <si>
    <t>(inches)</t>
  </si>
  <si>
    <t>No.</t>
  </si>
  <si>
    <t>(feet)</t>
  </si>
  <si>
    <t>PDC Barium Mill</t>
  </si>
  <si>
    <t>canfield</t>
  </si>
  <si>
    <t xml:space="preserve">Triple connect Bushing
</t>
  </si>
  <si>
    <t>DSA MOTORS</t>
  </si>
  <si>
    <t>bushing</t>
  </si>
  <si>
    <t>Motorhead Assembly</t>
  </si>
  <si>
    <t>Bowen Series 10</t>
  </si>
  <si>
    <t>Hyd. Overshot</t>
  </si>
  <si>
    <t>Nipple Locator</t>
  </si>
  <si>
    <t>Spinning Wash Tool</t>
  </si>
  <si>
    <t>Motor</t>
  </si>
  <si>
    <t>Boot Basket</t>
  </si>
  <si>
    <t>Venturi</t>
  </si>
  <si>
    <t>Si-Di</t>
  </si>
  <si>
    <t>Bi-Di</t>
  </si>
  <si>
    <t>Water Bypass Sub</t>
  </si>
  <si>
    <t>red-hi-torque</t>
  </si>
  <si>
    <t>shoes</t>
  </si>
  <si>
    <t>Snipper O/S</t>
  </si>
  <si>
    <t>Deployment Bar</t>
  </si>
  <si>
    <t>blue-air/n2</t>
  </si>
  <si>
    <t>wire fishing tools</t>
  </si>
  <si>
    <t>underreamer</t>
  </si>
  <si>
    <t>gold-hi torque</t>
  </si>
  <si>
    <t>scallop btm. Mill</t>
  </si>
  <si>
    <t>spinning</t>
  </si>
  <si>
    <t>yellow-hi temp</t>
  </si>
  <si>
    <t>wash tool</t>
  </si>
  <si>
    <t>tapered mill</t>
  </si>
  <si>
    <t>6-bladed mill</t>
  </si>
  <si>
    <t>string mill</t>
  </si>
  <si>
    <t xml:space="preserve">        tbg. Cleaner</t>
  </si>
  <si>
    <t>bait subs</t>
  </si>
  <si>
    <t>overshot</t>
  </si>
  <si>
    <t>itco spears</t>
  </si>
  <si>
    <t>hyd. Hammer</t>
  </si>
  <si>
    <t>venturi jet basket</t>
  </si>
  <si>
    <t>extensions</t>
  </si>
  <si>
    <t xml:space="preserve">                catchers</t>
  </si>
  <si>
    <t>GS pulling tools</t>
  </si>
  <si>
    <t>JD pulling tools</t>
  </si>
  <si>
    <t>blind box</t>
  </si>
  <si>
    <t>indexing tool</t>
  </si>
  <si>
    <t xml:space="preserve">Fishing Magnet
</t>
  </si>
  <si>
    <t>set down indexing tool</t>
  </si>
  <si>
    <t>Dual Knuckle Joint</t>
  </si>
  <si>
    <t xml:space="preserve"> Short Catch O/S</t>
  </si>
  <si>
    <t>Fixed Blad Stab.</t>
  </si>
  <si>
    <t>Knuckle Joint</t>
  </si>
  <si>
    <t>Itco Spear</t>
  </si>
  <si>
    <t>Hyd. "GS"</t>
  </si>
  <si>
    <t>HB-2</t>
  </si>
  <si>
    <t>HB-3</t>
  </si>
  <si>
    <t>Pony Collar</t>
  </si>
  <si>
    <t>Dual Circ. Sub</t>
  </si>
  <si>
    <t>2 Blade underreamer</t>
  </si>
  <si>
    <t>"DB"</t>
  </si>
  <si>
    <t>Bow Spring Cent</t>
  </si>
  <si>
    <t>Junk Mill</t>
  </si>
  <si>
    <t>Pilot Mill 2</t>
  </si>
  <si>
    <t>Step Mill</t>
  </si>
  <si>
    <t>Dressed ID Shoe</t>
  </si>
  <si>
    <t>Smooth OD String Mill</t>
  </si>
  <si>
    <t>Rough OD String Mill</t>
  </si>
  <si>
    <t>Tapered Mill</t>
  </si>
  <si>
    <t>Wireline Grab Shoe</t>
  </si>
  <si>
    <t>Rope Spear</t>
  </si>
  <si>
    <t>BHA DRAWING PREPARED BY:</t>
  </si>
  <si>
    <t xml:space="preserve">          </t>
  </si>
  <si>
    <t>TOTAL LENGTH:</t>
  </si>
  <si>
    <t>Oversized Guide</t>
  </si>
  <si>
    <t>Wash Nozzle 1</t>
  </si>
  <si>
    <t>Tri cone bit</t>
  </si>
  <si>
    <t>Washover Shoe</t>
  </si>
  <si>
    <t>Wash nozzle 2</t>
  </si>
  <si>
    <t>Tapered Xover</t>
  </si>
  <si>
    <t>Crossover</t>
  </si>
  <si>
    <t>Bumper Jar</t>
  </si>
  <si>
    <t>Accelerator</t>
  </si>
  <si>
    <t>Oil Jar</t>
  </si>
  <si>
    <t>Bait Sub</t>
  </si>
  <si>
    <t>Box X Pin</t>
  </si>
  <si>
    <t>Box X Box</t>
  </si>
  <si>
    <t>Pin X Pin</t>
  </si>
  <si>
    <t>YJOS</t>
  </si>
  <si>
    <t>Workover Tubing Tally</t>
  </si>
  <si>
    <t xml:space="preserve">State: </t>
  </si>
  <si>
    <t>Well Number:</t>
  </si>
  <si>
    <t>#/Ft</t>
  </si>
  <si>
    <t>Grade</t>
  </si>
  <si>
    <t>Thread</t>
  </si>
  <si>
    <t>Tubing:</t>
  </si>
  <si>
    <t>K.B. Correction:</t>
  </si>
  <si>
    <t>KOP</t>
  </si>
  <si>
    <t>30°</t>
  </si>
  <si>
    <t>60°</t>
  </si>
  <si>
    <t>90°</t>
  </si>
  <si>
    <t>PBTD</t>
  </si>
  <si>
    <t>BHA Length:</t>
  </si>
  <si>
    <t>Joint No.</t>
  </si>
  <si>
    <t>Stand No.</t>
  </si>
  <si>
    <t xml:space="preserve">Joint Length </t>
  </si>
  <si>
    <t>Stand Length</t>
  </si>
  <si>
    <t>Tubing Total Length</t>
  </si>
  <si>
    <t>Running Total w/ KB &amp; BHA</t>
  </si>
  <si>
    <t>Notes:</t>
  </si>
  <si>
    <t>(Plug Tag, KOP, 30,60,90, TD, Etc.)</t>
  </si>
  <si>
    <t>Lease</t>
  </si>
  <si>
    <t>Co. Rep</t>
  </si>
  <si>
    <t>Well Number</t>
  </si>
  <si>
    <t>BHA # 1</t>
  </si>
  <si>
    <t>TRIP # 1</t>
  </si>
  <si>
    <t>County, State</t>
  </si>
  <si>
    <t>Tools, BHA</t>
  </si>
  <si>
    <t>GR</t>
  </si>
  <si>
    <t>Jt Strength</t>
  </si>
  <si>
    <t>Total Jts</t>
  </si>
  <si>
    <t>Perfs</t>
  </si>
  <si>
    <t>Tubing</t>
  </si>
  <si>
    <t>Surface</t>
  </si>
  <si>
    <t>Set @</t>
  </si>
  <si>
    <t>TOC@</t>
  </si>
  <si>
    <t>Intermediate</t>
  </si>
  <si>
    <t>Casing</t>
  </si>
  <si>
    <t>TVD</t>
  </si>
  <si>
    <t>KB Correction</t>
  </si>
  <si>
    <t>Open Hole</t>
  </si>
  <si>
    <t>TD @</t>
  </si>
  <si>
    <t>Jts</t>
  </si>
  <si>
    <t>Out</t>
  </si>
  <si>
    <t>Run Total</t>
  </si>
  <si>
    <t>Total This Page</t>
  </si>
  <si>
    <t>COMPANY:</t>
  </si>
  <si>
    <t>LEASE:</t>
  </si>
  <si>
    <t>WELL:</t>
  </si>
  <si>
    <t>Volumes</t>
  </si>
  <si>
    <t>Bbls/Ft</t>
  </si>
  <si>
    <t>TOTAL Tubing</t>
  </si>
  <si>
    <t>With Tools</t>
  </si>
  <si>
    <t>Avg JT.</t>
  </si>
  <si>
    <t>Avg Std.</t>
  </si>
  <si>
    <t>X</t>
  </si>
  <si>
    <t>Annulus</t>
  </si>
  <si>
    <t xml:space="preserve">Date </t>
  </si>
  <si>
    <t xml:space="preserve">Revision # </t>
  </si>
  <si>
    <t xml:space="preserve">Revision Person </t>
  </si>
  <si>
    <t>Revised</t>
  </si>
  <si>
    <t>Randy Wood</t>
  </si>
  <si>
    <t xml:space="preserve">Added 5 Lines on the Daily Cost sheet </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</si>
</sst>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Blue]0&quot;↑&quot;;[Red]0&quot;↓&quot;"/>
    <numFmt numFmtId="165" formatCode="_(&quot;$&quot;* #,##0.00_);_(&quot;$&quot;* \(#,##0.00\);_(&quot;$&quot;* &quot;-&quot;??_);_(@_)"/>
    <numFmt numFmtId="166" formatCode="&quot;$&quot;#,##0.00"/>
    <numFmt numFmtId="167" formatCode="[$-F800]dddd\,\ mmmm\ dd\,\ yyyy"/>
    <numFmt numFmtId="168" formatCode="0.00000"/>
  </numFmts>
  <fonts count="62">
    <font>
      <sz val="10.0"/>
      <color rgb="FF000000"/>
      <name val="Arial"/>
      <scheme val="minor"/>
    </font>
    <font>
      <sz val="10.0"/>
      <color theme="1"/>
      <name val="Arial"/>
    </font>
    <font>
      <b/>
      <i/>
      <sz val="18.0"/>
      <color rgb="FFCC9900"/>
      <name val="Lucida Bright"/>
    </font>
    <font/>
    <font>
      <b/>
      <i/>
      <sz val="10.0"/>
      <color theme="1"/>
      <name val="Lucida Bright"/>
    </font>
    <font>
      <i/>
      <sz val="10.0"/>
      <color theme="1"/>
      <name val="Arial"/>
    </font>
    <font>
      <b/>
      <i/>
      <sz val="10.0"/>
      <color rgb="FFFF0000"/>
      <name val="Arial"/>
    </font>
    <font>
      <i/>
      <sz val="10.0"/>
      <color theme="1"/>
      <name val="Lucida Bright"/>
    </font>
    <font>
      <b/>
      <i/>
      <sz val="10.0"/>
      <color theme="1"/>
      <name val="Arial"/>
    </font>
    <font>
      <b/>
      <i/>
      <u/>
      <sz val="16.0"/>
      <color theme="1"/>
      <name val="Arial"/>
    </font>
    <font>
      <b/>
      <i/>
      <u/>
      <sz val="12.0"/>
      <color rgb="FFFF0000"/>
      <name val="Arial"/>
    </font>
    <font>
      <b/>
      <sz val="10.0"/>
      <color theme="1"/>
      <name val="Arial"/>
    </font>
    <font>
      <b/>
      <sz val="14.0"/>
      <color theme="1"/>
      <name val="Arial"/>
    </font>
    <font>
      <b/>
      <sz val="12.0"/>
      <color theme="1"/>
      <name val="Calibri"/>
    </font>
    <font>
      <sz val="14.0"/>
      <color theme="1"/>
      <name val="Calibri"/>
    </font>
    <font>
      <b/>
      <sz val="11.0"/>
      <color theme="1"/>
      <name val="Calibri"/>
    </font>
    <font>
      <sz val="10.0"/>
      <color theme="1"/>
      <name val="Calibri"/>
    </font>
    <font>
      <sz val="9.0"/>
      <color theme="1"/>
      <name val="Calibri"/>
    </font>
    <font>
      <sz val="18.0"/>
      <color theme="1"/>
      <name val="Arial"/>
    </font>
    <font>
      <sz val="9.0"/>
      <color theme="1"/>
      <name val="Arial"/>
    </font>
    <font>
      <b/>
      <sz val="9.0"/>
      <color theme="1"/>
      <name val="Arial"/>
    </font>
    <font>
      <i/>
      <sz val="8.0"/>
      <color theme="1"/>
      <name val="Arial"/>
    </font>
    <font>
      <b/>
      <sz val="8.0"/>
      <color rgb="FFFF0000"/>
      <name val="Arial"/>
    </font>
    <font>
      <b/>
      <sz val="9.0"/>
      <color rgb="FFFF0000"/>
      <name val="Arial"/>
    </font>
    <font>
      <b/>
      <i/>
      <sz val="9.0"/>
      <color rgb="FFFF0000"/>
      <name val="Arial"/>
    </font>
    <font>
      <sz val="11.0"/>
      <color theme="1"/>
      <name val="Arial"/>
    </font>
    <font>
      <sz val="9.0"/>
      <color theme="1"/>
      <name val="Times New Roman"/>
    </font>
    <font>
      <b/>
      <sz val="12.0"/>
      <color theme="1"/>
      <name val="Arial"/>
    </font>
    <font>
      <sz val="11.0"/>
      <color theme="1"/>
      <name val="Calibri"/>
    </font>
    <font>
      <b/>
      <sz val="11.0"/>
      <color rgb="FF000000"/>
      <name val="Calibri"/>
    </font>
    <font>
      <color theme="1"/>
      <name val="Arial"/>
      <scheme val="minor"/>
    </font>
    <font>
      <b/>
      <sz val="18.0"/>
      <color theme="1"/>
      <name val="Arial"/>
    </font>
    <font>
      <b/>
      <sz val="16.0"/>
      <color theme="1"/>
      <name val="Arial"/>
    </font>
    <font>
      <b/>
      <i/>
      <sz val="18.0"/>
      <color rgb="FFFF0000"/>
      <name val="Arial"/>
    </font>
    <font>
      <b/>
      <i/>
      <sz val="18.0"/>
      <color theme="1"/>
      <name val="Arial"/>
    </font>
    <font>
      <sz val="14.0"/>
      <color rgb="FFFF0000"/>
      <name val="Arial"/>
    </font>
    <font>
      <sz val="8.0"/>
      <color theme="1"/>
      <name val="Arial"/>
    </font>
    <font>
      <sz val="10.0"/>
      <color rgb="FFFF0000"/>
      <name val="Arial"/>
    </font>
    <font>
      <u/>
      <sz val="10.0"/>
      <color theme="10"/>
      <name val="Arial"/>
    </font>
    <font>
      <b/>
      <sz val="6.0"/>
      <color theme="1"/>
      <name val="Arial"/>
    </font>
    <font>
      <b/>
      <sz val="8.0"/>
      <color theme="1"/>
      <name val="Arial"/>
    </font>
    <font>
      <b/>
      <i/>
      <u/>
      <sz val="10.0"/>
      <color theme="1"/>
      <name val="Arial"/>
    </font>
    <font>
      <sz val="8.0"/>
      <color theme="1"/>
      <name val="Calibri"/>
    </font>
    <font>
      <sz val="11.0"/>
      <color rgb="FF000000"/>
      <name val="Calibri"/>
    </font>
    <font>
      <b/>
      <sz val="10.0"/>
      <color rgb="FFFF6600"/>
      <name val="Arial"/>
    </font>
    <font>
      <b/>
      <sz val="9.0"/>
      <color theme="1"/>
      <name val="Calibri"/>
    </font>
    <font>
      <b/>
      <i/>
      <sz val="10.0"/>
      <color rgb="FF3366FF"/>
      <name val="Arial"/>
    </font>
    <font>
      <b/>
      <i/>
      <u/>
      <sz val="18.0"/>
      <color theme="1"/>
      <name val="Arial"/>
    </font>
    <font>
      <b/>
      <i/>
      <sz val="14.0"/>
      <color theme="1"/>
      <name val="Arial"/>
    </font>
    <font>
      <b/>
      <sz val="14.0"/>
      <color theme="1"/>
      <name val="Times New Roman"/>
    </font>
    <font>
      <sz val="14.0"/>
      <color theme="1"/>
      <name val="Times New Roman"/>
    </font>
    <font>
      <b/>
      <sz val="36.0"/>
      <color theme="1"/>
      <name val="Times New Roman"/>
    </font>
    <font>
      <b/>
      <sz val="36.0"/>
      <color theme="1"/>
      <name val="Arial"/>
    </font>
    <font>
      <sz val="10.0"/>
      <color theme="1"/>
      <name val="Times New Roman"/>
    </font>
    <font>
      <b/>
      <sz val="10.0"/>
      <color theme="1"/>
      <name val="Times New Roman"/>
    </font>
    <font>
      <sz val="12.0"/>
      <color theme="1"/>
      <name val="Times New Roman"/>
    </font>
    <font>
      <sz val="12.0"/>
      <color theme="1"/>
      <name val="Arial"/>
    </font>
    <font>
      <b/>
      <sz val="8.0"/>
      <color theme="1"/>
      <name val="Times New Roman"/>
    </font>
    <font>
      <b/>
      <sz val="8.0"/>
      <color rgb="FFFF0000"/>
      <name val="Times New Roman"/>
    </font>
    <font>
      <b/>
      <sz val="10.0"/>
      <color rgb="FFFF0000"/>
      <name val="Times New Roman"/>
    </font>
    <font>
      <b/>
      <sz val="12.0"/>
      <color theme="1"/>
      <name val="Times New Roman"/>
    </font>
    <font>
      <b/>
      <i/>
      <sz val="10.0"/>
      <color theme="1"/>
      <name val="Times New Roman"/>
    </font>
  </fonts>
  <fills count="18">
    <fill>
      <patternFill patternType="none"/>
    </fill>
    <fill>
      <patternFill patternType="lightGray"/>
    </fill>
    <fill>
      <patternFill patternType="solid">
        <fgColor rgb="FFF2F2F2"/>
        <bgColor rgb="FFF2F2F2"/>
      </patternFill>
    </fill>
    <fill>
      <patternFill patternType="solid">
        <fgColor rgb="FF7F7F7F"/>
        <bgColor rgb="FF7F7F7F"/>
      </patternFill>
    </fill>
    <fill>
      <patternFill patternType="solid">
        <fgColor rgb="FFD8D8D8"/>
        <bgColor rgb="FFD8D8D8"/>
      </patternFill>
    </fill>
    <fill>
      <patternFill patternType="solid">
        <fgColor rgb="FFBFBFBF"/>
        <bgColor rgb="FFBFBFBF"/>
      </patternFill>
    </fill>
    <fill>
      <patternFill patternType="solid">
        <fgColor rgb="FF938953"/>
        <bgColor rgb="FF938953"/>
      </patternFill>
    </fill>
    <fill>
      <patternFill patternType="solid">
        <fgColor rgb="FFC4BD97"/>
        <bgColor rgb="FFC4BD97"/>
      </patternFill>
    </fill>
    <fill>
      <patternFill patternType="solid">
        <fgColor rgb="FFDDD9C3"/>
        <bgColor rgb="FFDDD9C3"/>
      </patternFill>
    </fill>
    <fill>
      <patternFill patternType="solid">
        <fgColor rgb="FFFFFF00"/>
        <bgColor rgb="FFFFFF00"/>
      </patternFill>
    </fill>
    <fill>
      <patternFill patternType="solid">
        <fgColor rgb="FF00B0F0"/>
        <bgColor rgb="FF00B0F0"/>
      </patternFill>
    </fill>
    <fill>
      <patternFill patternType="solid">
        <fgColor rgb="FFFF0000"/>
        <bgColor rgb="FFFF0000"/>
      </patternFill>
    </fill>
    <fill>
      <patternFill patternType="solid">
        <fgColor rgb="FF00FF00"/>
        <bgColor rgb="FF00FF00"/>
      </patternFill>
    </fill>
    <fill>
      <patternFill patternType="solid">
        <fgColor theme="0"/>
        <bgColor theme="0"/>
      </patternFill>
    </fill>
    <fill>
      <patternFill patternType="solid">
        <fgColor rgb="FFC6D9F0"/>
        <bgColor rgb="FFC6D9F0"/>
      </patternFill>
    </fill>
    <fill>
      <patternFill patternType="solid">
        <fgColor rgb="FFFFFFFF"/>
        <bgColor rgb="FFFFFFFF"/>
      </patternFill>
    </fill>
    <fill>
      <patternFill patternType="solid">
        <fgColor rgb="FFA5A5A5"/>
        <bgColor rgb="FFA5A5A5"/>
      </patternFill>
    </fill>
    <fill>
      <patternFill patternType="solid">
        <fgColor rgb="FFCC9900"/>
        <bgColor rgb="FFCC9900"/>
      </patternFill>
    </fill>
  </fills>
  <borders count="176">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double">
        <color rgb="FF000000"/>
      </bottom>
    </border>
    <border>
      <bottom style="double">
        <color rgb="FF000000"/>
      </bottom>
    </border>
    <border>
      <right style="medium">
        <color rgb="FF000000"/>
      </right>
      <bottom style="double">
        <color rgb="FF000000"/>
      </bottom>
    </border>
    <border>
      <left style="medium">
        <color rgb="FF000000"/>
      </left>
      <right style="double">
        <color rgb="FF000000"/>
      </right>
      <top style="double">
        <color rgb="FF000000"/>
      </top>
      <bottom style="double">
        <color rgb="FF000000"/>
      </bottom>
    </border>
    <border>
      <left style="double">
        <color rgb="FF000000"/>
      </left>
      <right style="double">
        <color rgb="FF000000"/>
      </right>
      <top style="double">
        <color rgb="FF000000"/>
      </top>
      <bottom style="double">
        <color rgb="FF000000"/>
      </bottom>
    </border>
    <border>
      <left style="double">
        <color rgb="FF000000"/>
      </left>
      <right style="medium">
        <color rgb="FF000000"/>
      </right>
      <top style="double">
        <color rgb="FF000000"/>
      </top>
      <bottom style="double">
        <color rgb="FF000000"/>
      </bottom>
    </border>
    <border>
      <left style="medium">
        <color rgb="FF000000"/>
      </left>
      <top style="double">
        <color rgb="FF000000"/>
      </top>
    </border>
    <border>
      <right style="double">
        <color rgb="FF000000"/>
      </right>
      <top style="double">
        <color rgb="FF000000"/>
      </top>
    </border>
    <border>
      <right style="double">
        <color rgb="FF000000"/>
      </right>
      <bottom style="double">
        <color rgb="FF000000"/>
      </bottom>
    </border>
    <border>
      <left style="medium">
        <color rgb="FF000000"/>
      </left>
      <top style="double">
        <color rgb="FF000000"/>
      </top>
      <bottom style="double">
        <color rgb="FF000000"/>
      </bottom>
    </border>
    <border>
      <right/>
      <top style="double">
        <color rgb="FF000000"/>
      </top>
      <bottom style="double">
        <color rgb="FF000000"/>
      </bottom>
    </border>
    <border>
      <top style="double">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medium">
        <color rgb="FF000000"/>
      </bottom>
    </border>
    <border>
      <top style="thin">
        <color rgb="FF000000"/>
      </top>
      <bottom style="medium">
        <color rgb="FF000000"/>
      </bottom>
    </border>
    <border>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thin">
        <color rgb="FF000000"/>
      </right>
      <bottom style="medium">
        <color rgb="FF000000"/>
      </bottom>
    </border>
    <border>
      <right style="thin">
        <color rgb="FF000000"/>
      </right>
      <bottom style="medium">
        <color rgb="FF000000"/>
      </bottom>
    </border>
    <border>
      <bottom style="medium">
        <color rgb="FF000000"/>
      </bottom>
    </border>
    <border>
      <left style="thin">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right/>
      <top style="thin">
        <color rgb="FF000000"/>
      </top>
      <bottom style="thin">
        <color rgb="FF000000"/>
      </bottom>
    </border>
    <border>
      <left/>
      <top style="thin">
        <color rgb="FF000000"/>
      </top>
      <bottom style="thin">
        <color rgb="FF000000"/>
      </bottom>
    </border>
    <border>
      <left style="thin">
        <color rgb="FF000000"/>
      </left>
      <right/>
      <top/>
      <bottom style="thin">
        <color rgb="FF000000"/>
      </bottom>
    </border>
    <border>
      <left style="thin">
        <color rgb="FF000000"/>
      </left>
      <right/>
      <top style="thin">
        <color rgb="FF000000"/>
      </top>
      <bottom style="thin">
        <color rgb="FF000000"/>
      </bottom>
    </border>
    <border>
      <left style="thin">
        <color rgb="FF000000"/>
      </left>
      <top/>
      <bottom/>
    </border>
    <border>
      <right/>
      <top/>
      <bottom/>
    </border>
    <border>
      <left/>
      <right style="thin">
        <color rgb="FF000000"/>
      </right>
      <top style="thin">
        <color rgb="FF000000"/>
      </top>
      <bottom style="thin">
        <color rgb="FF000000"/>
      </bottom>
    </border>
    <border>
      <left/>
      <right/>
      <top style="thin">
        <color rgb="FF000000"/>
      </top>
      <bottom/>
    </border>
    <border>
      <left/>
      <right/>
      <top style="thin">
        <color rgb="FF000000"/>
      </top>
      <bottom style="thin">
        <color rgb="FF000000"/>
      </bottom>
    </border>
    <border>
      <left style="medium">
        <color rgb="FF000000"/>
      </left>
      <right style="thin">
        <color rgb="FF000000"/>
      </right>
      <top style="medium">
        <color rgb="FF000000"/>
      </top>
    </border>
    <border>
      <left style="thin">
        <color rgb="FF000000"/>
      </left>
      <right/>
      <top style="medium">
        <color rgb="FF000000"/>
      </top>
    </border>
    <border>
      <left style="thin">
        <color rgb="FF000000"/>
      </left>
      <top style="medium">
        <color rgb="FF000000"/>
      </top>
    </border>
    <border>
      <left style="medium">
        <color rgb="FF000000"/>
      </left>
      <right style="thin">
        <color rgb="FF000000"/>
      </right>
      <bottom style="medium">
        <color rgb="FF000000"/>
      </bottom>
    </border>
    <border>
      <left style="thin">
        <color rgb="FF000000"/>
      </left>
      <right/>
      <bottom style="medium">
        <color rgb="FF000000"/>
      </bottom>
    </border>
    <border>
      <left style="thin">
        <color rgb="FF000000"/>
      </left>
      <bottom style="medium">
        <color rgb="FF000000"/>
      </bottom>
    </border>
    <border>
      <right style="medium">
        <color rgb="FF000000"/>
      </right>
      <bottom style="medium">
        <color rgb="FF000000"/>
      </bottom>
    </border>
    <border>
      <left style="thin">
        <color rgb="FF000000"/>
      </left>
      <right style="thin">
        <color rgb="FF000000"/>
      </right>
      <top style="double">
        <color rgb="FF000000"/>
      </top>
    </border>
    <border>
      <left style="thin">
        <color rgb="FF000000"/>
      </left>
      <right/>
      <top style="double">
        <color rgb="FF000000"/>
      </top>
    </border>
    <border>
      <left/>
      <right/>
      <top style="double">
        <color rgb="FF000000"/>
      </top>
    </border>
    <border>
      <left style="thin">
        <color rgb="FF000000"/>
      </left>
      <top style="double">
        <color rgb="FF000000"/>
      </top>
    </border>
    <border>
      <right style="thin">
        <color rgb="FF000000"/>
      </right>
      <top style="double">
        <color rgb="FF000000"/>
      </top>
    </border>
    <border>
      <left style="thin">
        <color rgb="FF000000"/>
      </left>
      <right/>
      <bottom style="double">
        <color rgb="FF000000"/>
      </bottom>
    </border>
    <border>
      <left/>
      <right/>
      <bottom style="double">
        <color rgb="FF000000"/>
      </bottom>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left style="thin">
        <color rgb="FF000000"/>
      </left>
      <top style="double">
        <color rgb="FF000000"/>
      </top>
      <bottom style="double">
        <color rgb="FF000000"/>
      </bottom>
    </border>
    <border>
      <top style="double">
        <color rgb="FF000000"/>
      </top>
      <bottom style="double">
        <color rgb="FF000000"/>
      </bottom>
    </border>
    <border>
      <right style="thin">
        <color rgb="FF000000"/>
      </right>
      <top style="double">
        <color rgb="FF000000"/>
      </top>
      <bottom style="double">
        <color rgb="FF000000"/>
      </bottom>
    </border>
    <border>
      <left style="thin">
        <color rgb="FF000000"/>
      </left>
      <right style="thin">
        <color rgb="FF000000"/>
      </right>
      <top/>
      <bottom style="thin">
        <color rgb="FF000000"/>
      </bottom>
    </border>
    <border>
      <right/>
      <top/>
      <bottom style="thin">
        <color rgb="FF000000"/>
      </bottom>
    </border>
    <border>
      <left/>
      <top/>
      <bottom/>
    </border>
    <border>
      <top/>
      <bottom/>
    </border>
    <border>
      <left style="thin">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right style="thin">
        <color rgb="FF000000"/>
      </right>
      <top style="medium">
        <color rgb="FF000000"/>
      </top>
    </border>
    <border>
      <left style="double">
        <color rgb="FF000000"/>
      </left>
      <top style="double">
        <color rgb="FF000000"/>
      </top>
    </border>
    <border>
      <left style="double">
        <color rgb="FF000000"/>
      </left>
    </border>
    <border>
      <right style="double">
        <color rgb="FF000000"/>
      </right>
    </border>
    <border>
      <left style="double">
        <color rgb="FF000000"/>
      </left>
      <bottom style="double">
        <color rgb="FF000000"/>
      </bottom>
    </border>
    <border>
      <left/>
      <right style="thin">
        <color rgb="FF000000"/>
      </right>
      <top style="thin">
        <color rgb="FF000000"/>
      </top>
    </border>
    <border>
      <left/>
      <right style="thin">
        <color rgb="FF000000"/>
      </right>
      <bottom style="thin">
        <color rgb="FF000000"/>
      </bottom>
    </border>
    <border>
      <left style="thin">
        <color rgb="FF000000"/>
      </left>
      <right/>
      <top style="thin">
        <color rgb="FF000000"/>
      </top>
    </border>
    <border>
      <left/>
      <top style="thin">
        <color rgb="FF000000"/>
      </top>
      <bottom/>
    </border>
    <border>
      <top style="thin">
        <color rgb="FF000000"/>
      </top>
      <bottom/>
    </border>
    <border>
      <right/>
      <top style="thin">
        <color rgb="FF000000"/>
      </top>
      <bottom/>
    </border>
    <border>
      <left style="thin">
        <color rgb="FF000000"/>
      </left>
      <right/>
    </border>
    <border>
      <left/>
      <right/>
      <top/>
    </border>
    <border>
      <left/>
      <right/>
      <bottom/>
    </border>
    <border>
      <left style="thin">
        <color rgb="FF000000"/>
      </left>
      <right/>
      <bottom style="thin">
        <color rgb="FF000000"/>
      </bottom>
    </border>
    <border>
      <left/>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border>
    <border>
      <left/>
      <top/>
    </border>
    <border>
      <right/>
      <top/>
    </border>
    <border>
      <left style="thin">
        <color rgb="FF000000"/>
      </left>
      <right/>
      <top/>
      <bottom/>
    </border>
    <border>
      <left/>
      <right/>
    </border>
    <border>
      <left/>
    </border>
    <border>
      <right/>
    </border>
    <border>
      <left/>
      <bottom/>
    </border>
    <border>
      <right/>
      <bottom/>
    </border>
    <border>
      <left style="thin">
        <color rgb="FF000000"/>
      </left>
      <bottom/>
    </border>
    <border>
      <bottom/>
    </border>
    <border>
      <right style="thin">
        <color rgb="FF000000"/>
      </right>
      <bottom/>
    </border>
    <border>
      <left style="thin">
        <color rgb="FF000000"/>
      </left>
      <top/>
    </border>
    <border>
      <top/>
    </border>
    <border>
      <right style="thin">
        <color rgb="FF000000"/>
      </right>
      <top/>
    </border>
    <border>
      <left style="thin">
        <color rgb="FF000000"/>
      </left>
      <top style="thin">
        <color rgb="FF000000"/>
      </top>
      <bottom/>
    </border>
    <border>
      <right style="thin">
        <color rgb="FF000000"/>
      </right>
      <top style="thin">
        <color rgb="FF000000"/>
      </top>
      <bottom/>
    </border>
    <border>
      <left/>
      <top style="medium">
        <color rgb="FF000000"/>
      </top>
    </border>
    <border>
      <right/>
      <top style="medium">
        <color rgb="FF000000"/>
      </top>
    </border>
    <border>
      <left style="medium">
        <color rgb="FF000000"/>
      </left>
      <top style="medium">
        <color rgb="FF000000"/>
      </top>
      <bottom style="thin">
        <color rgb="FF000000"/>
      </bottom>
    </border>
    <border>
      <left style="medium">
        <color rgb="FF000000"/>
      </left>
      <top style="thin">
        <color rgb="FF000000"/>
      </top>
      <bottom style="thin">
        <color rgb="FF000000"/>
      </bottom>
    </border>
    <border>
      <left style="medium">
        <color rgb="FF000000"/>
      </left>
      <top style="thin">
        <color rgb="FF000000"/>
      </top>
    </border>
    <border>
      <right style="medium">
        <color rgb="FF000000"/>
      </right>
      <top style="thin">
        <color rgb="FF000000"/>
      </top>
    </border>
    <border>
      <left/>
      <right style="medium">
        <color rgb="FF000000"/>
      </right>
      <top style="medium">
        <color rgb="FF000000"/>
      </top>
      <bottom style="thin">
        <color rgb="FF000000"/>
      </bottom>
    </border>
    <border>
      <left style="medium">
        <color rgb="FF000000"/>
      </left>
      <right/>
      <top style="medium">
        <color rgb="FF000000"/>
      </top>
      <bottom style="thin">
        <color rgb="FF000000"/>
      </bottom>
    </border>
    <border>
      <left/>
      <right/>
      <top style="medium">
        <color rgb="FF000000"/>
      </top>
      <bottom style="thin">
        <color rgb="FF000000"/>
      </bottom>
    </border>
    <border>
      <right style="medium">
        <color rgb="FF000000"/>
      </right>
      <top style="medium">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medium">
        <color rgb="FF000000"/>
      </right>
      <top style="thin">
        <color rgb="FF000000"/>
      </top>
      <bottom/>
    </border>
    <border>
      <left style="thin">
        <color rgb="FF000000"/>
      </left>
      <right/>
      <top style="thin">
        <color rgb="FF000000"/>
      </top>
      <bottom/>
    </border>
    <border>
      <left/>
      <right style="thin">
        <color rgb="FF000000"/>
      </right>
      <top style="thin">
        <color rgb="FF000000"/>
      </top>
      <bottom/>
    </border>
    <border>
      <left/>
      <right style="medium">
        <color rgb="FF000000"/>
      </right>
      <top/>
      <bottom/>
    </border>
    <border>
      <left style="medium">
        <color rgb="FF000000"/>
      </left>
      <right/>
      <top style="thin">
        <color rgb="FF000000"/>
      </top>
      <bottom style="thin">
        <color rgb="FF000000"/>
      </bottom>
    </border>
    <border>
      <left style="medium">
        <color rgb="FF000000"/>
      </left>
      <right/>
      <top style="thin">
        <color rgb="FF000000"/>
      </top>
      <bottom style="medium">
        <color rgb="FF000000"/>
      </bottom>
    </border>
    <border>
      <left/>
      <right style="medium">
        <color rgb="FF000000"/>
      </right>
      <top style="thin">
        <color rgb="FF000000"/>
      </top>
      <bottom style="medium">
        <color rgb="FF000000"/>
      </bottom>
    </border>
    <border>
      <left style="medium">
        <color rgb="FF000000"/>
      </lef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right style="thin">
        <color rgb="FF000000"/>
      </right>
      <top/>
      <bottom style="medium">
        <color rgb="FF000000"/>
      </bottom>
    </border>
    <border>
      <left style="thin">
        <color rgb="FF000000"/>
      </left>
      <right style="medium">
        <color rgb="FF000000"/>
      </right>
      <top/>
      <bottom style="medium">
        <color rgb="FF000000"/>
      </bottom>
    </border>
    <border>
      <left style="double">
        <color rgb="FF000000"/>
      </left>
      <right style="thin">
        <color rgb="FF000000"/>
      </right>
      <top/>
      <bottom style="medium">
        <color rgb="FF000000"/>
      </bottom>
    </border>
    <border>
      <left style="thin">
        <color rgb="FF000000"/>
      </left>
      <right style="medium">
        <color rgb="FF000000"/>
      </right>
      <bottom style="medium">
        <color rgb="FF000000"/>
      </bottom>
    </border>
    <border>
      <left style="double">
        <color rgb="FF000000"/>
      </left>
      <right style="thin">
        <color rgb="FF000000"/>
      </right>
      <bottom style="medium">
        <color rgb="FF000000"/>
      </bottom>
    </border>
    <border>
      <left style="medium">
        <color rgb="FF000000"/>
      </left>
      <right style="thin">
        <color rgb="FF000000"/>
      </right>
      <top style="medium">
        <color rgb="FF000000"/>
      </top>
      <bottom style="thin">
        <color rgb="FF000000"/>
      </bottom>
    </border>
    <border>
      <left/>
      <right style="double">
        <color rgb="FF000000"/>
      </right>
      <top/>
      <bottom style="thin">
        <color rgb="FF000000"/>
      </bottom>
    </border>
    <border>
      <right style="double">
        <color rgb="FF000000"/>
      </right>
      <bottom style="thin">
        <color rgb="FF000000"/>
      </bottom>
    </border>
    <border>
      <left/>
      <right style="medium">
        <color rgb="FF000000"/>
      </right>
      <top/>
      <bottom style="thin">
        <color rgb="FF000000"/>
      </bottom>
    </border>
    <border>
      <left/>
      <right style="double">
        <color rgb="FF000000"/>
      </right>
      <top style="thin">
        <color rgb="FF000000"/>
      </top>
      <bottom style="thin">
        <color rgb="FF000000"/>
      </bottom>
    </border>
    <border>
      <right style="double">
        <color rgb="FF000000"/>
      </right>
      <top style="thin">
        <color rgb="FF000000"/>
      </top>
      <bottom style="thin">
        <color rgb="FF000000"/>
      </bottom>
    </border>
    <border>
      <left style="thin">
        <color rgb="FF000000"/>
      </left>
      <right style="thin">
        <color rgb="FF000000"/>
      </right>
      <top/>
      <bottom/>
    </border>
    <border>
      <left/>
      <right style="double">
        <color rgb="FF000000"/>
      </right>
      <top/>
      <bottom/>
    </border>
    <border>
      <left style="medium">
        <color rgb="FF000000"/>
      </left>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double">
        <color rgb="FF000000"/>
      </left>
      <top style="double">
        <color rgb="FF000000"/>
      </top>
      <bottom style="medium">
        <color rgb="FF000000"/>
      </bottom>
    </border>
    <border>
      <top style="double">
        <color rgb="FF000000"/>
      </top>
      <bottom style="medium">
        <color rgb="FF000000"/>
      </bottom>
    </border>
    <border>
      <right style="double">
        <color rgb="FF000000"/>
      </right>
      <top style="double">
        <color rgb="FF000000"/>
      </top>
      <bottom style="medium">
        <color rgb="FF000000"/>
      </bottom>
    </border>
    <border>
      <left style="double">
        <color rgb="FF000000"/>
      </left>
      <top style="medium">
        <color rgb="FF000000"/>
      </top>
      <bottom style="thin">
        <color rgb="FF000000"/>
      </bottom>
    </border>
    <border>
      <left style="thin">
        <color rgb="FF000000"/>
      </left>
      <right style="double">
        <color rgb="FF000000"/>
      </right>
    </border>
    <border>
      <left style="double">
        <color rgb="FF000000"/>
      </left>
      <top style="thin">
        <color rgb="FF000000"/>
      </top>
      <bottom style="thin">
        <color rgb="FF000000"/>
      </bottom>
    </border>
    <border>
      <left style="thin">
        <color rgb="FF000000"/>
      </left>
      <right style="double">
        <color rgb="FF000000"/>
      </right>
      <top style="thin">
        <color rgb="FF000000"/>
      </top>
      <bottom style="thin">
        <color rgb="FF000000"/>
      </bottom>
    </border>
    <border>
      <left style="double">
        <color rgb="FF000000"/>
      </left>
      <top style="thin">
        <color rgb="FF000000"/>
      </top>
      <bottom style="double">
        <color rgb="FF000000"/>
      </bottom>
    </border>
    <border>
      <top style="thin">
        <color rgb="FF000000"/>
      </top>
      <bottom style="double">
        <color rgb="FF000000"/>
      </bottom>
    </border>
    <border>
      <left style="thin">
        <color rgb="FF000000"/>
      </left>
      <right style="double">
        <color rgb="FF000000"/>
      </right>
      <top style="thin">
        <color rgb="FF000000"/>
      </top>
      <bottom style="double">
        <color rgb="FF000000"/>
      </bottom>
    </border>
  </borders>
  <cellStyleXfs count="1">
    <xf borderId="0" fillId="0" fontId="0" numFmtId="0" applyAlignment="1" applyFont="1"/>
  </cellStyleXfs>
  <cellXfs count="631">
    <xf borderId="0" fillId="0" fontId="0" numFmtId="0" xfId="0" applyAlignment="1" applyFont="1">
      <alignment readingOrder="0" shrinkToFit="0" vertical="bottom" wrapText="0"/>
    </xf>
    <xf borderId="1" fillId="2" fontId="1" numFmtId="0" xfId="0" applyBorder="1" applyFill="1" applyFont="1"/>
    <xf borderId="2" fillId="3" fontId="2" numFmtId="0" xfId="0" applyAlignment="1" applyBorder="1" applyFill="1" applyFont="1">
      <alignment horizontal="center"/>
    </xf>
    <xf borderId="3" fillId="0" fontId="3" numFmtId="0" xfId="0" applyBorder="1" applyFont="1"/>
    <xf borderId="4" fillId="0" fontId="3" numFmtId="0" xfId="0" applyBorder="1" applyFont="1"/>
    <xf borderId="5" fillId="0" fontId="3" numFmtId="0" xfId="0" applyBorder="1" applyFont="1"/>
    <xf borderId="6" fillId="0" fontId="3" numFmtId="0" xfId="0" applyBorder="1" applyFont="1"/>
    <xf borderId="7" fillId="0" fontId="3" numFmtId="0" xfId="0" applyBorder="1" applyFont="1"/>
    <xf borderId="8" fillId="0" fontId="3" numFmtId="0" xfId="0" applyBorder="1" applyFont="1"/>
    <xf borderId="9" fillId="0" fontId="3" numFmtId="0" xfId="0" applyBorder="1" applyFont="1"/>
    <xf borderId="10" fillId="4" fontId="4" numFmtId="0" xfId="0" applyBorder="1" applyFill="1" applyFont="1"/>
    <xf borderId="11" fillId="0" fontId="5" numFmtId="0" xfId="0" applyAlignment="1" applyBorder="1" applyFont="1">
      <alignment horizontal="left" readingOrder="0"/>
    </xf>
    <xf borderId="11" fillId="4" fontId="4" numFmtId="0" xfId="0" applyBorder="1" applyFont="1"/>
    <xf borderId="12" fillId="0" fontId="6" numFmtId="0" xfId="0" applyAlignment="1" applyBorder="1" applyFont="1">
      <alignment horizontal="left" readingOrder="0"/>
    </xf>
    <xf borderId="12" fillId="0" fontId="5" numFmtId="0" xfId="0" applyAlignment="1" applyBorder="1" applyFont="1">
      <alignment horizontal="left" readingOrder="0"/>
    </xf>
    <xf borderId="12" fillId="0" fontId="7" numFmtId="0" xfId="0" applyAlignment="1" applyBorder="1" applyFont="1">
      <alignment horizontal="left"/>
    </xf>
    <xf borderId="11" fillId="0" fontId="7" numFmtId="0" xfId="0" applyAlignment="1" applyBorder="1" applyFont="1">
      <alignment horizontal="left"/>
    </xf>
    <xf borderId="13" fillId="0" fontId="8" numFmtId="0" xfId="0" applyAlignment="1" applyBorder="1" applyFont="1">
      <alignment horizontal="center"/>
    </xf>
    <xf borderId="14" fillId="0" fontId="3" numFmtId="0" xfId="0" applyBorder="1" applyFont="1"/>
    <xf borderId="15" fillId="0" fontId="3" numFmtId="0" xfId="0" applyBorder="1" applyFont="1"/>
    <xf borderId="12" fillId="0" fontId="5" numFmtId="16" xfId="0" applyAlignment="1" applyBorder="1" applyFont="1" applyNumberFormat="1">
      <alignment horizontal="left" readingOrder="0"/>
    </xf>
    <xf borderId="16" fillId="0" fontId="8" numFmtId="0" xfId="0" applyAlignment="1" applyBorder="1" applyFont="1">
      <alignment horizontal="center"/>
    </xf>
    <xf borderId="17" fillId="0" fontId="3" numFmtId="0" xfId="0" applyBorder="1" applyFont="1"/>
    <xf borderId="18" fillId="0" fontId="3" numFmtId="0" xfId="0" applyBorder="1" applyFont="1"/>
    <xf borderId="1" fillId="5" fontId="1" numFmtId="0" xfId="0" applyBorder="1" applyFill="1" applyFont="1"/>
    <xf borderId="19" fillId="6" fontId="9" numFmtId="0" xfId="0" applyAlignment="1" applyBorder="1" applyFill="1" applyFont="1">
      <alignment horizontal="center"/>
    </xf>
    <xf borderId="20" fillId="0" fontId="3" numFmtId="0" xfId="0" applyBorder="1" applyFont="1"/>
    <xf borderId="21" fillId="0" fontId="3" numFmtId="0" xfId="0" applyBorder="1" applyFont="1"/>
    <xf borderId="22" fillId="0" fontId="3" numFmtId="0" xfId="0" applyBorder="1" applyFont="1"/>
    <xf borderId="23" fillId="0" fontId="3" numFmtId="0" xfId="0" applyBorder="1" applyFont="1"/>
    <xf borderId="24" fillId="0" fontId="3" numFmtId="0" xfId="0" applyBorder="1" applyFont="1"/>
    <xf borderId="25" fillId="0" fontId="3" numFmtId="0" xfId="0" applyBorder="1" applyFont="1"/>
    <xf borderId="26" fillId="0" fontId="3" numFmtId="0" xfId="0" applyBorder="1" applyFont="1"/>
    <xf borderId="19" fillId="7" fontId="10" numFmtId="0" xfId="0" applyAlignment="1" applyBorder="1" applyFill="1" applyFont="1">
      <alignment horizontal="center"/>
    </xf>
    <xf borderId="27" fillId="8" fontId="11" numFmtId="0" xfId="0" applyAlignment="1" applyBorder="1" applyFill="1" applyFont="1">
      <alignment horizontal="center" vertical="center"/>
    </xf>
    <xf borderId="27" fillId="8" fontId="11" numFmtId="0" xfId="0" applyAlignment="1" applyBorder="1" applyFont="1">
      <alignment horizontal="center" shrinkToFit="0" vertical="center" wrapText="1"/>
    </xf>
    <xf borderId="19" fillId="8" fontId="12" numFmtId="0" xfId="0" applyAlignment="1" applyBorder="1" applyFont="1">
      <alignment horizontal="center" shrinkToFit="0" vertical="center" wrapText="1"/>
    </xf>
    <xf borderId="28" fillId="0" fontId="3" numFmtId="0" xfId="0" applyBorder="1" applyFont="1"/>
    <xf borderId="29" fillId="0" fontId="3" numFmtId="0" xfId="0" applyBorder="1" applyFont="1"/>
    <xf borderId="30" fillId="0" fontId="3" numFmtId="0" xfId="0" applyBorder="1" applyFont="1"/>
    <xf borderId="31" fillId="0" fontId="1" numFmtId="0" xfId="0" applyBorder="1" applyFont="1"/>
    <xf borderId="24" fillId="0" fontId="1" numFmtId="0" xfId="0" applyAlignment="1" applyBorder="1" applyFont="1">
      <alignment horizontal="left" shrinkToFit="0" wrapText="1"/>
    </xf>
    <xf borderId="32" fillId="0" fontId="1" numFmtId="0" xfId="0" applyBorder="1" applyFont="1"/>
    <xf borderId="33" fillId="0" fontId="1" numFmtId="0" xfId="0" applyAlignment="1" applyBorder="1" applyFont="1">
      <alignment horizontal="left" shrinkToFit="0" wrapText="1"/>
    </xf>
    <xf borderId="34" fillId="0" fontId="3" numFmtId="0" xfId="0" applyBorder="1" applyFont="1"/>
    <xf borderId="35" fillId="0" fontId="3" numFmtId="0" xfId="0" applyBorder="1" applyFont="1"/>
    <xf borderId="0" fillId="0" fontId="13" numFmtId="0" xfId="0" applyAlignment="1" applyFont="1">
      <alignment horizontal="center"/>
    </xf>
    <xf borderId="0" fillId="0" fontId="13" numFmtId="0" xfId="0" applyFont="1"/>
    <xf borderId="0" fillId="0" fontId="14" numFmtId="0" xfId="0" applyAlignment="1" applyFont="1">
      <alignment horizontal="center"/>
    </xf>
    <xf borderId="25" fillId="0" fontId="13" numFmtId="0" xfId="0" applyAlignment="1" applyBorder="1" applyFont="1">
      <alignment horizontal="center"/>
    </xf>
    <xf borderId="33" fillId="0" fontId="15" numFmtId="0" xfId="0" applyBorder="1" applyFont="1"/>
    <xf borderId="34" fillId="0" fontId="11" numFmtId="0" xfId="0" applyAlignment="1" applyBorder="1" applyFont="1">
      <alignment horizontal="left"/>
    </xf>
    <xf borderId="34" fillId="0" fontId="11" numFmtId="14" xfId="0" applyAlignment="1" applyBorder="1" applyFont="1" applyNumberFormat="1">
      <alignment horizontal="left"/>
    </xf>
    <xf borderId="34" fillId="0" fontId="11" numFmtId="20" xfId="0" applyAlignment="1" applyBorder="1" applyFont="1" applyNumberFormat="1">
      <alignment horizontal="left"/>
    </xf>
    <xf borderId="33" fillId="0" fontId="11" numFmtId="0" xfId="0" applyAlignment="1" applyBorder="1" applyFont="1">
      <alignment horizontal="center"/>
    </xf>
    <xf borderId="32" fillId="0" fontId="15" numFmtId="0" xfId="0" applyAlignment="1" applyBorder="1" applyFont="1">
      <alignment horizontal="center"/>
    </xf>
    <xf borderId="33" fillId="0" fontId="15" numFmtId="0" xfId="0" applyAlignment="1" applyBorder="1" applyFont="1">
      <alignment horizontal="center"/>
    </xf>
    <xf borderId="0" fillId="0" fontId="16" numFmtId="0" xfId="0" applyFont="1"/>
    <xf borderId="33" fillId="5" fontId="15" numFmtId="0" xfId="0" applyAlignment="1" applyBorder="1" applyFont="1">
      <alignment horizontal="left"/>
    </xf>
    <xf borderId="32" fillId="5" fontId="15" numFmtId="0" xfId="0" applyAlignment="1" applyBorder="1" applyFont="1">
      <alignment horizontal="center"/>
    </xf>
    <xf borderId="33" fillId="5" fontId="15" numFmtId="0" xfId="0" applyAlignment="1" applyBorder="1" applyFont="1">
      <alignment horizontal="center"/>
    </xf>
    <xf borderId="19" fillId="0" fontId="13" numFmtId="0" xfId="0" applyAlignment="1" applyBorder="1" applyFont="1">
      <alignment horizontal="center"/>
    </xf>
    <xf borderId="33" fillId="0" fontId="1" numFmtId="0" xfId="0" applyAlignment="1" applyBorder="1" applyFont="1">
      <alignment horizontal="left"/>
    </xf>
    <xf borderId="32" fillId="0" fontId="1" numFmtId="0" xfId="0" applyAlignment="1" applyBorder="1" applyFont="1">
      <alignment horizontal="center"/>
    </xf>
    <xf borderId="33" fillId="0" fontId="1" numFmtId="0" xfId="0" applyAlignment="1" applyBorder="1" applyFont="1">
      <alignment horizontal="center"/>
    </xf>
    <xf borderId="22" fillId="0" fontId="13" numFmtId="0" xfId="0" applyAlignment="1" applyBorder="1" applyFont="1">
      <alignment horizontal="left"/>
    </xf>
    <xf borderId="23" fillId="0" fontId="13" numFmtId="0" xfId="0" applyAlignment="1" applyBorder="1" applyFont="1">
      <alignment horizontal="center"/>
    </xf>
    <xf borderId="22" fillId="0" fontId="17" numFmtId="0" xfId="0" applyAlignment="1" applyBorder="1" applyFont="1">
      <alignment horizontal="left"/>
    </xf>
    <xf borderId="22" fillId="0" fontId="17" numFmtId="0" xfId="0" applyAlignment="1" applyBorder="1" applyFont="1">
      <alignment horizontal="left" shrinkToFit="0" vertical="top" wrapText="1"/>
    </xf>
    <xf borderId="22" fillId="0" fontId="16" numFmtId="0" xfId="0" applyAlignment="1" applyBorder="1" applyFont="1">
      <alignment horizontal="left"/>
    </xf>
    <xf borderId="22" fillId="0" fontId="13" numFmtId="0" xfId="0" applyBorder="1" applyFont="1"/>
    <xf borderId="23" fillId="0" fontId="16" numFmtId="0" xfId="0" applyBorder="1" applyFont="1"/>
    <xf borderId="22" fillId="0" fontId="16" numFmtId="0" xfId="0" applyBorder="1" applyFont="1"/>
    <xf borderId="33" fillId="0" fontId="15" numFmtId="0" xfId="0" applyAlignment="1" applyBorder="1" applyFont="1">
      <alignment horizontal="left"/>
    </xf>
    <xf borderId="34" fillId="0" fontId="1" numFmtId="0" xfId="0" applyAlignment="1" applyBorder="1" applyFont="1">
      <alignment horizontal="center"/>
    </xf>
    <xf borderId="22" fillId="0" fontId="1" numFmtId="0" xfId="0" applyBorder="1" applyFont="1"/>
    <xf borderId="23" fillId="0" fontId="1" numFmtId="0" xfId="0" applyBorder="1" applyFont="1"/>
    <xf borderId="33" fillId="0" fontId="15" numFmtId="0" xfId="0" applyAlignment="1" applyBorder="1" applyFont="1">
      <alignment horizontal="right"/>
    </xf>
    <xf borderId="24" fillId="0" fontId="1" numFmtId="0" xfId="0" applyBorder="1" applyFont="1"/>
    <xf borderId="25" fillId="0" fontId="1" numFmtId="0" xfId="0" applyBorder="1" applyFont="1"/>
    <xf borderId="26" fillId="0" fontId="1" numFmtId="0" xfId="0" applyBorder="1" applyFont="1"/>
    <xf borderId="0" fillId="0" fontId="1" numFmtId="0" xfId="0" applyFont="1"/>
    <xf borderId="0" fillId="0" fontId="11" numFmtId="0" xfId="0" applyFont="1"/>
    <xf borderId="25" fillId="0" fontId="18" numFmtId="0" xfId="0" applyAlignment="1" applyBorder="1" applyFont="1">
      <alignment horizontal="center"/>
    </xf>
    <xf borderId="33" fillId="0" fontId="11" numFmtId="0" xfId="0" applyAlignment="1" applyBorder="1" applyFont="1">
      <alignment horizontal="right"/>
    </xf>
    <xf borderId="36" fillId="0" fontId="11" numFmtId="0" xfId="0" applyAlignment="1" applyBorder="1" applyFont="1">
      <alignment horizontal="right"/>
    </xf>
    <xf borderId="37" fillId="0" fontId="3" numFmtId="0" xfId="0" applyBorder="1" applyFont="1"/>
    <xf borderId="38" fillId="0" fontId="3" numFmtId="0" xfId="0" applyBorder="1" applyFont="1"/>
    <xf borderId="36" fillId="0" fontId="11" numFmtId="0" xfId="0" applyAlignment="1" applyBorder="1" applyFont="1">
      <alignment horizontal="center"/>
    </xf>
    <xf borderId="39" fillId="0" fontId="1" numFmtId="0" xfId="0" applyBorder="1" applyFont="1"/>
    <xf borderId="0" fillId="0" fontId="19" numFmtId="0" xfId="0" applyAlignment="1" applyFont="1">
      <alignment horizontal="center"/>
    </xf>
    <xf borderId="24" fillId="0" fontId="20" numFmtId="0" xfId="0" applyAlignment="1" applyBorder="1" applyFont="1">
      <alignment horizontal="center" shrinkToFit="0" wrapText="1"/>
    </xf>
    <xf borderId="24" fillId="0" fontId="20" numFmtId="0" xfId="0" applyAlignment="1" applyBorder="1" applyFont="1">
      <alignment horizontal="center" shrinkToFit="0" vertical="center" wrapText="1"/>
    </xf>
    <xf borderId="0" fillId="0" fontId="19" numFmtId="0" xfId="0" applyAlignment="1" applyFont="1">
      <alignment shrinkToFit="0" wrapText="1"/>
    </xf>
    <xf borderId="0" fillId="0" fontId="19" numFmtId="0" xfId="0" applyFont="1"/>
    <xf borderId="32" fillId="0" fontId="1" numFmtId="0" xfId="0" applyAlignment="1" applyBorder="1" applyFont="1">
      <alignment horizontal="center" vertical="center"/>
    </xf>
    <xf borderId="33" fillId="0" fontId="1" numFmtId="0" xfId="0" applyAlignment="1" applyBorder="1" applyFont="1">
      <alignment horizontal="left" vertical="center"/>
    </xf>
    <xf borderId="35" fillId="0" fontId="1" numFmtId="0" xfId="0" applyAlignment="1" applyBorder="1" applyFont="1">
      <alignment horizontal="center" vertical="center"/>
    </xf>
    <xf borderId="33" fillId="0" fontId="1" numFmtId="0" xfId="0" applyAlignment="1" applyBorder="1" applyFont="1">
      <alignment horizontal="left" vertical="top"/>
    </xf>
    <xf borderId="33" fillId="0" fontId="19" numFmtId="0" xfId="0" applyAlignment="1" applyBorder="1" applyFont="1">
      <alignment horizontal="left" vertical="center"/>
    </xf>
    <xf borderId="0" fillId="0" fontId="1" numFmtId="0" xfId="0" applyAlignment="1" applyFont="1">
      <alignment horizontal="left" shrinkToFit="0" vertical="center" wrapText="1"/>
    </xf>
    <xf borderId="23" fillId="0" fontId="1" numFmtId="0" xfId="0" applyAlignment="1" applyBorder="1" applyFont="1">
      <alignment horizontal="center" vertical="center"/>
    </xf>
    <xf borderId="40" fillId="0" fontId="1" numFmtId="0" xfId="0" applyAlignment="1" applyBorder="1" applyFont="1">
      <alignment horizontal="center" vertical="center"/>
    </xf>
    <xf borderId="36" fillId="0" fontId="1" numFmtId="0" xfId="0" applyAlignment="1" applyBorder="1" applyFont="1">
      <alignment horizontal="left" vertical="center"/>
    </xf>
    <xf borderId="38" fillId="0" fontId="1" numFmtId="0" xfId="0" applyAlignment="1" applyBorder="1" applyFont="1">
      <alignment horizontal="center" vertical="center"/>
    </xf>
    <xf borderId="41" fillId="0" fontId="1" numFmtId="0" xfId="0" applyAlignment="1" applyBorder="1" applyFont="1">
      <alignment horizontal="center" vertical="center"/>
    </xf>
    <xf borderId="42" fillId="0" fontId="1" numFmtId="0" xfId="0" applyBorder="1" applyFont="1"/>
    <xf borderId="36" fillId="0" fontId="1" numFmtId="0" xfId="0" applyAlignment="1" applyBorder="1" applyFont="1">
      <alignment horizontal="left"/>
    </xf>
    <xf borderId="43" fillId="5" fontId="21" numFmtId="0" xfId="0" applyAlignment="1" applyBorder="1" applyFont="1">
      <alignment horizontal="left"/>
    </xf>
    <xf borderId="44" fillId="0" fontId="3" numFmtId="0" xfId="0" applyBorder="1" applyFont="1"/>
    <xf borderId="45" fillId="0" fontId="3" numFmtId="0" xfId="0" applyBorder="1" applyFont="1"/>
    <xf borderId="46" fillId="9" fontId="11" numFmtId="0" xfId="0" applyAlignment="1" applyBorder="1" applyFill="1" applyFont="1">
      <alignment horizontal="center"/>
    </xf>
    <xf borderId="47" fillId="0" fontId="3" numFmtId="0" xfId="0" applyBorder="1" applyFont="1"/>
    <xf borderId="48" fillId="0" fontId="3" numFmtId="0" xfId="0" applyBorder="1" applyFont="1"/>
    <xf borderId="33" fillId="10" fontId="20" numFmtId="0" xfId="0" applyAlignment="1" applyBorder="1" applyFill="1" applyFont="1">
      <alignment horizontal="center" shrinkToFit="0" vertical="center" wrapText="1"/>
    </xf>
    <xf borderId="49" fillId="0" fontId="3" numFmtId="0" xfId="0" applyBorder="1" applyFont="1"/>
    <xf borderId="50" fillId="11" fontId="20" numFmtId="0" xfId="0" applyAlignment="1" applyBorder="1" applyFill="1" applyFont="1">
      <alignment horizontal="center" shrinkToFit="0" vertical="center" wrapText="1"/>
    </xf>
    <xf borderId="46" fillId="9" fontId="22" numFmtId="0" xfId="0" applyAlignment="1" applyBorder="1" applyFont="1">
      <alignment horizontal="center" shrinkToFit="0" vertical="center" wrapText="1"/>
    </xf>
    <xf borderId="51" fillId="9" fontId="23" numFmtId="0" xfId="0" applyAlignment="1" applyBorder="1" applyFont="1">
      <alignment horizontal="center" shrinkToFit="0" vertical="center" wrapText="1"/>
    </xf>
    <xf borderId="46" fillId="9" fontId="23" numFmtId="0" xfId="0" applyAlignment="1" applyBorder="1" applyFont="1">
      <alignment horizontal="center" shrinkToFit="0" vertical="center" wrapText="1"/>
    </xf>
    <xf borderId="52" fillId="9" fontId="23" numFmtId="0" xfId="0" applyAlignment="1" applyBorder="1" applyFont="1">
      <alignment horizontal="center" shrinkToFit="0" vertical="center" wrapText="1"/>
    </xf>
    <xf borderId="33" fillId="12" fontId="20" numFmtId="0" xfId="0" applyAlignment="1" applyBorder="1" applyFill="1" applyFont="1">
      <alignment horizontal="center" shrinkToFit="0" vertical="center" wrapText="1"/>
    </xf>
    <xf borderId="33" fillId="0" fontId="19" numFmtId="0" xfId="0" applyAlignment="1" applyBorder="1" applyFont="1">
      <alignment shrinkToFit="0" wrapText="1"/>
    </xf>
    <xf borderId="33" fillId="0" fontId="19" numFmtId="0" xfId="0" applyAlignment="1" applyBorder="1" applyFont="1">
      <alignment horizontal="center" shrinkToFit="0" wrapText="1"/>
    </xf>
    <xf borderId="32" fillId="0" fontId="19" numFmtId="0" xfId="0" applyAlignment="1" applyBorder="1" applyFont="1">
      <alignment horizontal="center" shrinkToFit="0" wrapText="1"/>
    </xf>
    <xf borderId="35" fillId="0" fontId="19" numFmtId="0" xfId="0" applyAlignment="1" applyBorder="1" applyFont="1">
      <alignment horizontal="center" shrinkToFit="0" wrapText="1"/>
    </xf>
    <xf borderId="33" fillId="0" fontId="19" numFmtId="0" xfId="0" applyAlignment="1" applyBorder="1" applyFont="1">
      <alignment horizontal="left"/>
    </xf>
    <xf borderId="33" fillId="0" fontId="1" numFmtId="0" xfId="0" applyBorder="1" applyFont="1"/>
    <xf borderId="36" fillId="0" fontId="24" numFmtId="0" xfId="0" applyAlignment="1" applyBorder="1" applyFont="1">
      <alignment horizontal="center"/>
    </xf>
    <xf borderId="24" fillId="0" fontId="11" numFmtId="0" xfId="0" applyAlignment="1" applyBorder="1" applyFont="1">
      <alignment horizontal="center"/>
    </xf>
    <xf borderId="25" fillId="0" fontId="11" numFmtId="0" xfId="0" applyAlignment="1" applyBorder="1" applyFont="1">
      <alignment horizontal="center"/>
    </xf>
    <xf borderId="33" fillId="0" fontId="25" numFmtId="0" xfId="0" applyBorder="1" applyFont="1"/>
    <xf borderId="33" fillId="0" fontId="11" numFmtId="0" xfId="0" applyBorder="1" applyFont="1"/>
    <xf borderId="36" fillId="0" fontId="25" numFmtId="0" xfId="0" applyBorder="1" applyFont="1"/>
    <xf borderId="31" fillId="0" fontId="11" numFmtId="0" xfId="0" applyBorder="1" applyFont="1"/>
    <xf borderId="33" fillId="0" fontId="25" numFmtId="0" xfId="0" applyAlignment="1" applyBorder="1" applyFont="1">
      <alignment horizontal="left"/>
    </xf>
    <xf borderId="32" fillId="0" fontId="25" numFmtId="0" xfId="0" applyBorder="1" applyFont="1"/>
    <xf borderId="0" fillId="0" fontId="1" numFmtId="0" xfId="0" applyAlignment="1" applyFont="1">
      <alignment horizontal="left"/>
    </xf>
    <xf borderId="36" fillId="0" fontId="25" numFmtId="0" xfId="0" applyAlignment="1" applyBorder="1" applyFont="1">
      <alignment horizontal="left"/>
    </xf>
    <xf borderId="39" fillId="0" fontId="25" numFmtId="0" xfId="0" applyBorder="1" applyFont="1"/>
    <xf borderId="43" fillId="0" fontId="8" numFmtId="0" xfId="0" applyAlignment="1" applyBorder="1" applyFont="1">
      <alignment horizontal="center"/>
    </xf>
    <xf borderId="44" fillId="0" fontId="8" numFmtId="0" xfId="0" applyAlignment="1" applyBorder="1" applyFont="1">
      <alignment horizontal="left"/>
    </xf>
    <xf borderId="43" fillId="0" fontId="8" numFmtId="0" xfId="0" applyAlignment="1" applyBorder="1" applyFont="1">
      <alignment horizontal="left"/>
    </xf>
    <xf borderId="44" fillId="0" fontId="8" numFmtId="0" xfId="0" applyBorder="1" applyFont="1"/>
    <xf borderId="0" fillId="0" fontId="26" numFmtId="0" xfId="0" applyFont="1"/>
    <xf borderId="0" fillId="0" fontId="17" numFmtId="0" xfId="0" applyFont="1"/>
    <xf borderId="32" fillId="0" fontId="11" numFmtId="0" xfId="0" applyAlignment="1" applyBorder="1" applyFont="1">
      <alignment horizontal="right"/>
    </xf>
    <xf borderId="33" fillId="0" fontId="1" numFmtId="0" xfId="0" applyAlignment="1" applyBorder="1" applyFont="1">
      <alignment horizontal="left" shrinkToFit="1" wrapText="0"/>
    </xf>
    <xf borderId="33" fillId="0" fontId="1" numFmtId="49" xfId="0" applyAlignment="1" applyBorder="1" applyFont="1" applyNumberFormat="1">
      <alignment horizontal="left" shrinkToFit="1" wrapText="0"/>
    </xf>
    <xf borderId="0" fillId="0" fontId="1" numFmtId="49" xfId="0" applyAlignment="1" applyFont="1" applyNumberFormat="1">
      <alignment shrinkToFit="1" wrapText="0"/>
    </xf>
    <xf borderId="33" fillId="0" fontId="1" numFmtId="14" xfId="0" applyAlignment="1" applyBorder="1" applyFont="1" applyNumberFormat="1">
      <alignment horizontal="left" shrinkToFit="1" wrapText="0"/>
    </xf>
    <xf borderId="33" fillId="0" fontId="1" numFmtId="0" xfId="0" applyAlignment="1" applyBorder="1" applyFont="1">
      <alignment horizontal="center" shrinkToFit="1" wrapText="0"/>
    </xf>
    <xf borderId="34" fillId="0" fontId="1" numFmtId="0" xfId="0" applyAlignment="1" applyBorder="1" applyFont="1">
      <alignment horizontal="center" shrinkToFit="1" wrapText="0"/>
    </xf>
    <xf borderId="19" fillId="0" fontId="27" numFmtId="0" xfId="0" applyAlignment="1" applyBorder="1" applyFont="1">
      <alignment horizontal="right" vertical="center"/>
    </xf>
    <xf borderId="19" fillId="0" fontId="27" numFmtId="0" xfId="0" applyAlignment="1" applyBorder="1" applyFont="1">
      <alignment horizontal="center" vertical="center"/>
    </xf>
    <xf borderId="0" fillId="0" fontId="27" numFmtId="0" xfId="0" applyAlignment="1" applyFont="1">
      <alignment vertical="center"/>
    </xf>
    <xf borderId="33" fillId="13" fontId="28" numFmtId="0" xfId="0" applyAlignment="1" applyBorder="1" applyFill="1" applyFont="1">
      <alignment horizontal="center"/>
    </xf>
    <xf borderId="1" fillId="13" fontId="28" numFmtId="0" xfId="0" applyBorder="1" applyFont="1"/>
    <xf borderId="1" fillId="13" fontId="28" numFmtId="1" xfId="0" applyBorder="1" applyFont="1" applyNumberFormat="1"/>
    <xf borderId="32" fillId="6" fontId="29" numFmtId="0" xfId="0" applyAlignment="1" applyBorder="1" applyFont="1">
      <alignment horizontal="center" shrinkToFit="0" vertical="center" wrapText="1"/>
    </xf>
    <xf borderId="52" fillId="6" fontId="29" numFmtId="0" xfId="0" applyAlignment="1" applyBorder="1" applyFont="1">
      <alignment horizontal="center" shrinkToFit="0" vertical="center" wrapText="1"/>
    </xf>
    <xf borderId="32" fillId="6" fontId="29" numFmtId="1" xfId="0" applyAlignment="1" applyBorder="1" applyFont="1" applyNumberFormat="1">
      <alignment horizontal="center" shrinkToFit="0" vertical="center" wrapText="1"/>
    </xf>
    <xf borderId="33" fillId="6" fontId="29" numFmtId="0" xfId="0" applyAlignment="1" applyBorder="1" applyFont="1">
      <alignment horizontal="center" shrinkToFit="0" vertical="center" wrapText="1"/>
    </xf>
    <xf borderId="53" fillId="6" fontId="29" numFmtId="0" xfId="0" applyAlignment="1" applyBorder="1" applyFont="1">
      <alignment horizontal="center" shrinkToFit="0" vertical="center" wrapText="1"/>
    </xf>
    <xf borderId="54" fillId="0" fontId="3" numFmtId="0" xfId="0" applyBorder="1" applyFont="1"/>
    <xf borderId="32" fillId="13" fontId="28" numFmtId="0" xfId="0" applyAlignment="1" applyBorder="1" applyFont="1">
      <alignment horizontal="center" vertical="center"/>
    </xf>
    <xf borderId="32" fillId="13" fontId="28" numFmtId="20" xfId="0" applyAlignment="1" applyBorder="1" applyFont="1" applyNumberFormat="1">
      <alignment horizontal="center" vertical="center"/>
    </xf>
    <xf borderId="32" fillId="13" fontId="28" numFmtId="3" xfId="0" applyAlignment="1" applyBorder="1" applyFont="1" applyNumberFormat="1">
      <alignment horizontal="center" vertical="center"/>
    </xf>
    <xf borderId="52" fillId="14" fontId="15" numFmtId="3" xfId="0" applyAlignment="1" applyBorder="1" applyFill="1" applyFont="1" applyNumberFormat="1">
      <alignment horizontal="center" vertical="center"/>
    </xf>
    <xf borderId="32" fillId="13" fontId="28" numFmtId="164" xfId="0" applyAlignment="1" applyBorder="1" applyFont="1" applyNumberFormat="1">
      <alignment horizontal="center" vertical="center"/>
    </xf>
    <xf borderId="32" fillId="13" fontId="28" numFmtId="1" xfId="0" applyAlignment="1" applyBorder="1" applyFont="1" applyNumberFormat="1">
      <alignment horizontal="center" vertical="center"/>
    </xf>
    <xf borderId="32" fillId="13" fontId="28" numFmtId="2" xfId="0" applyAlignment="1" applyBorder="1" applyFont="1" applyNumberFormat="1">
      <alignment horizontal="center" vertical="center"/>
    </xf>
    <xf borderId="32" fillId="13" fontId="28" numFmtId="1" xfId="0" applyAlignment="1" applyBorder="1" applyFont="1" applyNumberFormat="1">
      <alignment horizontal="center" shrinkToFit="0" vertical="center" wrapText="1"/>
    </xf>
    <xf borderId="52" fillId="13" fontId="28" numFmtId="1" xfId="0" applyAlignment="1" applyBorder="1" applyFont="1" applyNumberFormat="1">
      <alignment shrinkToFit="0" vertical="center" wrapText="1"/>
    </xf>
    <xf borderId="55" fillId="13" fontId="28" numFmtId="1" xfId="0" applyAlignment="1" applyBorder="1" applyFont="1" applyNumberFormat="1">
      <alignment shrinkToFit="0" vertical="center" wrapText="1"/>
    </xf>
    <xf borderId="33" fillId="13" fontId="28" numFmtId="0" xfId="0" applyAlignment="1" applyBorder="1" applyFont="1">
      <alignment horizontal="center" shrinkToFit="0" vertical="center" wrapText="1"/>
    </xf>
    <xf borderId="0" fillId="0" fontId="1" numFmtId="0" xfId="0" applyAlignment="1" applyFont="1">
      <alignment horizontal="center"/>
    </xf>
    <xf borderId="33" fillId="13" fontId="28" numFmtId="1" xfId="0" applyAlignment="1" applyBorder="1" applyFont="1" applyNumberFormat="1">
      <alignment horizontal="center" shrinkToFit="0" vertical="center" wrapText="1"/>
    </xf>
    <xf borderId="56" fillId="13" fontId="28" numFmtId="0" xfId="0" applyAlignment="1" applyBorder="1" applyFont="1">
      <alignment horizontal="center" vertical="center"/>
    </xf>
    <xf borderId="1" fillId="13" fontId="28" numFmtId="1" xfId="0" applyAlignment="1" applyBorder="1" applyFont="1" applyNumberFormat="1">
      <alignment horizontal="center" shrinkToFit="0" vertical="center" wrapText="1"/>
    </xf>
    <xf borderId="0" fillId="0" fontId="11" numFmtId="0" xfId="0" applyAlignment="1" applyFont="1">
      <alignment horizontal="center"/>
    </xf>
    <xf borderId="0" fillId="0" fontId="11" numFmtId="0" xfId="0" applyAlignment="1" applyFont="1">
      <alignment horizontal="right"/>
    </xf>
    <xf borderId="0" fillId="0" fontId="20" numFmtId="0" xfId="0" applyAlignment="1" applyFont="1">
      <alignment horizontal="right"/>
    </xf>
    <xf borderId="25" fillId="0" fontId="11" numFmtId="164" xfId="0" applyAlignment="1" applyBorder="1" applyFont="1" applyNumberFormat="1">
      <alignment horizontal="center"/>
    </xf>
    <xf borderId="0" fillId="0" fontId="11" numFmtId="1" xfId="0" applyAlignment="1" applyFont="1" applyNumberFormat="1">
      <alignment horizontal="right"/>
    </xf>
    <xf borderId="25" fillId="0" fontId="11" numFmtId="3" xfId="0" applyAlignment="1" applyBorder="1" applyFont="1" applyNumberFormat="1">
      <alignment horizontal="center"/>
    </xf>
    <xf borderId="0" fillId="0" fontId="1" numFmtId="0" xfId="0" applyAlignment="1" applyFont="1">
      <alignment horizontal="right"/>
    </xf>
    <xf borderId="0" fillId="0" fontId="11" numFmtId="1" xfId="0" applyAlignment="1" applyFont="1" applyNumberFormat="1">
      <alignment horizontal="center"/>
    </xf>
    <xf borderId="25" fillId="0" fontId="11" numFmtId="3" xfId="0" applyAlignment="1" applyBorder="1" applyFont="1" applyNumberFormat="1">
      <alignment horizontal="left"/>
    </xf>
    <xf borderId="25" fillId="0" fontId="11" numFmtId="1" xfId="0" applyBorder="1" applyFont="1" applyNumberFormat="1"/>
    <xf borderId="57" fillId="9" fontId="11" numFmtId="3" xfId="0" applyAlignment="1" applyBorder="1" applyFont="1" applyNumberFormat="1">
      <alignment horizontal="center"/>
    </xf>
    <xf borderId="34" fillId="0" fontId="11" numFmtId="3" xfId="0" applyBorder="1" applyFont="1" applyNumberFormat="1"/>
    <xf borderId="0" fillId="0" fontId="30" numFmtId="0" xfId="0" applyFont="1"/>
    <xf borderId="58" fillId="5" fontId="1" numFmtId="0" xfId="0" applyAlignment="1" applyBorder="1" applyFont="1">
      <alignment horizontal="center" vertical="center"/>
    </xf>
    <xf borderId="59" fillId="5" fontId="11" numFmtId="0" xfId="0" applyAlignment="1" applyBorder="1" applyFont="1">
      <alignment horizontal="center" vertical="center"/>
    </xf>
    <xf borderId="60" fillId="5" fontId="11" numFmtId="0" xfId="0" applyAlignment="1" applyBorder="1" applyFont="1">
      <alignment horizontal="center" vertical="center"/>
    </xf>
    <xf borderId="19" fillId="0" fontId="1" numFmtId="0" xfId="0" applyBorder="1" applyFont="1"/>
    <xf borderId="20" fillId="0" fontId="1" numFmtId="0" xfId="0" applyBorder="1" applyFont="1"/>
    <xf borderId="20" fillId="0" fontId="12" numFmtId="0" xfId="0" applyBorder="1" applyFont="1"/>
    <xf borderId="20" fillId="0" fontId="12" numFmtId="0" xfId="0" applyAlignment="1" applyBorder="1" applyFont="1">
      <alignment horizontal="center"/>
    </xf>
    <xf borderId="61" fillId="0" fontId="3" numFmtId="0" xfId="0" applyBorder="1" applyFont="1"/>
    <xf borderId="62" fillId="0" fontId="3" numFmtId="0" xfId="0" applyBorder="1" applyFont="1"/>
    <xf borderId="63" fillId="0" fontId="3" numFmtId="0" xfId="0" applyBorder="1" applyFont="1"/>
    <xf borderId="42" fillId="0" fontId="3" numFmtId="0" xfId="0" applyBorder="1" applyFont="1"/>
    <xf borderId="64" fillId="0" fontId="3" numFmtId="0" xfId="0" applyBorder="1" applyFont="1"/>
    <xf borderId="0" fillId="0" fontId="31" numFmtId="0" xfId="0" applyAlignment="1" applyFont="1">
      <alignment horizontal="center" vertical="center"/>
    </xf>
    <xf borderId="0" fillId="0" fontId="12" numFmtId="0" xfId="0" applyFont="1"/>
    <xf borderId="31" fillId="0" fontId="1" numFmtId="0" xfId="0" applyAlignment="1" applyBorder="1" applyFont="1">
      <alignment horizontal="center"/>
    </xf>
    <xf borderId="31" fillId="0" fontId="1" numFmtId="20" xfId="0" applyAlignment="1" applyBorder="1" applyFont="1" applyNumberFormat="1">
      <alignment horizontal="center"/>
    </xf>
    <xf borderId="31" fillId="0" fontId="1" numFmtId="3" xfId="0" applyAlignment="1" applyBorder="1" applyFont="1" applyNumberFormat="1">
      <alignment horizontal="center"/>
    </xf>
    <xf borderId="31" fillId="0" fontId="1" numFmtId="2" xfId="0" applyAlignment="1" applyBorder="1" applyFont="1" applyNumberFormat="1">
      <alignment horizontal="center"/>
    </xf>
    <xf borderId="0" fillId="0" fontId="32" numFmtId="0" xfId="0" applyAlignment="1" applyFont="1">
      <alignment horizontal="center"/>
    </xf>
    <xf borderId="0" fillId="0" fontId="33" numFmtId="14" xfId="0" applyFont="1" applyNumberFormat="1"/>
    <xf borderId="19" fillId="0" fontId="34" numFmtId="14" xfId="0" applyAlignment="1" applyBorder="1" applyFont="1" applyNumberFormat="1">
      <alignment horizontal="center"/>
    </xf>
    <xf borderId="0" fillId="0" fontId="35" numFmtId="0" xfId="0" applyFont="1"/>
    <xf borderId="19" fillId="0" fontId="36" numFmtId="0" xfId="0" applyAlignment="1" applyBorder="1" applyFont="1">
      <alignment horizontal="left"/>
    </xf>
    <xf borderId="24" fillId="0" fontId="36" numFmtId="0" xfId="0" applyAlignment="1" applyBorder="1" applyFont="1">
      <alignment horizontal="left"/>
    </xf>
    <xf borderId="24" fillId="0" fontId="37" numFmtId="0" xfId="0" applyAlignment="1" applyBorder="1" applyFont="1">
      <alignment horizontal="center"/>
    </xf>
    <xf borderId="0" fillId="0" fontId="1" numFmtId="49" xfId="0" applyFont="1" applyNumberFormat="1"/>
    <xf borderId="24" fillId="0" fontId="38" numFmtId="14" xfId="0" applyAlignment="1" applyBorder="1" applyFont="1" applyNumberFormat="1">
      <alignment horizontal="left"/>
    </xf>
    <xf borderId="20" fillId="0" fontId="36" numFmtId="0" xfId="0" applyAlignment="1" applyBorder="1" applyFont="1">
      <alignment horizontal="right"/>
    </xf>
    <xf borderId="22" fillId="0" fontId="36" numFmtId="0" xfId="0" applyAlignment="1" applyBorder="1" applyFont="1">
      <alignment horizontal="left"/>
    </xf>
    <xf borderId="24" fillId="0" fontId="36" numFmtId="0" xfId="0" applyAlignment="1" applyBorder="1" applyFont="1">
      <alignment horizontal="right"/>
    </xf>
    <xf borderId="25" fillId="0" fontId="36" numFmtId="0" xfId="0" applyAlignment="1" applyBorder="1" applyFont="1">
      <alignment horizontal="left"/>
    </xf>
    <xf borderId="20" fillId="0" fontId="36" numFmtId="0" xfId="0" applyAlignment="1" applyBorder="1" applyFont="1">
      <alignment horizontal="left"/>
    </xf>
    <xf borderId="21" fillId="0" fontId="36" numFmtId="0" xfId="0" applyAlignment="1" applyBorder="1" applyFont="1">
      <alignment horizontal="left"/>
    </xf>
    <xf borderId="26" fillId="0" fontId="36" numFmtId="0" xfId="0" applyAlignment="1" applyBorder="1" applyFont="1">
      <alignment horizontal="left"/>
    </xf>
    <xf borderId="65" fillId="5" fontId="11" numFmtId="0" xfId="0" applyAlignment="1" applyBorder="1" applyFont="1">
      <alignment horizontal="center" vertical="center"/>
    </xf>
    <xf borderId="66" fillId="5" fontId="11" numFmtId="0" xfId="0" applyAlignment="1" applyBorder="1" applyFont="1">
      <alignment horizontal="center" shrinkToFit="0" vertical="center" wrapText="1"/>
    </xf>
    <xf borderId="65" fillId="5" fontId="11" numFmtId="0" xfId="0" applyAlignment="1" applyBorder="1" applyFont="1">
      <alignment horizontal="center" shrinkToFit="0" vertical="center" wrapText="1"/>
    </xf>
    <xf borderId="67" fillId="5" fontId="11" numFmtId="0" xfId="0" applyAlignment="1" applyBorder="1" applyFont="1">
      <alignment horizontal="center" shrinkToFit="0" vertical="center" wrapText="1"/>
    </xf>
    <xf borderId="68" fillId="5" fontId="11" numFmtId="0" xfId="0" applyAlignment="1" applyBorder="1" applyFont="1">
      <alignment horizontal="center" vertical="center"/>
    </xf>
    <xf borderId="69" fillId="0" fontId="3" numFmtId="0" xfId="0" applyBorder="1" applyFont="1"/>
    <xf borderId="70" fillId="0" fontId="3" numFmtId="0" xfId="0" applyBorder="1" applyFont="1"/>
    <xf borderId="71" fillId="0" fontId="3" numFmtId="0" xfId="0" applyBorder="1" applyFont="1"/>
    <xf borderId="24" fillId="0" fontId="1" numFmtId="20" xfId="0" applyAlignment="1" applyBorder="1" applyFont="1" applyNumberFormat="1">
      <alignment horizontal="center"/>
    </xf>
    <xf borderId="24" fillId="0" fontId="1" numFmtId="2" xfId="0" applyAlignment="1" applyBorder="1" applyFont="1" applyNumberFormat="1">
      <alignment horizontal="center"/>
    </xf>
    <xf borderId="72" fillId="0" fontId="1" numFmtId="20" xfId="0" applyBorder="1" applyFont="1" applyNumberFormat="1"/>
    <xf borderId="73" fillId="0" fontId="1" numFmtId="20" xfId="0" applyBorder="1" applyFont="1" applyNumberFormat="1"/>
    <xf borderId="74" fillId="0" fontId="1" numFmtId="20" xfId="0" applyBorder="1" applyFont="1" applyNumberFormat="1"/>
    <xf borderId="24" fillId="0" fontId="1" numFmtId="20" xfId="0" applyBorder="1" applyFont="1" applyNumberFormat="1"/>
    <xf borderId="25" fillId="0" fontId="1" numFmtId="20" xfId="0" applyBorder="1" applyFont="1" applyNumberFormat="1"/>
    <xf borderId="26" fillId="0" fontId="1" numFmtId="20" xfId="0" applyBorder="1" applyFont="1" applyNumberFormat="1"/>
    <xf borderId="75" fillId="5" fontId="11" numFmtId="0" xfId="0" applyAlignment="1" applyBorder="1" applyFont="1">
      <alignment horizontal="center"/>
    </xf>
    <xf borderId="76" fillId="0" fontId="3" numFmtId="0" xfId="0" applyBorder="1" applyFont="1"/>
    <xf borderId="77" fillId="0" fontId="3" numFmtId="0" xfId="0" applyBorder="1" applyFont="1"/>
    <xf borderId="78" fillId="4" fontId="11" numFmtId="0" xfId="0" applyAlignment="1" applyBorder="1" applyFont="1">
      <alignment horizontal="center"/>
    </xf>
    <xf borderId="46" fillId="4" fontId="11" numFmtId="0" xfId="0" applyAlignment="1" applyBorder="1" applyFont="1">
      <alignment horizontal="center"/>
    </xf>
    <xf borderId="79" fillId="0" fontId="3" numFmtId="0" xfId="0" applyBorder="1" applyFont="1"/>
    <xf borderId="32" fillId="0" fontId="1" numFmtId="165" xfId="0" applyAlignment="1" applyBorder="1" applyFont="1" applyNumberFormat="1">
      <alignment horizontal="center"/>
    </xf>
    <xf borderId="32" fillId="0" fontId="1" numFmtId="10" xfId="0" applyAlignment="1" applyBorder="1" applyFont="1" applyNumberFormat="1">
      <alignment horizontal="center"/>
    </xf>
    <xf borderId="0" fillId="0" fontId="1" numFmtId="1" xfId="0" applyAlignment="1" applyFont="1" applyNumberFormat="1">
      <alignment horizontal="center" vertical="center"/>
    </xf>
    <xf borderId="0" fillId="0" fontId="1" numFmtId="2" xfId="0" applyAlignment="1" applyFont="1" applyNumberFormat="1">
      <alignment horizontal="center" vertical="center"/>
    </xf>
    <xf borderId="80" fillId="13" fontId="1" numFmtId="0" xfId="0" applyAlignment="1" applyBorder="1" applyFont="1">
      <alignment horizontal="left" vertical="center"/>
    </xf>
    <xf borderId="81" fillId="0" fontId="3" numFmtId="0" xfId="0" applyBorder="1" applyFont="1"/>
    <xf borderId="19" fillId="0" fontId="1" numFmtId="0" xfId="0" applyAlignment="1" applyBorder="1" applyFont="1">
      <alignment horizontal="center"/>
    </xf>
    <xf borderId="33" fillId="5" fontId="11" numFmtId="0" xfId="0" applyAlignment="1" applyBorder="1" applyFont="1">
      <alignment horizontal="right"/>
    </xf>
    <xf borderId="32" fillId="5" fontId="1" numFmtId="165" xfId="0" applyBorder="1" applyFont="1" applyNumberFormat="1"/>
    <xf borderId="32" fillId="5" fontId="1" numFmtId="0" xfId="0" applyBorder="1" applyFont="1"/>
    <xf borderId="32" fillId="6" fontId="15" numFmtId="0" xfId="0" applyAlignment="1" applyBorder="1" applyFont="1">
      <alignment horizontal="center" shrinkToFit="0" vertical="center" wrapText="1"/>
    </xf>
    <xf borderId="33" fillId="6" fontId="15" numFmtId="0" xfId="0" applyAlignment="1" applyBorder="1" applyFont="1">
      <alignment horizontal="center" shrinkToFit="0" vertical="center" wrapText="1"/>
    </xf>
    <xf borderId="32" fillId="6" fontId="15" numFmtId="1" xfId="0" applyAlignment="1" applyBorder="1" applyFont="1" applyNumberFormat="1">
      <alignment horizontal="center" shrinkToFit="0" vertical="center" wrapText="1"/>
    </xf>
    <xf borderId="32" fillId="13" fontId="28" numFmtId="4" xfId="0" applyAlignment="1" applyBorder="1" applyFont="1" applyNumberFormat="1">
      <alignment horizontal="center" vertical="center"/>
    </xf>
    <xf borderId="52" fillId="13" fontId="28" numFmtId="0" xfId="0" applyAlignment="1" applyBorder="1" applyFont="1">
      <alignment vertical="center"/>
    </xf>
    <xf borderId="33" fillId="13" fontId="28" numFmtId="0" xfId="0" applyAlignment="1" applyBorder="1" applyFont="1">
      <alignment horizontal="center" vertical="center"/>
    </xf>
    <xf borderId="25" fillId="0" fontId="11" numFmtId="1" xfId="0" applyAlignment="1" applyBorder="1" applyFont="1" applyNumberFormat="1">
      <alignment horizontal="center"/>
    </xf>
    <xf borderId="34" fillId="0" fontId="11" numFmtId="1" xfId="0" applyBorder="1" applyFont="1" applyNumberFormat="1"/>
    <xf borderId="20" fillId="0" fontId="11" numFmtId="1" xfId="0" applyBorder="1" applyFont="1" applyNumberFormat="1"/>
    <xf borderId="24" fillId="0" fontId="1" numFmtId="0" xfId="0" applyAlignment="1" applyBorder="1" applyFont="1">
      <alignment horizontal="center"/>
    </xf>
    <xf borderId="32" fillId="0" fontId="1" numFmtId="20" xfId="0" applyAlignment="1" applyBorder="1" applyFont="1" applyNumberFormat="1">
      <alignment horizontal="center"/>
    </xf>
    <xf borderId="19" fillId="0" fontId="33" numFmtId="0" xfId="0" applyAlignment="1" applyBorder="1" applyFont="1">
      <alignment horizontal="center"/>
    </xf>
    <xf borderId="0" fillId="0" fontId="35" numFmtId="0" xfId="0" applyAlignment="1" applyFont="1">
      <alignment horizontal="center"/>
    </xf>
    <xf borderId="19" fillId="0" fontId="39" numFmtId="0" xfId="0" applyAlignment="1" applyBorder="1" applyFont="1">
      <alignment horizontal="left"/>
    </xf>
    <xf borderId="19" fillId="0" fontId="40" numFmtId="0" xfId="0" applyAlignment="1" applyBorder="1" applyFont="1">
      <alignment horizontal="left"/>
    </xf>
    <xf borderId="24" fillId="0" fontId="1" numFmtId="0" xfId="0" applyAlignment="1" applyBorder="1" applyFont="1">
      <alignment horizontal="left"/>
    </xf>
    <xf borderId="24" fillId="0" fontId="1" numFmtId="14" xfId="0" applyAlignment="1" applyBorder="1" applyFont="1" applyNumberFormat="1">
      <alignment horizontal="center"/>
    </xf>
    <xf borderId="20" fillId="0" fontId="39" numFmtId="0" xfId="0" applyAlignment="1" applyBorder="1" applyFont="1">
      <alignment horizontal="right"/>
    </xf>
    <xf borderId="19" fillId="0" fontId="39" numFmtId="14" xfId="0" applyAlignment="1" applyBorder="1" applyFont="1" applyNumberFormat="1">
      <alignment horizontal="left"/>
    </xf>
    <xf borderId="25" fillId="0" fontId="1" numFmtId="0" xfId="0" applyAlignment="1" applyBorder="1" applyFont="1">
      <alignment horizontal="left"/>
    </xf>
    <xf borderId="22" fillId="0" fontId="1" numFmtId="0" xfId="0" applyAlignment="1" applyBorder="1" applyFont="1">
      <alignment horizontal="center"/>
    </xf>
    <xf borderId="24" fillId="0" fontId="1" numFmtId="0" xfId="0" applyAlignment="1" applyBorder="1" applyFont="1">
      <alignment horizontal="right"/>
    </xf>
    <xf borderId="20" fillId="0" fontId="39" numFmtId="0" xfId="0" applyAlignment="1" applyBorder="1" applyFont="1">
      <alignment horizontal="left"/>
    </xf>
    <xf borderId="21" fillId="0" fontId="39" numFmtId="0" xfId="0" applyAlignment="1" applyBorder="1" applyFont="1">
      <alignment horizontal="left"/>
    </xf>
    <xf borderId="29" fillId="0" fontId="1" numFmtId="0" xfId="0" applyAlignment="1" applyBorder="1" applyFont="1">
      <alignment horizontal="left"/>
    </xf>
    <xf borderId="29" fillId="0" fontId="1" numFmtId="0" xfId="0" applyAlignment="1" applyBorder="1" applyFont="1">
      <alignment horizontal="center"/>
    </xf>
    <xf borderId="68" fillId="0" fontId="39" numFmtId="0" xfId="0" applyAlignment="1" applyBorder="1" applyFont="1">
      <alignment horizontal="center"/>
    </xf>
    <xf borderId="82" fillId="0" fontId="11" numFmtId="0" xfId="0" applyAlignment="1" applyBorder="1" applyFont="1">
      <alignment horizontal="center" shrinkToFit="0" vertical="center" wrapText="1"/>
    </xf>
    <xf borderId="83" fillId="0" fontId="11" numFmtId="0" xfId="0" applyAlignment="1" applyBorder="1" applyFont="1">
      <alignment horizontal="center" shrinkToFit="0" vertical="center" wrapText="1"/>
    </xf>
    <xf borderId="84" fillId="0" fontId="3" numFmtId="0" xfId="0" applyBorder="1" applyFont="1"/>
    <xf borderId="85" fillId="0" fontId="3" numFmtId="0" xfId="0" applyBorder="1" applyFont="1"/>
    <xf borderId="86" fillId="0" fontId="11" numFmtId="0" xfId="0" applyAlignment="1" applyBorder="1" applyFont="1">
      <alignment horizontal="center" shrinkToFit="0" vertical="center" wrapText="1"/>
    </xf>
    <xf borderId="87" fillId="0" fontId="11" numFmtId="0" xfId="0" applyAlignment="1" applyBorder="1" applyFont="1">
      <alignment horizontal="center" shrinkToFit="0" vertical="center" wrapText="1"/>
    </xf>
    <xf borderId="88" fillId="0" fontId="11" numFmtId="0" xfId="0" applyAlignment="1" applyBorder="1" applyFont="1">
      <alignment horizontal="center"/>
    </xf>
    <xf borderId="43" fillId="0" fontId="1" numFmtId="2" xfId="0" applyAlignment="1" applyBorder="1" applyFont="1" applyNumberFormat="1">
      <alignment horizontal="center"/>
    </xf>
    <xf borderId="88" fillId="0" fontId="1" numFmtId="166" xfId="0" applyBorder="1" applyFont="1" applyNumberFormat="1"/>
    <xf borderId="88" fillId="0" fontId="1" numFmtId="10" xfId="0" applyBorder="1" applyFont="1" applyNumberFormat="1"/>
    <xf borderId="39" fillId="13" fontId="11" numFmtId="0" xfId="0" applyAlignment="1" applyBorder="1" applyFont="1">
      <alignment horizontal="center"/>
    </xf>
    <xf borderId="39" fillId="13" fontId="36" numFmtId="0" xfId="0" applyBorder="1" applyFont="1"/>
    <xf borderId="89" fillId="13" fontId="1" numFmtId="166" xfId="0" applyBorder="1" applyFont="1" applyNumberFormat="1"/>
    <xf borderId="90" fillId="13" fontId="1" numFmtId="10" xfId="0" applyBorder="1" applyFont="1" applyNumberFormat="1"/>
    <xf borderId="91" fillId="13" fontId="1" numFmtId="0" xfId="0" applyBorder="1" applyFont="1"/>
    <xf borderId="60" fillId="0" fontId="1" numFmtId="0" xfId="0" applyAlignment="1" applyBorder="1" applyFont="1">
      <alignment horizontal="right"/>
    </xf>
    <xf borderId="3" fillId="0" fontId="1" numFmtId="0" xfId="0" applyAlignment="1" applyBorder="1" applyFont="1">
      <alignment horizontal="center"/>
    </xf>
    <xf borderId="2" fillId="0" fontId="1" numFmtId="0" xfId="0" applyAlignment="1" applyBorder="1" applyFont="1">
      <alignment horizontal="right"/>
    </xf>
    <xf borderId="92" fillId="0" fontId="3" numFmtId="0" xfId="0" applyBorder="1" applyFont="1"/>
    <xf borderId="60" fillId="0" fontId="1" numFmtId="0" xfId="0" applyAlignment="1" applyBorder="1" applyFont="1">
      <alignment horizontal="center"/>
    </xf>
    <xf borderId="43" fillId="0" fontId="1" numFmtId="0" xfId="0" applyAlignment="1" applyBorder="1" applyFont="1">
      <alignment horizontal="center"/>
    </xf>
    <xf borderId="88" fillId="0" fontId="1" numFmtId="165" xfId="0" applyAlignment="1" applyBorder="1" applyFont="1" applyNumberFormat="1">
      <alignment horizontal="center"/>
    </xf>
    <xf borderId="32" fillId="0" fontId="1" numFmtId="166" xfId="0" applyAlignment="1" applyBorder="1" applyFont="1" applyNumberFormat="1">
      <alignment horizontal="center"/>
    </xf>
    <xf borderId="0" fillId="0" fontId="36" numFmtId="0" xfId="0" applyAlignment="1" applyFont="1">
      <alignment horizontal="center"/>
    </xf>
    <xf borderId="0" fillId="0" fontId="41" numFmtId="0" xfId="0" applyAlignment="1" applyFont="1">
      <alignment horizontal="center"/>
    </xf>
    <xf borderId="93" fillId="0" fontId="16" numFmtId="0" xfId="0" applyBorder="1" applyFont="1"/>
    <xf borderId="18" fillId="0" fontId="16" numFmtId="0" xfId="0" applyBorder="1" applyFont="1"/>
    <xf borderId="14" fillId="0" fontId="16" numFmtId="0" xfId="0" applyBorder="1" applyFont="1"/>
    <xf borderId="94" fillId="0" fontId="16" numFmtId="0" xfId="0" applyBorder="1" applyFont="1"/>
    <xf borderId="95" fillId="0" fontId="16" numFmtId="0" xfId="0" applyBorder="1" applyFont="1"/>
    <xf borderId="0" fillId="0" fontId="16" numFmtId="0" xfId="0" applyAlignment="1" applyFont="1">
      <alignment horizontal="right"/>
    </xf>
    <xf borderId="0" fillId="0" fontId="16" numFmtId="0" xfId="0" applyAlignment="1" applyFont="1">
      <alignment horizontal="left" shrinkToFit="0" vertical="top" wrapText="1"/>
    </xf>
    <xf borderId="95" fillId="0" fontId="3" numFmtId="0" xfId="0" applyBorder="1" applyFont="1"/>
    <xf borderId="94" fillId="0" fontId="15" numFmtId="0" xfId="0" applyAlignment="1" applyBorder="1" applyFont="1">
      <alignment horizontal="right"/>
    </xf>
    <xf borderId="94" fillId="0" fontId="16" numFmtId="0" xfId="0" applyAlignment="1" applyBorder="1" applyFont="1">
      <alignment horizontal="center" shrinkToFit="0" vertical="center" wrapText="1"/>
    </xf>
    <xf borderId="94" fillId="0" fontId="3" numFmtId="0" xfId="0" applyBorder="1" applyFont="1"/>
    <xf borderId="94" fillId="0" fontId="16" numFmtId="0" xfId="0" applyAlignment="1" applyBorder="1" applyFont="1">
      <alignment horizontal="right"/>
    </xf>
    <xf borderId="0" fillId="0" fontId="42" numFmtId="0" xfId="0" applyAlignment="1" applyFont="1">
      <alignment horizontal="left" shrinkToFit="0" vertical="top" wrapText="1"/>
    </xf>
    <xf borderId="25" fillId="0" fontId="16" numFmtId="0" xfId="0" applyBorder="1" applyFont="1"/>
    <xf borderId="96" fillId="0" fontId="16" numFmtId="0" xfId="0" applyAlignment="1" applyBorder="1" applyFont="1">
      <alignment horizontal="right"/>
    </xf>
    <xf borderId="8" fillId="0" fontId="16" numFmtId="0" xfId="0" applyBorder="1" applyFont="1"/>
    <xf borderId="15" fillId="0" fontId="16" numFmtId="0" xfId="0" applyBorder="1" applyFont="1"/>
    <xf borderId="19" fillId="6" fontId="31" numFmtId="0" xfId="0" applyAlignment="1" applyBorder="1" applyFont="1">
      <alignment horizontal="center" vertical="center"/>
    </xf>
    <xf borderId="33" fillId="8" fontId="11" numFmtId="0" xfId="0" applyAlignment="1" applyBorder="1" applyFont="1">
      <alignment horizontal="center"/>
    </xf>
    <xf borderId="33" fillId="8" fontId="11" numFmtId="167" xfId="0" applyAlignment="1" applyBorder="1" applyFont="1" applyNumberFormat="1">
      <alignment horizontal="center"/>
    </xf>
    <xf borderId="27" fillId="6" fontId="11" numFmtId="0" xfId="0" applyAlignment="1" applyBorder="1" applyFont="1">
      <alignment horizontal="center" shrinkToFit="0" vertical="center" wrapText="1"/>
    </xf>
    <xf borderId="19" fillId="6" fontId="11" numFmtId="0" xfId="0" applyAlignment="1" applyBorder="1" applyFont="1">
      <alignment horizontal="center" shrinkToFit="0" vertical="center" wrapText="1"/>
    </xf>
    <xf borderId="97" fillId="6" fontId="40" numFmtId="0" xfId="0" applyAlignment="1" applyBorder="1" applyFont="1">
      <alignment horizontal="center" vertical="center"/>
    </xf>
    <xf borderId="27" fillId="6" fontId="40" numFmtId="0" xfId="0" applyAlignment="1" applyBorder="1" applyFont="1">
      <alignment horizontal="center" vertical="center"/>
    </xf>
    <xf borderId="27" fillId="6" fontId="40" numFmtId="0" xfId="0" applyAlignment="1" applyBorder="1" applyFont="1">
      <alignment horizontal="center" shrinkToFit="0" vertical="center" wrapText="1"/>
    </xf>
    <xf borderId="31" fillId="0" fontId="3" numFmtId="0" xfId="0" applyBorder="1" applyFont="1"/>
    <xf borderId="98" fillId="0" fontId="3" numFmtId="0" xfId="0" applyBorder="1" applyFont="1"/>
    <xf borderId="32" fillId="0" fontId="1" numFmtId="2" xfId="0" applyBorder="1" applyFont="1" applyNumberFormat="1"/>
    <xf borderId="32" fillId="0" fontId="11" numFmtId="2" xfId="0" applyAlignment="1" applyBorder="1" applyFont="1" applyNumberFormat="1">
      <alignment horizontal="center"/>
    </xf>
    <xf borderId="99" fillId="13" fontId="28" numFmtId="0" xfId="0" applyAlignment="1" applyBorder="1" applyFont="1">
      <alignment horizontal="center"/>
    </xf>
    <xf borderId="100" fillId="13" fontId="15" numFmtId="0" xfId="0" applyAlignment="1" applyBorder="1" applyFont="1">
      <alignment horizontal="center"/>
    </xf>
    <xf borderId="101" fillId="0" fontId="3" numFmtId="0" xfId="0" applyBorder="1" applyFont="1"/>
    <xf borderId="102" fillId="0" fontId="3" numFmtId="0" xfId="0" applyBorder="1" applyFont="1"/>
    <xf borderId="21" fillId="0" fontId="36" numFmtId="0" xfId="0" applyAlignment="1" applyBorder="1" applyFont="1">
      <alignment horizontal="right"/>
    </xf>
    <xf borderId="0" fillId="0" fontId="28" numFmtId="0" xfId="0" applyFont="1"/>
    <xf borderId="103" fillId="0" fontId="3" numFmtId="0" xfId="0" applyBorder="1" applyFont="1"/>
    <xf borderId="80" fillId="13" fontId="40" numFmtId="0" xfId="0" applyAlignment="1" applyBorder="1" applyFont="1">
      <alignment horizontal="center"/>
    </xf>
    <xf borderId="23" fillId="0" fontId="36" numFmtId="0" xfId="0" applyAlignment="1" applyBorder="1" applyFont="1">
      <alignment horizontal="right"/>
    </xf>
    <xf borderId="104" fillId="13" fontId="16" numFmtId="0" xfId="0" applyAlignment="1" applyBorder="1" applyFont="1">
      <alignment horizontal="center" shrinkToFit="1" wrapText="0"/>
    </xf>
    <xf borderId="0" fillId="0" fontId="1" numFmtId="0" xfId="0" applyAlignment="1" applyFont="1">
      <alignment horizontal="center" shrinkToFit="0" wrapText="1"/>
    </xf>
    <xf borderId="80" fillId="13" fontId="36" numFmtId="0" xfId="0" applyAlignment="1" applyBorder="1" applyFont="1">
      <alignment horizontal="center"/>
    </xf>
    <xf borderId="0" fillId="0" fontId="36" numFmtId="0" xfId="0" applyFont="1"/>
    <xf borderId="0" fillId="0" fontId="28" numFmtId="0" xfId="0" applyAlignment="1" applyFont="1">
      <alignment shrinkToFit="1" wrapText="0"/>
    </xf>
    <xf borderId="105" fillId="0" fontId="3" numFmtId="0" xfId="0" applyBorder="1" applyFont="1"/>
    <xf borderId="0" fillId="0" fontId="1" numFmtId="0" xfId="0" applyAlignment="1" applyFont="1">
      <alignment shrinkToFit="1" wrapText="0"/>
    </xf>
    <xf borderId="1" fillId="13" fontId="28" numFmtId="0" xfId="0" applyAlignment="1" applyBorder="1" applyFont="1">
      <alignment horizontal="left"/>
    </xf>
    <xf borderId="0" fillId="0" fontId="43" numFmtId="0" xfId="0" applyFont="1"/>
    <xf borderId="106" fillId="0" fontId="3" numFmtId="0" xfId="0" applyBorder="1" applyFont="1"/>
    <xf borderId="107" fillId="13" fontId="28" numFmtId="0" xfId="0" applyBorder="1" applyFont="1"/>
    <xf borderId="25" fillId="0" fontId="36" numFmtId="0" xfId="0" applyAlignment="1" applyBorder="1" applyFont="1">
      <alignment horizontal="right"/>
    </xf>
    <xf borderId="26" fillId="0" fontId="36" numFmtId="0" xfId="0" applyAlignment="1" applyBorder="1" applyFont="1">
      <alignment horizontal="right"/>
    </xf>
    <xf borderId="22" fillId="0" fontId="40" numFmtId="0" xfId="0" applyAlignment="1" applyBorder="1" applyFont="1">
      <alignment horizontal="right"/>
    </xf>
    <xf borderId="0" fillId="0" fontId="1" numFmtId="0" xfId="0" applyAlignment="1" applyFont="1">
      <alignment horizontal="left" shrinkToFit="1" wrapText="0"/>
    </xf>
    <xf borderId="0" fillId="0" fontId="40" numFmtId="0" xfId="0" applyAlignment="1" applyFont="1">
      <alignment horizontal="right"/>
    </xf>
    <xf borderId="20" fillId="0" fontId="1" numFmtId="0" xfId="0" applyAlignment="1" applyBorder="1" applyFont="1">
      <alignment horizontal="left" shrinkToFit="1" wrapText="0"/>
    </xf>
    <xf borderId="0" fillId="0" fontId="1" numFmtId="14" xfId="0" applyAlignment="1" applyFont="1" applyNumberFormat="1">
      <alignment horizontal="left" shrinkToFit="1" wrapText="0"/>
    </xf>
    <xf borderId="0" fillId="0" fontId="44" numFmtId="0" xfId="0" applyAlignment="1" applyFont="1">
      <alignment horizontal="left" shrinkToFit="1" wrapText="0"/>
    </xf>
    <xf borderId="24" fillId="0" fontId="40" numFmtId="0" xfId="0" applyAlignment="1" applyBorder="1" applyFont="1">
      <alignment horizontal="right"/>
    </xf>
    <xf borderId="25" fillId="0" fontId="1" numFmtId="49" xfId="0" applyAlignment="1" applyBorder="1" applyFont="1" applyNumberFormat="1">
      <alignment horizontal="left" shrinkToFit="1" wrapText="0"/>
    </xf>
    <xf borderId="25" fillId="0" fontId="40" numFmtId="0" xfId="0" applyAlignment="1" applyBorder="1" applyFont="1">
      <alignment horizontal="right"/>
    </xf>
    <xf borderId="25" fillId="0" fontId="1" numFmtId="0" xfId="0" applyAlignment="1" applyBorder="1" applyFont="1">
      <alignment horizontal="left" shrinkToFit="1" wrapText="0"/>
    </xf>
    <xf borderId="33" fillId="0" fontId="27" numFmtId="0" xfId="0" applyAlignment="1" applyBorder="1" applyFont="1">
      <alignment horizontal="center" vertical="center"/>
    </xf>
    <xf borderId="108" fillId="13" fontId="15" numFmtId="0" xfId="0" applyAlignment="1" applyBorder="1" applyFont="1">
      <alignment horizontal="center" vertical="center"/>
    </xf>
    <xf borderId="19" fillId="13" fontId="15" numFmtId="0" xfId="0" applyAlignment="1" applyBorder="1" applyFont="1">
      <alignment horizontal="center" vertical="center"/>
    </xf>
    <xf borderId="108" fillId="13" fontId="15" numFmtId="0" xfId="0" applyAlignment="1" applyBorder="1" applyFont="1">
      <alignment horizontal="center"/>
    </xf>
    <xf borderId="108" fillId="13" fontId="15" numFmtId="0" xfId="0" applyAlignment="1" applyBorder="1" applyFont="1">
      <alignment horizontal="center" shrinkToFit="0" vertical="center" wrapText="1"/>
    </xf>
    <xf borderId="1" fillId="13" fontId="28" numFmtId="0" xfId="0" applyAlignment="1" applyBorder="1" applyFont="1">
      <alignment horizontal="center"/>
    </xf>
    <xf borderId="78" fillId="13" fontId="15" numFmtId="0" xfId="0" applyAlignment="1" applyBorder="1" applyFont="1">
      <alignment horizontal="center" vertical="center"/>
    </xf>
    <xf borderId="78" fillId="13" fontId="15" numFmtId="0" xfId="0" applyAlignment="1" applyBorder="1" applyFont="1">
      <alignment horizontal="center"/>
    </xf>
    <xf borderId="78" fillId="13" fontId="15" numFmtId="2" xfId="0" applyAlignment="1" applyBorder="1" applyFont="1" applyNumberFormat="1">
      <alignment horizontal="center" vertical="center"/>
    </xf>
    <xf borderId="27" fillId="0" fontId="28" numFmtId="0" xfId="0" applyAlignment="1" applyBorder="1" applyFont="1">
      <alignment horizontal="center" vertical="center"/>
    </xf>
    <xf borderId="22" fillId="0" fontId="15" numFmtId="0" xfId="0" applyAlignment="1" applyBorder="1" applyFont="1">
      <alignment horizontal="center" vertical="center"/>
    </xf>
    <xf borderId="27" fillId="0" fontId="15" numFmtId="0" xfId="0" applyAlignment="1" applyBorder="1" applyFont="1">
      <alignment horizontal="center" vertical="center"/>
    </xf>
    <xf borderId="0" fillId="0" fontId="15" numFmtId="0" xfId="0" applyAlignment="1" applyFont="1">
      <alignment horizontal="center" vertical="center"/>
    </xf>
    <xf borderId="22" fillId="0" fontId="15" numFmtId="2" xfId="0" applyAlignment="1" applyBorder="1" applyFont="1" applyNumberFormat="1">
      <alignment horizontal="center" vertical="center"/>
    </xf>
    <xf borderId="109" fillId="0" fontId="15" numFmtId="2" xfId="0" applyAlignment="1" applyBorder="1" applyFont="1" applyNumberFormat="1">
      <alignment horizontal="center" vertical="center"/>
    </xf>
    <xf borderId="0" fillId="0" fontId="1" numFmtId="0" xfId="0" applyAlignment="1" applyFont="1">
      <alignment horizontal="center" shrinkToFit="0" vertical="center" wrapText="1"/>
    </xf>
    <xf borderId="109" fillId="0" fontId="28" numFmtId="0" xfId="0" applyAlignment="1" applyBorder="1" applyFont="1">
      <alignment horizontal="center" vertical="center"/>
    </xf>
    <xf borderId="109" fillId="0" fontId="15" numFmtId="0" xfId="0" applyAlignment="1" applyBorder="1" applyFont="1">
      <alignment horizontal="center" vertical="center"/>
    </xf>
    <xf borderId="104" fillId="13" fontId="28" numFmtId="0" xfId="0" applyAlignment="1" applyBorder="1" applyFont="1">
      <alignment horizontal="center" shrinkToFit="1" wrapText="0"/>
    </xf>
    <xf borderId="0" fillId="0" fontId="28" numFmtId="0" xfId="0" applyAlignment="1" applyFont="1">
      <alignment shrinkToFit="0" wrapText="1"/>
    </xf>
    <xf borderId="110" fillId="13" fontId="28" numFmtId="0" xfId="0" applyAlignment="1" applyBorder="1" applyFont="1">
      <alignment horizontal="center" shrinkToFit="0" wrapText="1"/>
    </xf>
    <xf borderId="111" fillId="0" fontId="3" numFmtId="0" xfId="0" applyBorder="1" applyFont="1"/>
    <xf borderId="112" fillId="15" fontId="1" numFmtId="0" xfId="0" applyAlignment="1" applyBorder="1" applyFill="1" applyFont="1">
      <alignment horizontal="center"/>
    </xf>
    <xf borderId="23" fillId="0" fontId="15" numFmtId="0" xfId="0" applyAlignment="1" applyBorder="1" applyFont="1">
      <alignment horizontal="center" vertical="center"/>
    </xf>
    <xf borderId="113" fillId="0" fontId="3" numFmtId="0" xfId="0" applyBorder="1" applyFont="1"/>
    <xf borderId="114" fillId="0" fontId="3" numFmtId="0" xfId="0" applyBorder="1" applyFont="1"/>
    <xf borderId="115" fillId="0" fontId="3" numFmtId="0" xfId="0" applyBorder="1" applyFont="1"/>
    <xf borderId="116" fillId="0" fontId="3" numFmtId="0" xfId="0" applyBorder="1" applyFont="1"/>
    <xf borderId="117" fillId="0" fontId="3" numFmtId="0" xfId="0" applyBorder="1" applyFont="1"/>
    <xf borderId="0" fillId="0" fontId="1" numFmtId="0" xfId="0" applyAlignment="1" applyFont="1">
      <alignment shrinkToFit="0" wrapText="1"/>
    </xf>
    <xf borderId="1" fillId="13" fontId="28" numFmtId="0" xfId="0" applyAlignment="1" applyBorder="1" applyFont="1">
      <alignment horizontal="center" shrinkToFit="1" wrapText="0"/>
    </xf>
    <xf borderId="104" fillId="13" fontId="17" numFmtId="0" xfId="0" applyAlignment="1" applyBorder="1" applyFont="1">
      <alignment horizontal="center" shrinkToFit="1" wrapText="0"/>
    </xf>
    <xf borderId="31" fillId="0" fontId="15" numFmtId="2" xfId="0" applyAlignment="1" applyBorder="1" applyFont="1" applyNumberFormat="1">
      <alignment horizontal="center" vertical="center"/>
    </xf>
    <xf borderId="31" fillId="0" fontId="15" numFmtId="0" xfId="0" applyAlignment="1" applyBorder="1" applyFont="1">
      <alignment horizontal="center" vertical="center"/>
    </xf>
    <xf borderId="33" fillId="13" fontId="45" numFmtId="0" xfId="0" applyAlignment="1" applyBorder="1" applyFont="1">
      <alignment horizontal="right" vertical="center"/>
    </xf>
    <xf borderId="33" fillId="0" fontId="46" numFmtId="0" xfId="0" applyAlignment="1" applyBorder="1" applyFont="1">
      <alignment horizontal="center"/>
    </xf>
    <xf borderId="33" fillId="13" fontId="15" numFmtId="0" xfId="0" applyAlignment="1" applyBorder="1" applyFont="1">
      <alignment horizontal="right" vertical="center"/>
    </xf>
    <xf borderId="33" fillId="13" fontId="15" numFmtId="2" xfId="0" applyAlignment="1" applyBorder="1" applyFont="1" applyNumberFormat="1">
      <alignment horizontal="center" vertical="center"/>
    </xf>
    <xf borderId="19" fillId="13" fontId="16" numFmtId="0" xfId="0" applyAlignment="1" applyBorder="1" applyFont="1">
      <alignment horizontal="center" shrinkToFit="0" vertical="center" wrapText="1"/>
    </xf>
    <xf borderId="0" fillId="0" fontId="1" numFmtId="2" xfId="0" applyFont="1" applyNumberFormat="1"/>
    <xf borderId="1" fillId="13" fontId="17" numFmtId="0" xfId="0" applyAlignment="1" applyBorder="1" applyFont="1">
      <alignment horizontal="center" shrinkToFit="1" wrapText="0"/>
    </xf>
    <xf borderId="1" fillId="13" fontId="16" numFmtId="0" xfId="0" applyAlignment="1" applyBorder="1" applyFont="1">
      <alignment horizontal="center" shrinkToFit="1" wrapText="0"/>
    </xf>
    <xf borderId="19" fillId="16" fontId="47" numFmtId="0" xfId="0" applyAlignment="1" applyBorder="1" applyFill="1" applyFont="1">
      <alignment horizontal="center" vertical="center"/>
    </xf>
    <xf borderId="118" fillId="0" fontId="3" numFmtId="0" xfId="0" applyBorder="1" applyFont="1"/>
    <xf borderId="119" fillId="0" fontId="3" numFmtId="0" xfId="0" applyBorder="1" applyFont="1"/>
    <xf borderId="120" fillId="0" fontId="3" numFmtId="0" xfId="0" applyBorder="1" applyFont="1"/>
    <xf borderId="121" fillId="16" fontId="48" numFmtId="0" xfId="0" applyAlignment="1" applyBorder="1" applyFont="1">
      <alignment horizontal="center" vertical="center"/>
    </xf>
    <xf borderId="122" fillId="0" fontId="3" numFmtId="0" xfId="0" applyBorder="1" applyFont="1"/>
    <xf borderId="123" fillId="0" fontId="3" numFmtId="0" xfId="0" applyBorder="1" applyFont="1"/>
    <xf borderId="33" fillId="7" fontId="1" numFmtId="0" xfId="0" applyAlignment="1" applyBorder="1" applyFont="1">
      <alignment horizontal="center"/>
    </xf>
    <xf borderId="33" fillId="7" fontId="11" numFmtId="0" xfId="0" applyAlignment="1" applyBorder="1" applyFont="1">
      <alignment horizontal="center"/>
    </xf>
    <xf borderId="32" fillId="7" fontId="11" numFmtId="0" xfId="0" applyAlignment="1" applyBorder="1" applyFont="1">
      <alignment horizontal="center"/>
    </xf>
    <xf borderId="32" fillId="0" fontId="1" numFmtId="4" xfId="0" applyAlignment="1" applyBorder="1" applyFont="1" applyNumberFormat="1">
      <alignment horizontal="center"/>
    </xf>
    <xf borderId="27" fillId="7" fontId="11" numFmtId="0" xfId="0" applyAlignment="1" applyBorder="1" applyFont="1">
      <alignment horizontal="center" shrinkToFit="0" vertical="center" wrapText="1"/>
    </xf>
    <xf borderId="124" fillId="7" fontId="11" numFmtId="0" xfId="0" applyAlignment="1" applyBorder="1" applyFont="1">
      <alignment horizontal="center" shrinkToFit="0" vertical="center" wrapText="1"/>
    </xf>
    <xf borderId="125" fillId="0" fontId="3" numFmtId="0" xfId="0" applyBorder="1" applyFont="1"/>
    <xf borderId="46" fillId="7" fontId="40" numFmtId="0" xfId="0" applyAlignment="1" applyBorder="1" applyFont="1">
      <alignment horizontal="center" shrinkToFit="0" vertical="center" wrapText="1"/>
    </xf>
    <xf borderId="32" fillId="4" fontId="1" numFmtId="0" xfId="0" applyAlignment="1" applyBorder="1" applyFont="1">
      <alignment horizontal="center" vertical="center"/>
    </xf>
    <xf borderId="27" fillId="4" fontId="1" numFmtId="0" xfId="0" applyAlignment="1" applyBorder="1" applyFont="1">
      <alignment horizontal="center" vertical="center"/>
    </xf>
    <xf borderId="32" fillId="4" fontId="1" numFmtId="4" xfId="0" applyAlignment="1" applyBorder="1" applyFont="1" applyNumberFormat="1">
      <alignment horizontal="center" vertical="center"/>
    </xf>
    <xf borderId="27" fillId="4" fontId="1" numFmtId="4" xfId="0" applyAlignment="1" applyBorder="1" applyFont="1" applyNumberFormat="1">
      <alignment horizontal="center" vertical="center"/>
    </xf>
    <xf borderId="33" fillId="4" fontId="1" numFmtId="0" xfId="0" applyAlignment="1" applyBorder="1" applyFont="1">
      <alignment horizontal="center" vertical="center"/>
    </xf>
    <xf borderId="32" fillId="0" fontId="1" numFmtId="4" xfId="0" applyAlignment="1" applyBorder="1" applyFont="1" applyNumberFormat="1">
      <alignment horizontal="center" vertical="center"/>
    </xf>
    <xf borderId="33" fillId="0" fontId="1" numFmtId="0" xfId="0" applyAlignment="1" applyBorder="1" applyFont="1">
      <alignment horizontal="center" vertical="center"/>
    </xf>
    <xf borderId="27" fillId="0" fontId="1" numFmtId="0" xfId="0" applyAlignment="1" applyBorder="1" applyFont="1">
      <alignment horizontal="center" vertical="center"/>
    </xf>
    <xf borderId="27" fillId="0" fontId="1" numFmtId="4" xfId="0" applyAlignment="1" applyBorder="1" applyFont="1" applyNumberFormat="1">
      <alignment horizontal="center" vertical="center"/>
    </xf>
    <xf borderId="0" fillId="0" fontId="1" numFmtId="0" xfId="0" applyAlignment="1" applyFont="1">
      <alignment horizontal="center" vertical="center"/>
    </xf>
    <xf borderId="0" fillId="0" fontId="1" numFmtId="0" xfId="0" applyAlignment="1" applyFont="1">
      <alignment vertical="center"/>
    </xf>
    <xf borderId="2" fillId="0" fontId="49" numFmtId="49" xfId="0" applyAlignment="1" applyBorder="1" applyFont="1" applyNumberFormat="1">
      <alignment horizontal="center"/>
    </xf>
    <xf borderId="3" fillId="0" fontId="50" numFmtId="14" xfId="0" applyAlignment="1" applyBorder="1" applyFont="1" applyNumberFormat="1">
      <alignment horizontal="left"/>
    </xf>
    <xf borderId="126" fillId="13" fontId="51" numFmtId="49" xfId="0" applyAlignment="1" applyBorder="1" applyFont="1" applyNumberFormat="1">
      <alignment horizontal="center"/>
    </xf>
    <xf borderId="127" fillId="0" fontId="3" numFmtId="0" xfId="0" applyBorder="1" applyFont="1"/>
    <xf borderId="92" fillId="0" fontId="52" numFmtId="49" xfId="0" applyAlignment="1" applyBorder="1" applyFont="1" applyNumberFormat="1">
      <alignment horizontal="center"/>
    </xf>
    <xf borderId="60" fillId="0" fontId="53" numFmtId="49" xfId="0" applyAlignment="1" applyBorder="1" applyFont="1" applyNumberFormat="1">
      <alignment horizontal="center"/>
    </xf>
    <xf borderId="3" fillId="0" fontId="53" numFmtId="49" xfId="0" applyAlignment="1" applyBorder="1" applyFont="1" applyNumberFormat="1">
      <alignment horizontal="center"/>
    </xf>
    <xf borderId="4" fillId="0" fontId="53" numFmtId="49" xfId="0" applyAlignment="1" applyBorder="1" applyFont="1" applyNumberFormat="1">
      <alignment horizontal="center"/>
    </xf>
    <xf borderId="0" fillId="0" fontId="53" numFmtId="0" xfId="0" applyAlignment="1" applyFont="1">
      <alignment horizontal="center"/>
    </xf>
    <xf borderId="5" fillId="0" fontId="53" numFmtId="49" xfId="0" applyAlignment="1" applyBorder="1" applyFont="1" applyNumberFormat="1">
      <alignment horizontal="center"/>
    </xf>
    <xf borderId="0" fillId="0" fontId="53" numFmtId="49" xfId="0" applyAlignment="1" applyFont="1" applyNumberFormat="1">
      <alignment horizontal="right"/>
    </xf>
    <xf borderId="0" fillId="0" fontId="53" numFmtId="49" xfId="0" applyAlignment="1" applyFont="1" applyNumberFormat="1">
      <alignment horizontal="center"/>
    </xf>
    <xf borderId="41" fillId="0" fontId="52" numFmtId="49" xfId="0" applyAlignment="1" applyBorder="1" applyFont="1" applyNumberFormat="1">
      <alignment horizontal="center"/>
    </xf>
    <xf borderId="6" fillId="0" fontId="53" numFmtId="49" xfId="0" applyAlignment="1" applyBorder="1" applyFont="1" applyNumberFormat="1">
      <alignment horizontal="center"/>
    </xf>
    <xf borderId="128" fillId="0" fontId="54" numFmtId="49" xfId="0" applyAlignment="1" applyBorder="1" applyFont="1" applyNumberFormat="1">
      <alignment horizontal="left"/>
    </xf>
    <xf borderId="43" fillId="0" fontId="55" numFmtId="0" xfId="0" applyAlignment="1" applyBorder="1" applyFont="1">
      <alignment horizontal="left"/>
    </xf>
    <xf borderId="43" fillId="0" fontId="54" numFmtId="49" xfId="0" applyAlignment="1" applyBorder="1" applyFont="1" applyNumberFormat="1">
      <alignment horizontal="left"/>
    </xf>
    <xf borderId="0" fillId="0" fontId="56" numFmtId="0" xfId="0" applyAlignment="1" applyFont="1">
      <alignment horizontal="center"/>
    </xf>
    <xf borderId="6" fillId="0" fontId="56" numFmtId="0" xfId="0" applyAlignment="1" applyBorder="1" applyFont="1">
      <alignment horizontal="center"/>
    </xf>
    <xf borderId="0" fillId="0" fontId="49" numFmtId="0" xfId="0" applyAlignment="1" applyFont="1">
      <alignment horizontal="center"/>
    </xf>
    <xf borderId="129" fillId="0" fontId="54" numFmtId="49" xfId="0" applyAlignment="1" applyBorder="1" applyFont="1" applyNumberFormat="1">
      <alignment horizontal="left"/>
    </xf>
    <xf borderId="33" fillId="0" fontId="55" numFmtId="0" xfId="0" applyAlignment="1" applyBorder="1" applyFont="1">
      <alignment horizontal="left"/>
    </xf>
    <xf borderId="33" fillId="0" fontId="54" numFmtId="49" xfId="0" applyAlignment="1" applyBorder="1" applyFont="1" applyNumberFormat="1">
      <alignment horizontal="left"/>
    </xf>
    <xf borderId="130" fillId="0" fontId="54" numFmtId="49" xfId="0" applyAlignment="1" applyBorder="1" applyFont="1" applyNumberFormat="1">
      <alignment horizontal="left"/>
    </xf>
    <xf borderId="19" fillId="0" fontId="54" numFmtId="49" xfId="0" applyAlignment="1" applyBorder="1" applyFont="1" applyNumberFormat="1">
      <alignment horizontal="left"/>
    </xf>
    <xf borderId="19" fillId="0" fontId="56" numFmtId="49" xfId="0" applyAlignment="1" applyBorder="1" applyFont="1" applyNumberFormat="1">
      <alignment horizontal="left"/>
    </xf>
    <xf borderId="131" fillId="0" fontId="3" numFmtId="0" xfId="0" applyBorder="1" applyFont="1"/>
    <xf borderId="128" fillId="4" fontId="54" numFmtId="49" xfId="0" applyAlignment="1" applyBorder="1" applyFont="1" applyNumberFormat="1">
      <alignment horizontal="left"/>
    </xf>
    <xf borderId="132" fillId="4" fontId="54" numFmtId="49" xfId="0" applyAlignment="1" applyBorder="1" applyFont="1" applyNumberFormat="1">
      <alignment horizontal="center"/>
    </xf>
    <xf borderId="133" fillId="4" fontId="54" numFmtId="49" xfId="0" applyAlignment="1" applyBorder="1" applyFont="1" applyNumberFormat="1">
      <alignment horizontal="center"/>
    </xf>
    <xf borderId="134" fillId="4" fontId="54" numFmtId="49" xfId="0" applyAlignment="1" applyBorder="1" applyFont="1" applyNumberFormat="1">
      <alignment horizontal="center"/>
    </xf>
    <xf borderId="43" fillId="4" fontId="54" numFmtId="49" xfId="0" applyAlignment="1" applyBorder="1" applyFont="1" applyNumberFormat="1">
      <alignment horizontal="center"/>
    </xf>
    <xf borderId="128" fillId="4" fontId="57" numFmtId="49" xfId="0" applyAlignment="1" applyBorder="1" applyFont="1" applyNumberFormat="1">
      <alignment horizontal="center"/>
    </xf>
    <xf borderId="135" fillId="0" fontId="3" numFmtId="0" xfId="0" applyBorder="1" applyFont="1"/>
    <xf borderId="129" fillId="4" fontId="54" numFmtId="49" xfId="0" applyAlignment="1" applyBorder="1" applyFont="1" applyNumberFormat="1">
      <alignment horizontal="left"/>
    </xf>
    <xf borderId="136" fillId="4" fontId="54" numFmtId="2" xfId="0" applyAlignment="1" applyBorder="1" applyFont="1" applyNumberFormat="1">
      <alignment horizontal="right"/>
    </xf>
    <xf borderId="32" fillId="4" fontId="54" numFmtId="49" xfId="0" applyAlignment="1" applyBorder="1" applyFont="1" applyNumberFormat="1">
      <alignment horizontal="center"/>
    </xf>
    <xf borderId="32" fillId="4" fontId="54" numFmtId="49" xfId="0" applyAlignment="1" applyBorder="1" applyFont="1" applyNumberFormat="1">
      <alignment horizontal="right"/>
    </xf>
    <xf borderId="52" fillId="4" fontId="54" numFmtId="49" xfId="0" applyAlignment="1" applyBorder="1" applyFont="1" applyNumberFormat="1">
      <alignment horizontal="center"/>
    </xf>
    <xf borderId="55" fillId="4" fontId="54" numFmtId="49" xfId="0" applyAlignment="1" applyBorder="1" applyFont="1" applyNumberFormat="1">
      <alignment horizontal="center"/>
    </xf>
    <xf borderId="33" fillId="4" fontId="54" numFmtId="1" xfId="0" applyAlignment="1" applyBorder="1" applyFont="1" applyNumberFormat="1">
      <alignment horizontal="center"/>
    </xf>
    <xf borderId="136" fillId="4" fontId="54" numFmtId="0" xfId="0" applyAlignment="1" applyBorder="1" applyFont="1">
      <alignment horizontal="center"/>
    </xf>
    <xf borderId="137" fillId="4" fontId="58" numFmtId="49" xfId="0" applyAlignment="1" applyBorder="1" applyFont="1" applyNumberFormat="1">
      <alignment horizontal="left"/>
    </xf>
    <xf borderId="32" fillId="4" fontId="58" numFmtId="49" xfId="0" applyAlignment="1" applyBorder="1" applyFont="1" applyNumberFormat="1">
      <alignment horizontal="left"/>
    </xf>
    <xf borderId="138" fillId="4" fontId="57" numFmtId="49" xfId="0" applyAlignment="1" applyBorder="1" applyFont="1" applyNumberFormat="1">
      <alignment horizontal="left"/>
    </xf>
    <xf borderId="55" fillId="4" fontId="57" numFmtId="49" xfId="0" applyAlignment="1" applyBorder="1" applyFont="1" applyNumberFormat="1">
      <alignment horizontal="center"/>
    </xf>
    <xf borderId="57" fillId="4" fontId="54" numFmtId="49" xfId="0" applyAlignment="1" applyBorder="1" applyFont="1" applyNumberFormat="1">
      <alignment horizontal="right"/>
    </xf>
    <xf borderId="32" fillId="4" fontId="57" numFmtId="49" xfId="0" applyAlignment="1" applyBorder="1" applyFont="1" applyNumberFormat="1">
      <alignment horizontal="left"/>
    </xf>
    <xf borderId="136" fillId="4" fontId="54" numFmtId="49" xfId="0" applyAlignment="1" applyBorder="1" applyFont="1" applyNumberFormat="1">
      <alignment horizontal="right"/>
    </xf>
    <xf borderId="137" fillId="4" fontId="57" numFmtId="49" xfId="0" applyAlignment="1" applyBorder="1" applyFont="1" applyNumberFormat="1">
      <alignment horizontal="left"/>
    </xf>
    <xf borderId="139" fillId="4" fontId="54" numFmtId="2" xfId="0" applyAlignment="1" applyBorder="1" applyFont="1" applyNumberFormat="1">
      <alignment horizontal="right"/>
    </xf>
    <xf borderId="108" fillId="4" fontId="54" numFmtId="49" xfId="0" applyAlignment="1" applyBorder="1" applyFont="1" applyNumberFormat="1">
      <alignment horizontal="center"/>
    </xf>
    <xf borderId="108" fillId="4" fontId="54" numFmtId="49" xfId="0" applyAlignment="1" applyBorder="1" applyFont="1" applyNumberFormat="1">
      <alignment horizontal="right"/>
    </xf>
    <xf borderId="140" fillId="4" fontId="54" numFmtId="49" xfId="0" applyAlignment="1" applyBorder="1" applyFont="1" applyNumberFormat="1">
      <alignment horizontal="center"/>
    </xf>
    <xf borderId="141" fillId="4" fontId="54" numFmtId="49" xfId="0" applyAlignment="1" applyBorder="1" applyFont="1" applyNumberFormat="1">
      <alignment horizontal="center"/>
    </xf>
    <xf borderId="56" fillId="4" fontId="54" numFmtId="49" xfId="0" applyAlignment="1" applyBorder="1" applyFont="1" applyNumberFormat="1">
      <alignment horizontal="right"/>
    </xf>
    <xf borderId="142" fillId="4" fontId="54" numFmtId="49" xfId="0" applyAlignment="1" applyBorder="1" applyFont="1" applyNumberFormat="1">
      <alignment horizontal="right"/>
    </xf>
    <xf borderId="143" fillId="4" fontId="57" numFmtId="49" xfId="0" applyAlignment="1" applyBorder="1" applyFont="1" applyNumberFormat="1">
      <alignment horizontal="left"/>
    </xf>
    <xf borderId="55" fillId="4" fontId="57" numFmtId="49" xfId="0" applyAlignment="1" applyBorder="1" applyFont="1" applyNumberFormat="1">
      <alignment horizontal="left"/>
    </xf>
    <xf borderId="52" fillId="4" fontId="57" numFmtId="49" xfId="0" applyAlignment="1" applyBorder="1" applyFont="1" applyNumberFormat="1">
      <alignment horizontal="left"/>
    </xf>
    <xf borderId="136" fillId="4" fontId="57" numFmtId="49" xfId="0" applyAlignment="1" applyBorder="1" applyFont="1" applyNumberFormat="1">
      <alignment horizontal="left"/>
    </xf>
    <xf borderId="144" fillId="4" fontId="54" numFmtId="49" xfId="0" applyAlignment="1" applyBorder="1" applyFont="1" applyNumberFormat="1">
      <alignment horizontal="left"/>
    </xf>
    <xf borderId="90" fillId="4" fontId="54" numFmtId="49" xfId="0" applyAlignment="1" applyBorder="1" applyFont="1" applyNumberFormat="1">
      <alignment horizontal="left"/>
    </xf>
    <xf borderId="91" fillId="4" fontId="54" numFmtId="49" xfId="0" applyAlignment="1" applyBorder="1" applyFont="1" applyNumberFormat="1">
      <alignment horizontal="left"/>
    </xf>
    <xf borderId="145" fillId="4" fontId="54" numFmtId="2" xfId="0" applyAlignment="1" applyBorder="1" applyFont="1" applyNumberFormat="1">
      <alignment horizontal="right"/>
    </xf>
    <xf borderId="146" fillId="4" fontId="54" numFmtId="49" xfId="0" applyAlignment="1" applyBorder="1" applyFont="1" applyNumberFormat="1">
      <alignment horizontal="left"/>
    </xf>
    <xf borderId="36" fillId="4" fontId="59" numFmtId="49" xfId="0" applyAlignment="1" applyBorder="1" applyFont="1" applyNumberFormat="1">
      <alignment horizontal="center"/>
    </xf>
    <xf borderId="91" fillId="4" fontId="57" numFmtId="49" xfId="0" applyAlignment="1" applyBorder="1" applyFont="1" applyNumberFormat="1">
      <alignment horizontal="center"/>
    </xf>
    <xf borderId="90" fillId="4" fontId="54" numFmtId="49" xfId="0" applyAlignment="1" applyBorder="1" applyFont="1" applyNumberFormat="1">
      <alignment horizontal="right"/>
    </xf>
    <xf borderId="39" fillId="4" fontId="57" numFmtId="49" xfId="0" applyAlignment="1" applyBorder="1" applyFont="1" applyNumberFormat="1">
      <alignment horizontal="left"/>
    </xf>
    <xf borderId="147" fillId="4" fontId="54" numFmtId="49" xfId="0" applyAlignment="1" applyBorder="1" applyFont="1" applyNumberFormat="1">
      <alignment horizontal="center"/>
    </xf>
    <xf borderId="144" fillId="4" fontId="57" numFmtId="49" xfId="0" applyAlignment="1" applyBorder="1" applyFont="1" applyNumberFormat="1">
      <alignment horizontal="left"/>
    </xf>
    <xf borderId="91" fillId="4" fontId="57" numFmtId="49" xfId="0" applyAlignment="1" applyBorder="1" applyFont="1" applyNumberFormat="1">
      <alignment horizontal="left"/>
    </xf>
    <xf borderId="89" fillId="4" fontId="57" numFmtId="49" xfId="0" applyAlignment="1" applyBorder="1" applyFont="1" applyNumberFormat="1">
      <alignment horizontal="left"/>
    </xf>
    <xf borderId="145" fillId="4" fontId="57" numFmtId="49" xfId="0" applyAlignment="1" applyBorder="1" applyFont="1" applyNumberFormat="1">
      <alignment horizontal="left"/>
    </xf>
    <xf borderId="148" fillId="4" fontId="53" numFmtId="0" xfId="0" applyAlignment="1" applyBorder="1" applyFont="1">
      <alignment horizontal="center"/>
    </xf>
    <xf borderId="149" fillId="4" fontId="53" numFmtId="2" xfId="0" applyAlignment="1" applyBorder="1" applyFont="1" applyNumberFormat="1">
      <alignment horizontal="right"/>
    </xf>
    <xf borderId="149" fillId="4" fontId="54" numFmtId="0" xfId="0" applyAlignment="1" applyBorder="1" applyFont="1">
      <alignment horizontal="center"/>
    </xf>
    <xf borderId="150" fillId="4" fontId="53" numFmtId="2" xfId="0" applyAlignment="1" applyBorder="1" applyFont="1" applyNumberFormat="1">
      <alignment horizontal="center"/>
    </xf>
    <xf borderId="151" fillId="15" fontId="53" numFmtId="0" xfId="0" applyAlignment="1" applyBorder="1" applyFont="1">
      <alignment horizontal="center"/>
    </xf>
    <xf borderId="40" fillId="0" fontId="53" numFmtId="2" xfId="0" applyAlignment="1" applyBorder="1" applyFont="1" applyNumberFormat="1">
      <alignment horizontal="center"/>
    </xf>
    <xf borderId="40" fillId="0" fontId="54" numFmtId="0" xfId="0" applyAlignment="1" applyBorder="1" applyFont="1">
      <alignment horizontal="center"/>
    </xf>
    <xf borderId="152" fillId="0" fontId="53" numFmtId="2" xfId="0" applyAlignment="1" applyBorder="1" applyFont="1" applyNumberFormat="1">
      <alignment horizontal="center"/>
    </xf>
    <xf borderId="151" fillId="4" fontId="53" numFmtId="0" xfId="0" applyAlignment="1" applyBorder="1" applyFont="1">
      <alignment horizontal="center"/>
    </xf>
    <xf borderId="149" fillId="4" fontId="53" numFmtId="2" xfId="0" applyAlignment="1" applyBorder="1" applyFont="1" applyNumberFormat="1">
      <alignment horizontal="center"/>
    </xf>
    <xf borderId="153" fillId="0" fontId="53" numFmtId="0" xfId="0" applyAlignment="1" applyBorder="1" applyFont="1">
      <alignment horizontal="center"/>
    </xf>
    <xf borderId="154" fillId="4" fontId="53" numFmtId="0" xfId="0" applyAlignment="1" applyBorder="1" applyFont="1">
      <alignment horizontal="right"/>
    </xf>
    <xf borderId="78" fillId="4" fontId="53" numFmtId="2" xfId="0" applyAlignment="1" applyBorder="1" applyFont="1" applyNumberFormat="1">
      <alignment horizontal="right"/>
    </xf>
    <xf borderId="88" fillId="4" fontId="54" numFmtId="1" xfId="0" applyAlignment="1" applyBorder="1" applyFont="1" applyNumberFormat="1">
      <alignment horizontal="right"/>
    </xf>
    <xf borderId="155" fillId="4" fontId="54" numFmtId="2" xfId="0" applyAlignment="1" applyBorder="1" applyFont="1" applyNumberFormat="1">
      <alignment horizontal="right"/>
    </xf>
    <xf borderId="137" fillId="13" fontId="53" numFmtId="0" xfId="0" applyAlignment="1" applyBorder="1" applyFont="1">
      <alignment horizontal="right"/>
    </xf>
    <xf borderId="25" fillId="0" fontId="53" numFmtId="2" xfId="0" applyAlignment="1" applyBorder="1" applyFont="1" applyNumberFormat="1">
      <alignment horizontal="right"/>
    </xf>
    <xf borderId="88" fillId="0" fontId="54" numFmtId="1" xfId="0" applyAlignment="1" applyBorder="1" applyFont="1" applyNumberFormat="1">
      <alignment horizontal="right"/>
    </xf>
    <xf borderId="155" fillId="13" fontId="54" numFmtId="2" xfId="0" applyAlignment="1" applyBorder="1" applyFont="1" applyNumberFormat="1">
      <alignment horizontal="right"/>
    </xf>
    <xf borderId="137" fillId="4" fontId="53" numFmtId="0" xfId="0" applyAlignment="1" applyBorder="1" applyFont="1">
      <alignment horizontal="right"/>
    </xf>
    <xf borderId="107" fillId="4" fontId="53" numFmtId="2" xfId="0" applyAlignment="1" applyBorder="1" applyFont="1" applyNumberFormat="1">
      <alignment horizontal="right"/>
    </xf>
    <xf borderId="137" fillId="0" fontId="53" numFmtId="0" xfId="0" applyAlignment="1" applyBorder="1" applyFont="1">
      <alignment horizontal="right"/>
    </xf>
    <xf borderId="156" fillId="0" fontId="54" numFmtId="2" xfId="0" applyAlignment="1" applyBorder="1" applyFont="1" applyNumberFormat="1">
      <alignment horizontal="right"/>
    </xf>
    <xf borderId="157" fillId="4" fontId="54" numFmtId="2" xfId="0" applyAlignment="1" applyBorder="1" applyFont="1" applyNumberFormat="1">
      <alignment horizontal="right"/>
    </xf>
    <xf borderId="0" fillId="0" fontId="1" numFmtId="9" xfId="0" applyAlignment="1" applyFont="1" applyNumberFormat="1">
      <alignment horizontal="center"/>
    </xf>
    <xf borderId="32" fillId="4" fontId="53" numFmtId="2" xfId="0" applyAlignment="1" applyBorder="1" applyFont="1" applyNumberFormat="1">
      <alignment horizontal="right"/>
    </xf>
    <xf borderId="32" fillId="4" fontId="54" numFmtId="1" xfId="0" applyAlignment="1" applyBorder="1" applyFont="1" applyNumberFormat="1">
      <alignment horizontal="right"/>
    </xf>
    <xf borderId="158" fillId="4" fontId="54" numFmtId="2" xfId="0" applyAlignment="1" applyBorder="1" applyFont="1" applyNumberFormat="1">
      <alignment horizontal="right"/>
    </xf>
    <xf borderId="34" fillId="0" fontId="53" numFmtId="2" xfId="0" applyAlignment="1" applyBorder="1" applyFont="1" applyNumberFormat="1">
      <alignment horizontal="right"/>
    </xf>
    <xf borderId="32" fillId="0" fontId="54" numFmtId="1" xfId="0" applyAlignment="1" applyBorder="1" applyFont="1" applyNumberFormat="1">
      <alignment horizontal="right"/>
    </xf>
    <xf borderId="159" fillId="0" fontId="54" numFmtId="2" xfId="0" applyAlignment="1" applyBorder="1" applyFont="1" applyNumberFormat="1">
      <alignment horizontal="right"/>
    </xf>
    <xf borderId="57" fillId="4" fontId="53" numFmtId="2" xfId="0" applyAlignment="1" applyBorder="1" applyFont="1" applyNumberFormat="1">
      <alignment horizontal="right"/>
    </xf>
    <xf borderId="33" fillId="0" fontId="53" numFmtId="2" xfId="0" applyAlignment="1" applyBorder="1" applyFont="1" applyNumberFormat="1">
      <alignment horizontal="right"/>
    </xf>
    <xf borderId="160" fillId="4" fontId="53" numFmtId="2" xfId="0" applyAlignment="1" applyBorder="1" applyFont="1" applyNumberFormat="1">
      <alignment horizontal="right"/>
    </xf>
    <xf borderId="161" fillId="4" fontId="54" numFmtId="2" xfId="0" applyAlignment="1" applyBorder="1" applyFont="1" applyNumberFormat="1">
      <alignment horizontal="right"/>
    </xf>
    <xf borderId="95" fillId="0" fontId="54" numFmtId="2" xfId="0" applyAlignment="1" applyBorder="1" applyFont="1" applyNumberFormat="1">
      <alignment horizontal="right"/>
    </xf>
    <xf borderId="162" fillId="4" fontId="53" numFmtId="0" xfId="0" applyAlignment="1" applyBorder="1" applyFont="1">
      <alignment horizontal="right"/>
    </xf>
    <xf borderId="163" fillId="4" fontId="53" numFmtId="2" xfId="0" applyAlignment="1" applyBorder="1" applyFont="1" applyNumberFormat="1">
      <alignment horizontal="right"/>
    </xf>
    <xf borderId="164" fillId="4" fontId="53" numFmtId="0" xfId="0" applyAlignment="1" applyBorder="1" applyFont="1">
      <alignment horizontal="right"/>
    </xf>
    <xf borderId="164" fillId="4" fontId="53" numFmtId="2" xfId="0" applyAlignment="1" applyBorder="1" applyFont="1" applyNumberFormat="1">
      <alignment horizontal="right"/>
    </xf>
    <xf borderId="84" fillId="0" fontId="53" numFmtId="0" xfId="0" applyAlignment="1" applyBorder="1" applyFont="1">
      <alignment horizontal="right"/>
    </xf>
    <xf borderId="163" fillId="0" fontId="53" numFmtId="2" xfId="0" applyAlignment="1" applyBorder="1" applyFont="1" applyNumberFormat="1">
      <alignment horizontal="right"/>
    </xf>
    <xf borderId="84" fillId="0" fontId="53" numFmtId="2" xfId="0" applyAlignment="1" applyBorder="1" applyFont="1" applyNumberFormat="1">
      <alignment horizontal="right"/>
    </xf>
    <xf borderId="165" fillId="4" fontId="53" numFmtId="2" xfId="0" applyAlignment="1" applyBorder="1" applyFont="1" applyNumberFormat="1">
      <alignment horizontal="right"/>
    </xf>
    <xf borderId="0" fillId="0" fontId="53" numFmtId="0" xfId="0" applyAlignment="1" applyFont="1">
      <alignment horizontal="right"/>
    </xf>
    <xf borderId="0" fillId="0" fontId="53" numFmtId="2" xfId="0" applyAlignment="1" applyFont="1" applyNumberFormat="1">
      <alignment horizontal="right"/>
    </xf>
    <xf borderId="3" fillId="0" fontId="60" numFmtId="2" xfId="0" applyAlignment="1" applyBorder="1" applyFont="1" applyNumberFormat="1">
      <alignment horizontal="right"/>
    </xf>
    <xf borderId="0" fillId="0" fontId="54" numFmtId="2" xfId="0" applyAlignment="1" applyFont="1" applyNumberFormat="1">
      <alignment horizontal="right"/>
    </xf>
    <xf borderId="0" fillId="0" fontId="53" numFmtId="9" xfId="0" applyAlignment="1" applyFont="1" applyNumberFormat="1">
      <alignment horizontal="center"/>
    </xf>
    <xf borderId="0" fillId="0" fontId="53" numFmtId="2" xfId="0" applyAlignment="1" applyFont="1" applyNumberFormat="1">
      <alignment horizontal="center"/>
    </xf>
    <xf borderId="3" fillId="0" fontId="52" numFmtId="49" xfId="0" applyAlignment="1" applyBorder="1" applyFont="1" applyNumberFormat="1">
      <alignment horizontal="center"/>
    </xf>
    <xf borderId="42" fillId="0" fontId="52" numFmtId="49" xfId="0" applyAlignment="1" applyBorder="1" applyFont="1" applyNumberFormat="1">
      <alignment horizontal="center"/>
    </xf>
    <xf borderId="42" fillId="0" fontId="53" numFmtId="49" xfId="0" applyAlignment="1" applyBorder="1" applyFont="1" applyNumberFormat="1">
      <alignment horizontal="center"/>
    </xf>
    <xf borderId="83" fillId="0" fontId="60" numFmtId="0" xfId="0" applyAlignment="1" applyBorder="1" applyFont="1">
      <alignment horizontal="left"/>
    </xf>
    <xf borderId="84" fillId="0" fontId="55" numFmtId="2" xfId="0" applyAlignment="1" applyBorder="1" applyFont="1" applyNumberFormat="1">
      <alignment horizontal="left"/>
    </xf>
    <xf borderId="84" fillId="0" fontId="60" numFmtId="2" xfId="0" applyAlignment="1" applyBorder="1" applyFont="1" applyNumberFormat="1">
      <alignment horizontal="center"/>
    </xf>
    <xf borderId="84" fillId="0" fontId="60" numFmtId="0" xfId="0" applyAlignment="1" applyBorder="1" applyFont="1">
      <alignment horizontal="center"/>
    </xf>
    <xf borderId="84" fillId="0" fontId="55" numFmtId="49" xfId="0" applyAlignment="1" applyBorder="1" applyFont="1" applyNumberFormat="1">
      <alignment horizontal="left"/>
    </xf>
    <xf borderId="0" fillId="0" fontId="60" numFmtId="2" xfId="0" applyAlignment="1" applyFont="1" applyNumberFormat="1">
      <alignment horizontal="left"/>
    </xf>
    <xf borderId="0" fillId="0" fontId="54" numFmtId="2" xfId="0" applyAlignment="1" applyFont="1" applyNumberFormat="1">
      <alignment horizontal="center"/>
    </xf>
    <xf borderId="0" fillId="0" fontId="53" numFmtId="0" xfId="0" applyAlignment="1" applyFont="1">
      <alignment horizontal="left"/>
    </xf>
    <xf borderId="0" fillId="0" fontId="53" numFmtId="2" xfId="0" applyFont="1" applyNumberFormat="1"/>
    <xf borderId="93" fillId="0" fontId="53" numFmtId="2" xfId="0" applyAlignment="1" applyBorder="1" applyFont="1" applyNumberFormat="1">
      <alignment horizontal="center"/>
    </xf>
    <xf borderId="18" fillId="0" fontId="53" numFmtId="2" xfId="0" applyAlignment="1" applyBorder="1" applyFont="1" applyNumberFormat="1">
      <alignment horizontal="left"/>
    </xf>
    <xf borderId="18" fillId="0" fontId="53" numFmtId="2" xfId="0" applyAlignment="1" applyBorder="1" applyFont="1" applyNumberFormat="1">
      <alignment horizontal="center"/>
    </xf>
    <xf borderId="18" fillId="0" fontId="54" numFmtId="2" xfId="0" applyAlignment="1" applyBorder="1" applyFont="1" applyNumberFormat="1">
      <alignment horizontal="center"/>
    </xf>
    <xf borderId="14" fillId="0" fontId="53" numFmtId="2" xfId="0" applyAlignment="1" applyBorder="1" applyFont="1" applyNumberFormat="1">
      <alignment horizontal="center"/>
    </xf>
    <xf borderId="0" fillId="0" fontId="53" numFmtId="2" xfId="0" applyAlignment="1" applyFont="1" applyNumberFormat="1">
      <alignment horizontal="left"/>
    </xf>
    <xf borderId="166" fillId="0" fontId="54" numFmtId="2" xfId="0" applyAlignment="1" applyBorder="1" applyFont="1" applyNumberFormat="1">
      <alignment horizontal="center"/>
    </xf>
    <xf borderId="167" fillId="0" fontId="3" numFmtId="0" xfId="0" applyBorder="1" applyFont="1"/>
    <xf borderId="168" fillId="0" fontId="54" numFmtId="2" xfId="0" applyAlignment="1" applyBorder="1" applyFont="1" applyNumberFormat="1">
      <alignment horizontal="center"/>
    </xf>
    <xf borderId="94" fillId="0" fontId="53" numFmtId="2" xfId="0" applyAlignment="1" applyBorder="1" applyFont="1" applyNumberFormat="1">
      <alignment horizontal="center"/>
    </xf>
    <xf borderId="0" fillId="0" fontId="54" numFmtId="2" xfId="0" applyAlignment="1" applyFont="1" applyNumberFormat="1">
      <alignment horizontal="left"/>
    </xf>
    <xf borderId="95" fillId="0" fontId="53" numFmtId="2" xfId="0" applyAlignment="1" applyBorder="1" applyFont="1" applyNumberFormat="1">
      <alignment horizontal="center"/>
    </xf>
    <xf borderId="169" fillId="0" fontId="54" numFmtId="12" xfId="0" applyAlignment="1" applyBorder="1" applyFont="1" applyNumberFormat="1">
      <alignment horizontal="center"/>
    </xf>
    <xf borderId="0" fillId="0" fontId="54" numFmtId="49" xfId="0" applyAlignment="1" applyFont="1" applyNumberFormat="1">
      <alignment horizontal="center"/>
    </xf>
    <xf borderId="170" fillId="0" fontId="53" numFmtId="168" xfId="0" applyAlignment="1" applyBorder="1" applyFont="1" applyNumberFormat="1">
      <alignment horizontal="center"/>
    </xf>
    <xf borderId="171" fillId="0" fontId="54" numFmtId="49" xfId="0" applyAlignment="1" applyBorder="1" applyFont="1" applyNumberFormat="1">
      <alignment horizontal="center"/>
    </xf>
    <xf borderId="34" fillId="0" fontId="54" numFmtId="49" xfId="0" applyAlignment="1" applyBorder="1" applyFont="1" applyNumberFormat="1">
      <alignment horizontal="center"/>
    </xf>
    <xf borderId="34" fillId="0" fontId="54" numFmtId="2" xfId="0" applyAlignment="1" applyBorder="1" applyFont="1" applyNumberFormat="1">
      <alignment horizontal="left"/>
    </xf>
    <xf borderId="34" fillId="0" fontId="53" numFmtId="0" xfId="0" applyAlignment="1" applyBorder="1" applyFont="1">
      <alignment horizontal="center"/>
    </xf>
    <xf borderId="34" fillId="0" fontId="53" numFmtId="2" xfId="0" applyAlignment="1" applyBorder="1" applyFont="1" applyNumberFormat="1">
      <alignment horizontal="center"/>
    </xf>
    <xf borderId="172" fillId="0" fontId="53" numFmtId="168" xfId="0" applyAlignment="1" applyBorder="1" applyFont="1" applyNumberFormat="1">
      <alignment horizontal="center"/>
    </xf>
    <xf borderId="0" fillId="0" fontId="61" numFmtId="2" xfId="0" applyAlignment="1" applyFont="1" applyNumberFormat="1">
      <alignment horizontal="left"/>
    </xf>
    <xf borderId="0" fillId="0" fontId="61" numFmtId="2" xfId="0" applyAlignment="1" applyFont="1" applyNumberFormat="1">
      <alignment horizontal="right"/>
    </xf>
    <xf borderId="171" fillId="0" fontId="54" numFmtId="12" xfId="0" applyAlignment="1" applyBorder="1" applyFont="1" applyNumberFormat="1">
      <alignment horizontal="center"/>
    </xf>
    <xf borderId="34" fillId="0" fontId="54" numFmtId="0" xfId="0" applyAlignment="1" applyBorder="1" applyFont="1">
      <alignment horizontal="center"/>
    </xf>
    <xf borderId="34" fillId="0" fontId="54" numFmtId="0" xfId="0" applyAlignment="1" applyBorder="1" applyFont="1">
      <alignment horizontal="left"/>
    </xf>
    <xf borderId="34" fillId="0" fontId="54" numFmtId="9" xfId="0" applyAlignment="1" applyBorder="1" applyFont="1" applyNumberFormat="1">
      <alignment horizontal="left"/>
    </xf>
    <xf borderId="34" fillId="0" fontId="54" numFmtId="12" xfId="0" applyAlignment="1" applyBorder="1" applyFont="1" applyNumberFormat="1">
      <alignment horizontal="left"/>
    </xf>
    <xf borderId="34" fillId="0" fontId="1" numFmtId="9" xfId="0" applyAlignment="1" applyBorder="1" applyFont="1" applyNumberFormat="1">
      <alignment horizontal="center"/>
    </xf>
    <xf borderId="96" fillId="0" fontId="53" numFmtId="2" xfId="0" applyAlignment="1" applyBorder="1" applyFont="1" applyNumberFormat="1">
      <alignment horizontal="center"/>
    </xf>
    <xf borderId="8" fillId="0" fontId="61" numFmtId="2" xfId="0" applyAlignment="1" applyBorder="1" applyFont="1" applyNumberFormat="1">
      <alignment horizontal="left"/>
    </xf>
    <xf borderId="8" fillId="0" fontId="54" numFmtId="2" xfId="0" applyAlignment="1" applyBorder="1" applyFont="1" applyNumberFormat="1">
      <alignment horizontal="center"/>
    </xf>
    <xf borderId="8" fillId="0" fontId="53" numFmtId="2" xfId="0" applyAlignment="1" applyBorder="1" applyFont="1" applyNumberFormat="1">
      <alignment horizontal="center"/>
    </xf>
    <xf borderId="8" fillId="0" fontId="61" numFmtId="2" xfId="0" applyAlignment="1" applyBorder="1" applyFont="1" applyNumberFormat="1">
      <alignment horizontal="right"/>
    </xf>
    <xf borderId="15" fillId="0" fontId="53" numFmtId="2" xfId="0" applyAlignment="1" applyBorder="1" applyFont="1" applyNumberFormat="1">
      <alignment horizontal="center"/>
    </xf>
    <xf borderId="173" fillId="0" fontId="54" numFmtId="12" xfId="0" applyAlignment="1" applyBorder="1" applyFont="1" applyNumberFormat="1">
      <alignment horizontal="center"/>
    </xf>
    <xf borderId="174" fillId="0" fontId="3" numFmtId="0" xfId="0" applyBorder="1" applyFont="1"/>
    <xf borderId="8" fillId="0" fontId="54" numFmtId="0" xfId="0" applyAlignment="1" applyBorder="1" applyFont="1">
      <alignment horizontal="left"/>
    </xf>
    <xf borderId="8" fillId="0" fontId="54" numFmtId="12" xfId="0" applyAlignment="1" applyBorder="1" applyFont="1" applyNumberFormat="1">
      <alignment horizontal="left"/>
    </xf>
    <xf borderId="174" fillId="0" fontId="54" numFmtId="0" xfId="0" applyAlignment="1" applyBorder="1" applyFont="1">
      <alignment horizontal="left"/>
    </xf>
    <xf borderId="8" fillId="0" fontId="53" numFmtId="0" xfId="0" applyAlignment="1" applyBorder="1" applyFont="1">
      <alignment horizontal="center"/>
    </xf>
    <xf borderId="175" fillId="0" fontId="53" numFmtId="168" xfId="0" applyAlignment="1" applyBorder="1" applyFont="1" applyNumberFormat="1">
      <alignment horizontal="center"/>
    </xf>
    <xf borderId="0" fillId="0" fontId="54" numFmtId="12" xfId="0" applyAlignment="1" applyFont="1" applyNumberFormat="1">
      <alignment horizontal="right"/>
    </xf>
    <xf borderId="0" fillId="0" fontId="54" numFmtId="0" xfId="0" applyAlignment="1" applyFont="1">
      <alignment horizontal="left"/>
    </xf>
    <xf borderId="0" fillId="0" fontId="54" numFmtId="12" xfId="0" applyAlignment="1" applyFont="1" applyNumberFormat="1">
      <alignment horizontal="left"/>
    </xf>
    <xf borderId="20" fillId="0" fontId="54" numFmtId="0" xfId="0" applyAlignment="1" applyBorder="1" applyFont="1">
      <alignment horizontal="left"/>
    </xf>
    <xf borderId="20" fillId="0" fontId="53" numFmtId="168" xfId="0" applyAlignment="1" applyBorder="1" applyFont="1" applyNumberFormat="1">
      <alignment horizontal="center"/>
    </xf>
    <xf borderId="0" fillId="0" fontId="1" numFmtId="14" xfId="0" applyAlignment="1" applyFont="1" applyNumberFormat="1">
      <alignment horizontal="center" shrinkToFit="0" wrapText="1"/>
    </xf>
    <xf borderId="27" fillId="17" fontId="8" numFmtId="14" xfId="0" applyAlignment="1" applyBorder="1" applyFill="1" applyFont="1" applyNumberFormat="1">
      <alignment horizontal="center" shrinkToFit="0" vertical="center" wrapText="1"/>
    </xf>
    <xf borderId="27" fillId="17" fontId="8" numFmtId="0" xfId="0" applyAlignment="1" applyBorder="1" applyFont="1">
      <alignment horizontal="center" shrinkToFit="0" vertical="center" wrapText="1"/>
    </xf>
    <xf borderId="31" fillId="0" fontId="1" numFmtId="14" xfId="0" applyAlignment="1" applyBorder="1" applyFont="1" applyNumberFormat="1">
      <alignment horizontal="center" shrinkToFit="0" wrapText="1"/>
    </xf>
    <xf borderId="31" fillId="0" fontId="1" numFmtId="0" xfId="0" applyAlignment="1" applyBorder="1" applyFont="1">
      <alignment horizontal="center" shrinkToFit="0" wrapText="1"/>
    </xf>
    <xf borderId="32" fillId="0" fontId="1" numFmtId="14" xfId="0" applyAlignment="1" applyBorder="1" applyFont="1" applyNumberFormat="1">
      <alignment horizontal="center" shrinkToFit="0" wrapText="1"/>
    </xf>
    <xf borderId="32" fillId="0" fontId="1" numFmtId="0" xfId="0" applyAlignment="1" applyBorder="1" applyFont="1">
      <alignment horizontal="center" shrinkToFit="0" wrapText="1"/>
    </xf>
  </cellXfs>
  <cellStyles count="1">
    <cellStyle xfId="0" name="Normal" builtinId="0"/>
  </cellStyles>
  <dxfs count="2">
    <dxf>
      <font/>
      <fill>
        <patternFill patternType="solid">
          <fgColor rgb="FFFFFF99"/>
          <bgColor rgb="FFFFFF99"/>
        </patternFill>
      </fill>
      <border/>
    </dxf>
    <dxf>
      <font/>
      <fill>
        <patternFill patternType="solid">
          <fgColor rgb="FFFFFFCC"/>
          <bgColor rgb="FFFFFFCC"/>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51" Type="http://schemas.openxmlformats.org/officeDocument/2006/relationships/worksheet" Target="worksheets/sheet48.xml"/><Relationship Id="rId50" Type="http://schemas.openxmlformats.org/officeDocument/2006/relationships/worksheet" Target="worksheets/sheet4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1.jpg"/></Relationships>
</file>

<file path=xl/drawings/_rels/drawing9.xml.rels><?xml version="1.0" encoding="UTF-8" standalone="yes"?><Relationships xmlns="http://schemas.openxmlformats.org/package/2006/relationships"><Relationship Id="rId1" Type="http://schemas.openxmlformats.org/officeDocument/2006/relationships/image" Target="../media/image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g"/></Relationships>
</file>

<file path=xl/drawings/_rels/drawing43.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jp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g"/></Relationships>
</file>

<file path=xl/drawings/_rels/drawing45.xml.rels><?xml version="1.0" encoding="UTF-8" standalone="yes"?><Relationships xmlns="http://schemas.openxmlformats.org/package/2006/relationships"><Relationship Id="rId40" Type="http://schemas.openxmlformats.org/officeDocument/2006/relationships/image" Target="../media/image33.png"/><Relationship Id="rId42" Type="http://schemas.openxmlformats.org/officeDocument/2006/relationships/image" Target="../media/image72.png"/><Relationship Id="rId41" Type="http://schemas.openxmlformats.org/officeDocument/2006/relationships/image" Target="../media/image30.png"/><Relationship Id="rId44" Type="http://schemas.openxmlformats.org/officeDocument/2006/relationships/image" Target="../media/image32.png"/><Relationship Id="rId43" Type="http://schemas.openxmlformats.org/officeDocument/2006/relationships/image" Target="../media/image85.png"/><Relationship Id="rId46" Type="http://schemas.openxmlformats.org/officeDocument/2006/relationships/image" Target="../media/image36.png"/><Relationship Id="rId45" Type="http://schemas.openxmlformats.org/officeDocument/2006/relationships/image" Target="../media/image41.png"/><Relationship Id="rId107" Type="http://schemas.openxmlformats.org/officeDocument/2006/relationships/image" Target="../media/image102.png"/><Relationship Id="rId106" Type="http://schemas.openxmlformats.org/officeDocument/2006/relationships/image" Target="../media/image103.png"/><Relationship Id="rId105" Type="http://schemas.openxmlformats.org/officeDocument/2006/relationships/image" Target="../media/image109.png"/><Relationship Id="rId104" Type="http://schemas.openxmlformats.org/officeDocument/2006/relationships/image" Target="../media/image110.png"/><Relationship Id="rId109" Type="http://schemas.openxmlformats.org/officeDocument/2006/relationships/image" Target="../media/image108.png"/><Relationship Id="rId108" Type="http://schemas.openxmlformats.org/officeDocument/2006/relationships/image" Target="../media/image105.png"/><Relationship Id="rId48" Type="http://schemas.openxmlformats.org/officeDocument/2006/relationships/image" Target="../media/image39.png"/><Relationship Id="rId47" Type="http://schemas.openxmlformats.org/officeDocument/2006/relationships/image" Target="../media/image44.png"/><Relationship Id="rId49" Type="http://schemas.openxmlformats.org/officeDocument/2006/relationships/image" Target="../media/image112.png"/><Relationship Id="rId103" Type="http://schemas.openxmlformats.org/officeDocument/2006/relationships/image" Target="../media/image96.png"/><Relationship Id="rId102" Type="http://schemas.openxmlformats.org/officeDocument/2006/relationships/image" Target="../media/image88.png"/><Relationship Id="rId101" Type="http://schemas.openxmlformats.org/officeDocument/2006/relationships/image" Target="../media/image100.png"/><Relationship Id="rId100" Type="http://schemas.openxmlformats.org/officeDocument/2006/relationships/image" Target="../media/image94.png"/><Relationship Id="rId31" Type="http://schemas.openxmlformats.org/officeDocument/2006/relationships/image" Target="../media/image31.png"/><Relationship Id="rId30" Type="http://schemas.openxmlformats.org/officeDocument/2006/relationships/image" Target="../media/image23.png"/><Relationship Id="rId33" Type="http://schemas.openxmlformats.org/officeDocument/2006/relationships/image" Target="../media/image28.png"/><Relationship Id="rId32" Type="http://schemas.openxmlformats.org/officeDocument/2006/relationships/image" Target="../media/image61.png"/><Relationship Id="rId35" Type="http://schemas.openxmlformats.org/officeDocument/2006/relationships/image" Target="../media/image34.png"/><Relationship Id="rId34" Type="http://schemas.openxmlformats.org/officeDocument/2006/relationships/image" Target="../media/image27.png"/><Relationship Id="rId37" Type="http://schemas.openxmlformats.org/officeDocument/2006/relationships/image" Target="../media/image73.png"/><Relationship Id="rId36" Type="http://schemas.openxmlformats.org/officeDocument/2006/relationships/image" Target="../media/image37.png"/><Relationship Id="rId39" Type="http://schemas.openxmlformats.org/officeDocument/2006/relationships/image" Target="../media/image67.png"/><Relationship Id="rId38" Type="http://schemas.openxmlformats.org/officeDocument/2006/relationships/image" Target="../media/image26.png"/><Relationship Id="rId20" Type="http://schemas.openxmlformats.org/officeDocument/2006/relationships/image" Target="../media/image7.png"/><Relationship Id="rId22" Type="http://schemas.openxmlformats.org/officeDocument/2006/relationships/image" Target="../media/image6.png"/><Relationship Id="rId21" Type="http://schemas.openxmlformats.org/officeDocument/2006/relationships/image" Target="../media/image16.png"/><Relationship Id="rId24" Type="http://schemas.openxmlformats.org/officeDocument/2006/relationships/image" Target="../media/image13.png"/><Relationship Id="rId23" Type="http://schemas.openxmlformats.org/officeDocument/2006/relationships/image" Target="../media/image18.png"/><Relationship Id="rId26" Type="http://schemas.openxmlformats.org/officeDocument/2006/relationships/image" Target="../media/image19.png"/><Relationship Id="rId25" Type="http://schemas.openxmlformats.org/officeDocument/2006/relationships/image" Target="../media/image17.png"/><Relationship Id="rId28" Type="http://schemas.openxmlformats.org/officeDocument/2006/relationships/image" Target="../media/image24.png"/><Relationship Id="rId27" Type="http://schemas.openxmlformats.org/officeDocument/2006/relationships/image" Target="../media/image71.png"/><Relationship Id="rId29" Type="http://schemas.openxmlformats.org/officeDocument/2006/relationships/image" Target="../media/image22.png"/><Relationship Id="rId95" Type="http://schemas.openxmlformats.org/officeDocument/2006/relationships/image" Target="../media/image98.png"/><Relationship Id="rId94" Type="http://schemas.openxmlformats.org/officeDocument/2006/relationships/image" Target="../media/image90.png"/><Relationship Id="rId97" Type="http://schemas.openxmlformats.org/officeDocument/2006/relationships/image" Target="../media/image93.png"/><Relationship Id="rId96" Type="http://schemas.openxmlformats.org/officeDocument/2006/relationships/image" Target="../media/image87.png"/><Relationship Id="rId11" Type="http://schemas.openxmlformats.org/officeDocument/2006/relationships/image" Target="../media/image14.png"/><Relationship Id="rId99" Type="http://schemas.openxmlformats.org/officeDocument/2006/relationships/image" Target="../media/image101.png"/><Relationship Id="rId10" Type="http://schemas.openxmlformats.org/officeDocument/2006/relationships/image" Target="../media/image5.png"/><Relationship Id="rId98" Type="http://schemas.openxmlformats.org/officeDocument/2006/relationships/image" Target="../media/image99.png"/><Relationship Id="rId13" Type="http://schemas.openxmlformats.org/officeDocument/2006/relationships/image" Target="../media/image10.png"/><Relationship Id="rId12" Type="http://schemas.openxmlformats.org/officeDocument/2006/relationships/image" Target="../media/image29.png"/><Relationship Id="rId91" Type="http://schemas.openxmlformats.org/officeDocument/2006/relationships/image" Target="../media/image84.png"/><Relationship Id="rId90" Type="http://schemas.openxmlformats.org/officeDocument/2006/relationships/image" Target="../media/image89.png"/><Relationship Id="rId93" Type="http://schemas.openxmlformats.org/officeDocument/2006/relationships/image" Target="../media/image91.png"/><Relationship Id="rId92" Type="http://schemas.openxmlformats.org/officeDocument/2006/relationships/image" Target="../media/image92.png"/><Relationship Id="rId15" Type="http://schemas.openxmlformats.org/officeDocument/2006/relationships/image" Target="../media/image20.png"/><Relationship Id="rId110" Type="http://schemas.openxmlformats.org/officeDocument/2006/relationships/image" Target="../media/image106.png"/><Relationship Id="rId14" Type="http://schemas.openxmlformats.org/officeDocument/2006/relationships/image" Target="../media/image21.png"/><Relationship Id="rId17" Type="http://schemas.openxmlformats.org/officeDocument/2006/relationships/image" Target="../media/image35.png"/><Relationship Id="rId16" Type="http://schemas.openxmlformats.org/officeDocument/2006/relationships/image" Target="../media/image11.png"/><Relationship Id="rId19" Type="http://schemas.openxmlformats.org/officeDocument/2006/relationships/image" Target="../media/image57.png"/><Relationship Id="rId18" Type="http://schemas.openxmlformats.org/officeDocument/2006/relationships/image" Target="../media/image38.png"/><Relationship Id="rId111" Type="http://schemas.openxmlformats.org/officeDocument/2006/relationships/image" Target="../media/image1.jpg"/><Relationship Id="rId84" Type="http://schemas.openxmlformats.org/officeDocument/2006/relationships/image" Target="../media/image81.png"/><Relationship Id="rId83" Type="http://schemas.openxmlformats.org/officeDocument/2006/relationships/image" Target="../media/image82.png"/><Relationship Id="rId86" Type="http://schemas.openxmlformats.org/officeDocument/2006/relationships/image" Target="../media/image80.png"/><Relationship Id="rId85" Type="http://schemas.openxmlformats.org/officeDocument/2006/relationships/image" Target="../media/image77.png"/><Relationship Id="rId88" Type="http://schemas.openxmlformats.org/officeDocument/2006/relationships/image" Target="../media/image97.png"/><Relationship Id="rId87" Type="http://schemas.openxmlformats.org/officeDocument/2006/relationships/image" Target="../media/image83.png"/><Relationship Id="rId89" Type="http://schemas.openxmlformats.org/officeDocument/2006/relationships/image" Target="../media/image95.png"/><Relationship Id="rId80" Type="http://schemas.openxmlformats.org/officeDocument/2006/relationships/image" Target="../media/image104.png"/><Relationship Id="rId82" Type="http://schemas.openxmlformats.org/officeDocument/2006/relationships/image" Target="../media/image75.png"/><Relationship Id="rId81" Type="http://schemas.openxmlformats.org/officeDocument/2006/relationships/image" Target="../media/image79.png"/><Relationship Id="rId1" Type="http://schemas.openxmlformats.org/officeDocument/2006/relationships/image" Target="../media/image113.png"/><Relationship Id="rId2" Type="http://schemas.openxmlformats.org/officeDocument/2006/relationships/image" Target="../media/image116.png"/><Relationship Id="rId3" Type="http://schemas.openxmlformats.org/officeDocument/2006/relationships/image" Target="../media/image117.png"/><Relationship Id="rId4" Type="http://schemas.openxmlformats.org/officeDocument/2006/relationships/image" Target="../media/image118.jpg"/><Relationship Id="rId9" Type="http://schemas.openxmlformats.org/officeDocument/2006/relationships/image" Target="../media/image12.png"/><Relationship Id="rId5" Type="http://schemas.openxmlformats.org/officeDocument/2006/relationships/image" Target="../media/image15.png"/><Relationship Id="rId6" Type="http://schemas.openxmlformats.org/officeDocument/2006/relationships/image" Target="../media/image8.png"/><Relationship Id="rId7" Type="http://schemas.openxmlformats.org/officeDocument/2006/relationships/image" Target="../media/image9.png"/><Relationship Id="rId8" Type="http://schemas.openxmlformats.org/officeDocument/2006/relationships/image" Target="../media/image25.png"/><Relationship Id="rId73" Type="http://schemas.openxmlformats.org/officeDocument/2006/relationships/image" Target="../media/image64.png"/><Relationship Id="rId72" Type="http://schemas.openxmlformats.org/officeDocument/2006/relationships/image" Target="../media/image65.png"/><Relationship Id="rId75" Type="http://schemas.openxmlformats.org/officeDocument/2006/relationships/image" Target="../media/image74.png"/><Relationship Id="rId74" Type="http://schemas.openxmlformats.org/officeDocument/2006/relationships/image" Target="../media/image66.png"/><Relationship Id="rId77" Type="http://schemas.openxmlformats.org/officeDocument/2006/relationships/image" Target="../media/image76.png"/><Relationship Id="rId76" Type="http://schemas.openxmlformats.org/officeDocument/2006/relationships/image" Target="../media/image70.png"/><Relationship Id="rId79" Type="http://schemas.openxmlformats.org/officeDocument/2006/relationships/image" Target="../media/image86.png"/><Relationship Id="rId78" Type="http://schemas.openxmlformats.org/officeDocument/2006/relationships/image" Target="../media/image78.png"/><Relationship Id="rId71" Type="http://schemas.openxmlformats.org/officeDocument/2006/relationships/image" Target="../media/image63.png"/><Relationship Id="rId70" Type="http://schemas.openxmlformats.org/officeDocument/2006/relationships/image" Target="../media/image69.png"/><Relationship Id="rId62" Type="http://schemas.openxmlformats.org/officeDocument/2006/relationships/image" Target="../media/image59.png"/><Relationship Id="rId61" Type="http://schemas.openxmlformats.org/officeDocument/2006/relationships/image" Target="../media/image58.png"/><Relationship Id="rId64" Type="http://schemas.openxmlformats.org/officeDocument/2006/relationships/image" Target="../media/image54.png"/><Relationship Id="rId63" Type="http://schemas.openxmlformats.org/officeDocument/2006/relationships/image" Target="../media/image49.png"/><Relationship Id="rId66" Type="http://schemas.openxmlformats.org/officeDocument/2006/relationships/image" Target="../media/image53.png"/><Relationship Id="rId65" Type="http://schemas.openxmlformats.org/officeDocument/2006/relationships/image" Target="../media/image55.png"/><Relationship Id="rId68" Type="http://schemas.openxmlformats.org/officeDocument/2006/relationships/image" Target="../media/image62.png"/><Relationship Id="rId67" Type="http://schemas.openxmlformats.org/officeDocument/2006/relationships/image" Target="../media/image68.png"/><Relationship Id="rId60" Type="http://schemas.openxmlformats.org/officeDocument/2006/relationships/image" Target="../media/image52.png"/><Relationship Id="rId69" Type="http://schemas.openxmlformats.org/officeDocument/2006/relationships/image" Target="../media/image56.png"/><Relationship Id="rId51" Type="http://schemas.openxmlformats.org/officeDocument/2006/relationships/image" Target="../media/image45.png"/><Relationship Id="rId50" Type="http://schemas.openxmlformats.org/officeDocument/2006/relationships/image" Target="../media/image40.png"/><Relationship Id="rId53" Type="http://schemas.openxmlformats.org/officeDocument/2006/relationships/image" Target="../media/image47.png"/><Relationship Id="rId52" Type="http://schemas.openxmlformats.org/officeDocument/2006/relationships/image" Target="../media/image46.png"/><Relationship Id="rId55" Type="http://schemas.openxmlformats.org/officeDocument/2006/relationships/image" Target="../media/image48.png"/><Relationship Id="rId54" Type="http://schemas.openxmlformats.org/officeDocument/2006/relationships/image" Target="../media/image43.png"/><Relationship Id="rId57" Type="http://schemas.openxmlformats.org/officeDocument/2006/relationships/image" Target="../media/image50.png"/><Relationship Id="rId56" Type="http://schemas.openxmlformats.org/officeDocument/2006/relationships/image" Target="../media/image42.png"/><Relationship Id="rId59" Type="http://schemas.openxmlformats.org/officeDocument/2006/relationships/image" Target="../media/image60.png"/><Relationship Id="rId58" Type="http://schemas.openxmlformats.org/officeDocument/2006/relationships/image" Target="../media/image5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14.jpg"/></Relationships>
</file>

<file path=xl/drawings/_rels/drawing47.xml.rels><?xml version="1.0" encoding="UTF-8" standalone="yes"?><Relationships xmlns="http://schemas.openxmlformats.org/package/2006/relationships"><Relationship Id="rId1" Type="http://schemas.openxmlformats.org/officeDocument/2006/relationships/image" Target="../media/image11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600075</xdr:colOff>
      <xdr:row>2</xdr:row>
      <xdr:rowOff>219075</xdr:rowOff>
    </xdr:from>
    <xdr:ext cx="3267075" cy="10096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57150</xdr:rowOff>
    </xdr:from>
    <xdr:ext cx="1143000" cy="3429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219075</xdr:colOff>
      <xdr:row>2</xdr:row>
      <xdr:rowOff>47625</xdr:rowOff>
    </xdr:from>
    <xdr:ext cx="1066800" cy="323850"/>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1047750</xdr:colOff>
      <xdr:row>0</xdr:row>
      <xdr:rowOff>66675</xdr:rowOff>
    </xdr:from>
    <xdr:ext cx="2219325" cy="6477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1047750</xdr:colOff>
      <xdr:row>0</xdr:row>
      <xdr:rowOff>66675</xdr:rowOff>
    </xdr:from>
    <xdr:ext cx="2219325" cy="6477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2</xdr:row>
      <xdr:rowOff>114300</xdr:rowOff>
    </xdr:from>
    <xdr:ext cx="2762250" cy="8382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295275</xdr:colOff>
      <xdr:row>0</xdr:row>
      <xdr:rowOff>66675</xdr:rowOff>
    </xdr:from>
    <xdr:ext cx="1952625" cy="6477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142875</xdr:rowOff>
    </xdr:from>
    <xdr:ext cx="2762250" cy="847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9525</xdr:rowOff>
    </xdr:from>
    <xdr:ext cx="2771775" cy="819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133350</xdr:colOff>
      <xdr:row>2</xdr:row>
      <xdr:rowOff>0</xdr:rowOff>
    </xdr:from>
    <xdr:ext cx="2924175" cy="1095375"/>
    <xdr:pic>
      <xdr:nvPicPr>
        <xdr:cNvPr descr="Peak_Fishing_Services_Logo.png"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xdr:colOff>
      <xdr:row>2</xdr:row>
      <xdr:rowOff>28575</xdr:rowOff>
    </xdr:from>
    <xdr:ext cx="3600450" cy="10763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0</xdr:row>
      <xdr:rowOff>152400</xdr:rowOff>
    </xdr:from>
    <xdr:ext cx="2609850" cy="8001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209550</xdr:colOff>
      <xdr:row>0</xdr:row>
      <xdr:rowOff>142875</xdr:rowOff>
    </xdr:from>
    <xdr:ext cx="1724025" cy="276225"/>
    <xdr:sp>
      <xdr:nvSpPr>
        <xdr:cNvPr id="3" name="Shape 3"/>
        <xdr:cNvSpPr/>
      </xdr:nvSpPr>
      <xdr:spPr>
        <a:xfrm>
          <a:off x="4483988" y="3646650"/>
          <a:ext cx="1724025" cy="266700"/>
        </a:xfrm>
        <a:prstGeom prst="rect">
          <a:avLst/>
        </a:prstGeom>
        <a:blipFill rotWithShape="1">
          <a:blip r:embed="rId1">
            <a:alphaModFix/>
          </a:blip>
          <a:stretch>
            <a:fillRect b="0" l="0" r="0" t="0"/>
          </a:stretch>
        </a:blipFill>
        <a:ln>
          <a:noFill/>
        </a:ln>
      </xdr:spPr>
      <xdr:txBody>
        <a:bodyPr anchorCtr="0" anchor="ctr" bIns="27425" lIns="27425" spcFirstLastPara="1" rIns="27425" wrap="square" tIns="27425">
          <a:noAutofit/>
        </a:bodyPr>
        <a:lstStyle/>
        <a:p>
          <a:pPr indent="0" lvl="0" marL="0" rtl="0" algn="ctr">
            <a:spcBef>
              <a:spcPts val="0"/>
            </a:spcBef>
            <a:spcAft>
              <a:spcPts val="0"/>
            </a:spcAft>
            <a:buNone/>
          </a:pPr>
          <a:r>
            <a:rPr b="1" i="0" lang="en-US" sz="1100" u="none" strike="noStrike">
              <a:solidFill>
                <a:srgbClr val="000000"/>
              </a:solidFill>
              <a:latin typeface="Calibri"/>
              <a:ea typeface="Calibri"/>
              <a:cs typeface="Calibri"/>
              <a:sym typeface="Calibri"/>
            </a:rPr>
            <a:t>New BHA Schematic</a:t>
          </a:r>
          <a:endParaRPr sz="1100"/>
        </a:p>
      </xdr:txBody>
    </xdr:sp>
    <xdr:clientData fLocksWithSheet="0"/>
  </xdr:oneCellAnchor>
  <xdr:oneCellAnchor>
    <xdr:from>
      <xdr:col>16</xdr:col>
      <xdr:colOff>161925</xdr:colOff>
      <xdr:row>82</xdr:row>
      <xdr:rowOff>114300</xdr:rowOff>
    </xdr:from>
    <xdr:ext cx="257175" cy="1066800"/>
    <xdr:grpSp>
      <xdr:nvGrpSpPr>
        <xdr:cNvPr id="2" name="Shape 2"/>
        <xdr:cNvGrpSpPr/>
      </xdr:nvGrpSpPr>
      <xdr:grpSpPr>
        <a:xfrm>
          <a:off x="5217413" y="3246600"/>
          <a:ext cx="257175" cy="1066800"/>
          <a:chOff x="5217413" y="3246600"/>
          <a:chExt cx="257175" cy="1066800"/>
        </a:xfrm>
      </xdr:grpSpPr>
      <xdr:grpSp>
        <xdr:nvGrpSpPr>
          <xdr:cNvPr id="4" name="Shape 4"/>
          <xdr:cNvGrpSpPr/>
        </xdr:nvGrpSpPr>
        <xdr:grpSpPr>
          <a:xfrm>
            <a:off x="5217413" y="3246600"/>
            <a:ext cx="257175" cy="1066800"/>
            <a:chOff x="1293" y="487"/>
            <a:chExt cx="18" cy="48"/>
          </a:xfrm>
        </xdr:grpSpPr>
        <xdr:sp>
          <xdr:nvSpPr>
            <xdr:cNvPr id="5" name="Shape 5"/>
            <xdr:cNvSpPr/>
          </xdr:nvSpPr>
          <xdr:spPr>
            <a:xfrm>
              <a:off x="1293" y="487"/>
              <a:ext cx="0" cy="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 name="Shape 6"/>
            <xdr:cNvSpPr/>
          </xdr:nvSpPr>
          <xdr:spPr>
            <a:xfrm rot="5400000">
              <a:off x="1278" y="502"/>
              <a:ext cx="48" cy="18"/>
            </a:xfrm>
            <a:prstGeom prst="flowChartDelay">
              <a:avLst/>
            </a:prstGeom>
            <a:gradFill>
              <a:gsLst>
                <a:gs pos="0">
                  <a:srgbClr val="656E0B"/>
                </a:gs>
                <a:gs pos="50000">
                  <a:srgbClr val="DAEE18"/>
                </a:gs>
                <a:gs pos="100000">
                  <a:srgbClr val="656E0B"/>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7" name="Shape 7"/>
            <xdr:cNvCxnSpPr/>
          </xdr:nvCxnSpPr>
          <xdr:spPr>
            <a:xfrm>
              <a:off x="1300" y="531"/>
              <a:ext cx="8" cy="0"/>
            </a:xfrm>
            <a:prstGeom prst="straightConnector1">
              <a:avLst/>
            </a:prstGeom>
            <a:noFill/>
            <a:ln cap="rnd" cmpd="sng" w="19050">
              <a:solidFill>
                <a:srgbClr val="000000"/>
              </a:solidFill>
              <a:prstDash val="dot"/>
              <a:round/>
              <a:headEnd len="med" w="med" type="none"/>
              <a:tailEnd len="med" w="med" type="none"/>
            </a:ln>
          </xdr:spPr>
        </xdr:cxnSp>
        <xdr:cxnSp>
          <xdr:nvCxnSpPr>
            <xdr:cNvPr id="8" name="Shape 8"/>
            <xdr:cNvCxnSpPr/>
          </xdr:nvCxnSpPr>
          <xdr:spPr>
            <a:xfrm>
              <a:off x="1298" y="528"/>
              <a:ext cx="12" cy="0"/>
            </a:xfrm>
            <a:prstGeom prst="straightConnector1">
              <a:avLst/>
            </a:prstGeom>
            <a:noFill/>
            <a:ln cap="rnd" cmpd="sng" w="19050">
              <a:solidFill>
                <a:srgbClr val="000000"/>
              </a:solidFill>
              <a:prstDash val="dot"/>
              <a:round/>
              <a:headEnd len="med" w="med" type="none"/>
              <a:tailEnd len="med" w="med" type="none"/>
            </a:ln>
          </xdr:spPr>
        </xdr:cxnSp>
      </xdr:grpSp>
    </xdr:grpSp>
    <xdr:clientData fLocksWithSheet="0"/>
  </xdr:oneCellAnchor>
  <xdr:oneCellAnchor>
    <xdr:from>
      <xdr:col>23</xdr:col>
      <xdr:colOff>133350</xdr:colOff>
      <xdr:row>83</xdr:row>
      <xdr:rowOff>47625</xdr:rowOff>
    </xdr:from>
    <xdr:ext cx="228600" cy="1019175"/>
    <xdr:grpSp>
      <xdr:nvGrpSpPr>
        <xdr:cNvPr id="2" name="Shape 2"/>
        <xdr:cNvGrpSpPr/>
      </xdr:nvGrpSpPr>
      <xdr:grpSpPr>
        <a:xfrm>
          <a:off x="5231700" y="3270413"/>
          <a:ext cx="228600" cy="1019175"/>
          <a:chOff x="5231700" y="3270413"/>
          <a:chExt cx="228600" cy="1019175"/>
        </a:xfrm>
      </xdr:grpSpPr>
      <xdr:grpSp>
        <xdr:nvGrpSpPr>
          <xdr:cNvPr id="9" name="Shape 9"/>
          <xdr:cNvGrpSpPr/>
        </xdr:nvGrpSpPr>
        <xdr:grpSpPr>
          <a:xfrm>
            <a:off x="5231700" y="3270413"/>
            <a:ext cx="228600" cy="1019175"/>
            <a:chOff x="917" y="493"/>
            <a:chExt cx="18" cy="66"/>
          </a:xfrm>
        </xdr:grpSpPr>
        <xdr:sp>
          <xdr:nvSpPr>
            <xdr:cNvPr id="5" name="Shape 5"/>
            <xdr:cNvSpPr/>
          </xdr:nvSpPr>
          <xdr:spPr>
            <a:xfrm>
              <a:off x="917" y="493"/>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0" name="Shape 10"/>
            <xdr:cNvSpPr/>
          </xdr:nvSpPr>
          <xdr:spPr>
            <a:xfrm>
              <a:off x="917" y="543"/>
              <a:ext cx="18" cy="16"/>
            </a:xfrm>
            <a:custGeom>
              <a:rect b="b" l="l" r="r" t="t"/>
              <a:pathLst>
                <a:path extrusionOk="0" h="21600" w="21600">
                  <a:moveTo>
                    <a:pt x="0" y="0"/>
                  </a:moveTo>
                  <a:lnTo>
                    <a:pt x="5400" y="21600"/>
                  </a:lnTo>
                  <a:lnTo>
                    <a:pt x="16200" y="21600"/>
                  </a:lnTo>
                  <a:lnTo>
                    <a:pt x="21600" y="0"/>
                  </a:lnTo>
                  <a:lnTo>
                    <a:pt x="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 name="Shape 11"/>
            <xdr:cNvSpPr/>
          </xdr:nvSpPr>
          <xdr:spPr>
            <a:xfrm rot="10800000">
              <a:off x="918" y="493"/>
              <a:ext cx="16" cy="11"/>
            </a:xfrm>
            <a:prstGeom prst="flowChartManualOperation">
              <a:avLst/>
            </a:prstGeom>
            <a:gradFill>
              <a:gsLst>
                <a:gs pos="0">
                  <a:srgbClr val="2C3005"/>
                </a:gs>
                <a:gs pos="50000">
                  <a:srgbClr val="DAEE18"/>
                </a:gs>
                <a:gs pos="100000">
                  <a:srgbClr val="2C3005"/>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 name="Shape 12"/>
            <xdr:cNvSpPr/>
          </xdr:nvSpPr>
          <xdr:spPr>
            <a:xfrm>
              <a:off x="920" y="504"/>
              <a:ext cx="12" cy="16"/>
            </a:xfrm>
            <a:prstGeom prst="rect">
              <a:avLst/>
            </a:prstGeom>
            <a:gradFill>
              <a:gsLst>
                <a:gs pos="0">
                  <a:srgbClr val="2C3005"/>
                </a:gs>
                <a:gs pos="50000">
                  <a:srgbClr val="DAEE18"/>
                </a:gs>
                <a:gs pos="100000">
                  <a:srgbClr val="2C3005"/>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 name="Shape 13"/>
            <xdr:cNvSpPr/>
          </xdr:nvSpPr>
          <xdr:spPr>
            <a:xfrm>
              <a:off x="917" y="520"/>
              <a:ext cx="18" cy="24"/>
            </a:xfrm>
            <a:prstGeom prst="rect">
              <a:avLst/>
            </a:prstGeom>
            <a:gradFill>
              <a:gsLst>
                <a:gs pos="0">
                  <a:srgbClr val="2C3005"/>
                </a:gs>
                <a:gs pos="50000">
                  <a:srgbClr val="DAEE18"/>
                </a:gs>
                <a:gs pos="100000">
                  <a:srgbClr val="2C3005"/>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63</xdr:col>
      <xdr:colOff>219075</xdr:colOff>
      <xdr:row>0</xdr:row>
      <xdr:rowOff>285750</xdr:rowOff>
    </xdr:from>
    <xdr:ext cx="171450" cy="38100"/>
    <xdr:sp>
      <xdr:nvSpPr>
        <xdr:cNvPr descr="Large confetti" id="14" name="Shape 14"/>
        <xdr:cNvSpPr/>
      </xdr:nvSpPr>
      <xdr:spPr>
        <a:xfrm flipH="1" rot="10800000">
          <a:off x="5260275" y="3741900"/>
          <a:ext cx="171450" cy="76200"/>
        </a:xfrm>
        <a:prstGeom prst="flowChartPrepa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55</xdr:col>
      <xdr:colOff>371475</xdr:colOff>
      <xdr:row>11</xdr:row>
      <xdr:rowOff>123825</xdr:rowOff>
    </xdr:from>
    <xdr:ext cx="200025" cy="857250"/>
    <xdr:grpSp>
      <xdr:nvGrpSpPr>
        <xdr:cNvPr id="2" name="Shape 2"/>
        <xdr:cNvGrpSpPr/>
      </xdr:nvGrpSpPr>
      <xdr:grpSpPr>
        <a:xfrm>
          <a:off x="5245988" y="3351375"/>
          <a:ext cx="200025" cy="857250"/>
          <a:chOff x="5245988" y="3351375"/>
          <a:chExt cx="200025" cy="857250"/>
        </a:xfrm>
      </xdr:grpSpPr>
      <xdr:grpSp>
        <xdr:nvGrpSpPr>
          <xdr:cNvPr id="15" name="Shape 15"/>
          <xdr:cNvGrpSpPr/>
        </xdr:nvGrpSpPr>
        <xdr:grpSpPr>
          <a:xfrm>
            <a:off x="5245988" y="3351375"/>
            <a:ext cx="200025" cy="857250"/>
            <a:chOff x="1151" y="829"/>
            <a:chExt cx="21" cy="169"/>
          </a:xfrm>
        </xdr:grpSpPr>
        <xdr:sp>
          <xdr:nvSpPr>
            <xdr:cNvPr id="5" name="Shape 5"/>
            <xdr:cNvSpPr/>
          </xdr:nvSpPr>
          <xdr:spPr>
            <a:xfrm>
              <a:off x="1151" y="829"/>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6" name="Shape 16"/>
            <xdr:cNvSpPr/>
          </xdr:nvSpPr>
          <xdr:spPr>
            <a:xfrm>
              <a:off x="1152" y="981"/>
              <a:ext cx="19" cy="17"/>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 name="Shape 17"/>
            <xdr:cNvSpPr/>
          </xdr:nvSpPr>
          <xdr:spPr>
            <a:xfrm>
              <a:off x="1151" y="829"/>
              <a:ext cx="21" cy="153"/>
            </a:xfrm>
            <a:prstGeom prst="rect">
              <a:avLst/>
            </a:prstGeom>
            <a:gradFill>
              <a:gsLst>
                <a:gs pos="0">
                  <a:srgbClr val="000000"/>
                </a:gs>
                <a:gs pos="50000">
                  <a:srgbClr val="F5F5F5"/>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55</xdr:col>
      <xdr:colOff>276225</xdr:colOff>
      <xdr:row>19</xdr:row>
      <xdr:rowOff>0</xdr:rowOff>
    </xdr:from>
    <xdr:ext cx="161925" cy="485775"/>
    <xdr:grpSp>
      <xdr:nvGrpSpPr>
        <xdr:cNvPr id="2" name="Shape 2"/>
        <xdr:cNvGrpSpPr/>
      </xdr:nvGrpSpPr>
      <xdr:grpSpPr>
        <a:xfrm>
          <a:off x="5265038" y="3537113"/>
          <a:ext cx="161925" cy="485775"/>
          <a:chOff x="5265038" y="3537113"/>
          <a:chExt cx="161925" cy="485775"/>
        </a:xfrm>
      </xdr:grpSpPr>
      <xdr:grpSp>
        <xdr:nvGrpSpPr>
          <xdr:cNvPr id="18" name="Shape 18"/>
          <xdr:cNvGrpSpPr/>
        </xdr:nvGrpSpPr>
        <xdr:grpSpPr>
          <a:xfrm>
            <a:off x="5265038" y="3537113"/>
            <a:ext cx="161925" cy="485775"/>
            <a:chOff x="1111" y="767"/>
            <a:chExt cx="18" cy="99"/>
          </a:xfrm>
        </xdr:grpSpPr>
        <xdr:sp>
          <xdr:nvSpPr>
            <xdr:cNvPr id="5" name="Shape 5"/>
            <xdr:cNvSpPr/>
          </xdr:nvSpPr>
          <xdr:spPr>
            <a:xfrm>
              <a:off x="1111" y="767"/>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 name="Shape 19"/>
            <xdr:cNvSpPr/>
          </xdr:nvSpPr>
          <xdr:spPr>
            <a:xfrm>
              <a:off x="1115" y="803"/>
              <a:ext cx="10" cy="38"/>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0" name="Shape 20"/>
            <xdr:cNvSpPr/>
          </xdr:nvSpPr>
          <xdr:spPr>
            <a:xfrm>
              <a:off x="1113" y="849"/>
              <a:ext cx="14"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 name="Shape 21"/>
            <xdr:cNvSpPr/>
          </xdr:nvSpPr>
          <xdr:spPr>
            <a:xfrm>
              <a:off x="1111" y="786"/>
              <a:ext cx="18" cy="24"/>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 name="Shape 22"/>
            <xdr:cNvSpPr/>
          </xdr:nvSpPr>
          <xdr:spPr>
            <a:xfrm>
              <a:off x="1113" y="767"/>
              <a:ext cx="14" cy="19"/>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 name="Shape 23"/>
            <xdr:cNvSpPr/>
          </xdr:nvSpPr>
          <xdr:spPr>
            <a:xfrm>
              <a:off x="1113" y="839"/>
              <a:ext cx="14" cy="14"/>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4" name="Shape 24"/>
            <xdr:cNvSpPr/>
          </xdr:nvSpPr>
          <xdr:spPr>
            <a:xfrm>
              <a:off x="1111" y="810"/>
              <a:ext cx="18" cy="9"/>
            </a:xfrm>
            <a:prstGeom prst="flowChartManualOperation">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55</xdr:col>
      <xdr:colOff>76200</xdr:colOff>
      <xdr:row>11</xdr:row>
      <xdr:rowOff>123825</xdr:rowOff>
    </xdr:from>
    <xdr:ext cx="200025" cy="847725"/>
    <xdr:grpSp>
      <xdr:nvGrpSpPr>
        <xdr:cNvPr id="2" name="Shape 2"/>
        <xdr:cNvGrpSpPr/>
      </xdr:nvGrpSpPr>
      <xdr:grpSpPr>
        <a:xfrm>
          <a:off x="5245988" y="3356138"/>
          <a:ext cx="200025" cy="847725"/>
          <a:chOff x="5245988" y="3356138"/>
          <a:chExt cx="200025" cy="847725"/>
        </a:xfrm>
      </xdr:grpSpPr>
      <xdr:grpSp>
        <xdr:nvGrpSpPr>
          <xdr:cNvPr id="25" name="Shape 25"/>
          <xdr:cNvGrpSpPr/>
        </xdr:nvGrpSpPr>
        <xdr:grpSpPr>
          <a:xfrm>
            <a:off x="5245988" y="3356138"/>
            <a:ext cx="200025" cy="847725"/>
            <a:chOff x="1151" y="829"/>
            <a:chExt cx="21" cy="169"/>
          </a:xfrm>
        </xdr:grpSpPr>
        <xdr:sp>
          <xdr:nvSpPr>
            <xdr:cNvPr id="5" name="Shape 5"/>
            <xdr:cNvSpPr/>
          </xdr:nvSpPr>
          <xdr:spPr>
            <a:xfrm>
              <a:off x="1151" y="829"/>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6" name="Shape 26"/>
            <xdr:cNvSpPr/>
          </xdr:nvSpPr>
          <xdr:spPr>
            <a:xfrm>
              <a:off x="1152" y="981"/>
              <a:ext cx="19" cy="17"/>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 name="Shape 27"/>
            <xdr:cNvSpPr/>
          </xdr:nvSpPr>
          <xdr:spPr>
            <a:xfrm>
              <a:off x="1151" y="829"/>
              <a:ext cx="21" cy="153"/>
            </a:xfrm>
            <a:prstGeom prst="rect">
              <a:avLst/>
            </a:prstGeom>
            <a:gradFill>
              <a:gsLst>
                <a:gs pos="0">
                  <a:srgbClr val="000000"/>
                </a:gs>
                <a:gs pos="50000">
                  <a:srgbClr val="F5F5F5"/>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38</xdr:col>
      <xdr:colOff>104775</xdr:colOff>
      <xdr:row>25</xdr:row>
      <xdr:rowOff>142875</xdr:rowOff>
    </xdr:from>
    <xdr:ext cx="247650" cy="419100"/>
    <xdr:grpSp>
      <xdr:nvGrpSpPr>
        <xdr:cNvPr id="2" name="Shape 2"/>
        <xdr:cNvGrpSpPr/>
      </xdr:nvGrpSpPr>
      <xdr:grpSpPr>
        <a:xfrm>
          <a:off x="5222175" y="3570450"/>
          <a:ext cx="247650" cy="419100"/>
          <a:chOff x="5222175" y="3570450"/>
          <a:chExt cx="247650" cy="419100"/>
        </a:xfrm>
      </xdr:grpSpPr>
      <xdr:grpSp>
        <xdr:nvGrpSpPr>
          <xdr:cNvPr id="28" name="Shape 28"/>
          <xdr:cNvGrpSpPr/>
        </xdr:nvGrpSpPr>
        <xdr:grpSpPr>
          <a:xfrm>
            <a:off x="5222175" y="3570450"/>
            <a:ext cx="247650" cy="419100"/>
            <a:chOff x="1043" y="978"/>
            <a:chExt cx="23" cy="92"/>
          </a:xfrm>
        </xdr:grpSpPr>
        <xdr:sp>
          <xdr:nvSpPr>
            <xdr:cNvPr id="5" name="Shape 5"/>
            <xdr:cNvSpPr/>
          </xdr:nvSpPr>
          <xdr:spPr>
            <a:xfrm>
              <a:off x="1043" y="978"/>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 name="Shape 29"/>
            <xdr:cNvSpPr/>
          </xdr:nvSpPr>
          <xdr:spPr>
            <a:xfrm rot="5400000">
              <a:off x="1044" y="1048"/>
              <a:ext cx="21" cy="23"/>
            </a:xfrm>
            <a:prstGeom prst="flowChartOnlineStorage">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30" name="Shape 30"/>
            <xdr:cNvSpPr/>
          </xdr:nvSpPr>
          <xdr:spPr>
            <a:xfrm rot="10800000">
              <a:off x="1043" y="1039"/>
              <a:ext cx="23" cy="13"/>
            </a:xfrm>
            <a:custGeom>
              <a:rect b="b" l="l" r="r" t="t"/>
              <a:pathLst>
                <a:path extrusionOk="0" h="21600" w="21600">
                  <a:moveTo>
                    <a:pt x="0" y="0"/>
                  </a:moveTo>
                  <a:lnTo>
                    <a:pt x="5400" y="21600"/>
                  </a:lnTo>
                  <a:lnTo>
                    <a:pt x="16200" y="21600"/>
                  </a:lnTo>
                  <a:lnTo>
                    <a:pt x="21600" y="0"/>
                  </a:lnTo>
                  <a:close/>
                </a:path>
              </a:pathLst>
            </a:custGeom>
            <a:solidFill>
              <a:srgbClr val="656E0B"/>
            </a:solidFill>
            <a:ln cap="flat" cmpd="sng" w="9525">
              <a:solidFill>
                <a:srgbClr val="000000"/>
              </a:solidFill>
              <a:prstDash val="solid"/>
              <a:miter lim="800000"/>
              <a:headEnd len="sm" w="sm" type="none"/>
              <a:tailEnd len="sm" w="sm" type="none"/>
            </a:ln>
          </xdr:spPr>
        </xdr:sp>
        <xdr:sp>
          <xdr:nvSpPr>
            <xdr:cNvPr id="31" name="Shape 31"/>
            <xdr:cNvSpPr/>
          </xdr:nvSpPr>
          <xdr:spPr>
            <a:xfrm>
              <a:off x="1045" y="978"/>
              <a:ext cx="19" cy="69"/>
            </a:xfrm>
            <a:prstGeom prst="rect">
              <a:avLst/>
            </a:prstGeom>
            <a:gradFill>
              <a:gsLst>
                <a:gs pos="0">
                  <a:srgbClr val="1C388C"/>
                </a:gs>
                <a:gs pos="50000">
                  <a:srgbClr val="3366FF"/>
                </a:gs>
                <a:gs pos="100000">
                  <a:srgbClr val="1C388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42</xdr:col>
      <xdr:colOff>0</xdr:colOff>
      <xdr:row>26</xdr:row>
      <xdr:rowOff>47625</xdr:rowOff>
    </xdr:from>
    <xdr:ext cx="0" cy="114300"/>
    <xdr:grpSp>
      <xdr:nvGrpSpPr>
        <xdr:cNvPr id="2" name="Shape 2"/>
        <xdr:cNvGrpSpPr/>
      </xdr:nvGrpSpPr>
      <xdr:grpSpPr>
        <a:xfrm>
          <a:off x="5346000" y="3722850"/>
          <a:ext cx="0" cy="114300"/>
          <a:chOff x="5346000" y="3722850"/>
          <a:chExt cx="0" cy="114300"/>
        </a:xfrm>
      </xdr:grpSpPr>
      <xdr:grpSp>
        <xdr:nvGrpSpPr>
          <xdr:cNvPr id="32" name="Shape 32"/>
          <xdr:cNvGrpSpPr/>
        </xdr:nvGrpSpPr>
        <xdr:grpSpPr>
          <a:xfrm>
            <a:off x="5346000" y="3722850"/>
            <a:ext cx="0" cy="114300"/>
            <a:chOff x="1360" y="473"/>
            <a:chExt cx="19" cy="24"/>
          </a:xfrm>
        </xdr:grpSpPr>
        <xdr:sp>
          <xdr:nvSpPr>
            <xdr:cNvPr id="5" name="Shape 5"/>
            <xdr:cNvSpPr/>
          </xdr:nvSpPr>
          <xdr:spPr>
            <a:xfrm>
              <a:off x="1360" y="473"/>
              <a:ext cx="0" cy="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33" name="Shape 33"/>
            <xdr:cNvSpPr/>
          </xdr:nvSpPr>
          <xdr:spPr>
            <a:xfrm>
              <a:off x="1363"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 name="Shape 34"/>
            <xdr:cNvSpPr/>
          </xdr:nvSpPr>
          <xdr:spPr>
            <a:xfrm>
              <a:off x="1360" y="484"/>
              <a:ext cx="19" cy="13"/>
            </a:xfrm>
            <a:prstGeom prst="flowChartMagneticDisk">
              <a:avLst/>
            </a:prstGeom>
            <a:gradFill>
              <a:gsLst>
                <a:gs pos="0">
                  <a:srgbClr val="8C8C8C"/>
                </a:gs>
                <a:gs pos="50000">
                  <a:srgbClr val="FFFFFF"/>
                </a:gs>
                <a:gs pos="100000">
                  <a:srgbClr val="8C8C8C"/>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35" name="Shape 35"/>
            <xdr:cNvSpPr/>
          </xdr:nvSpPr>
          <xdr:spPr>
            <a:xfrm>
              <a:off x="1366"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36" name="Shape 36"/>
            <xdr:cNvSpPr/>
          </xdr:nvSpPr>
          <xdr:spPr>
            <a:xfrm>
              <a:off x="1374"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37" name="Shape 37"/>
            <xdr:cNvSpPr/>
          </xdr:nvSpPr>
          <xdr:spPr>
            <a:xfrm>
              <a:off x="1370"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38" name="Shape 38"/>
            <xdr:cNvSpPr/>
          </xdr:nvSpPr>
          <xdr:spPr>
            <a:xfrm>
              <a:off x="1375"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39" name="Shape 39"/>
            <xdr:cNvSpPr/>
          </xdr:nvSpPr>
          <xdr:spPr>
            <a:xfrm>
              <a:off x="1373" y="475"/>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0" name="Shape 40"/>
            <xdr:cNvSpPr/>
          </xdr:nvSpPr>
          <xdr:spPr>
            <a:xfrm>
              <a:off x="1368" y="475"/>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1" name="Shape 41"/>
            <xdr:cNvSpPr/>
          </xdr:nvSpPr>
          <xdr:spPr>
            <a:xfrm>
              <a:off x="1364" y="475"/>
              <a:ext cx="4"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2" name="Shape 42"/>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3" name="Shape 43"/>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39</xdr:col>
      <xdr:colOff>85725</xdr:colOff>
      <xdr:row>1</xdr:row>
      <xdr:rowOff>114300</xdr:rowOff>
    </xdr:from>
    <xdr:ext cx="161925" cy="495300"/>
    <xdr:grpSp>
      <xdr:nvGrpSpPr>
        <xdr:cNvPr id="2" name="Shape 2"/>
        <xdr:cNvGrpSpPr/>
      </xdr:nvGrpSpPr>
      <xdr:grpSpPr>
        <a:xfrm>
          <a:off x="5265038" y="3532350"/>
          <a:ext cx="161925" cy="495300"/>
          <a:chOff x="5265038" y="3532350"/>
          <a:chExt cx="161925" cy="495300"/>
        </a:xfrm>
      </xdr:grpSpPr>
      <xdr:grpSp>
        <xdr:nvGrpSpPr>
          <xdr:cNvPr id="44" name="Shape 44"/>
          <xdr:cNvGrpSpPr/>
        </xdr:nvGrpSpPr>
        <xdr:grpSpPr>
          <a:xfrm>
            <a:off x="5265038" y="3532350"/>
            <a:ext cx="161925" cy="495300"/>
            <a:chOff x="1128" y="108"/>
            <a:chExt cx="14" cy="68"/>
          </a:xfrm>
        </xdr:grpSpPr>
        <xdr:sp>
          <xdr:nvSpPr>
            <xdr:cNvPr id="5" name="Shape 5"/>
            <xdr:cNvSpPr/>
          </xdr:nvSpPr>
          <xdr:spPr>
            <a:xfrm>
              <a:off x="1128" y="108"/>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5" name="Shape 45"/>
            <xdr:cNvSpPr/>
          </xdr:nvSpPr>
          <xdr:spPr>
            <a:xfrm>
              <a:off x="1129" y="108"/>
              <a:ext cx="12"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6" name="Shape 46"/>
            <xdr:cNvSpPr/>
          </xdr:nvSpPr>
          <xdr:spPr>
            <a:xfrm>
              <a:off x="1128" y="160"/>
              <a:ext cx="14" cy="16"/>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7" name="Shape 47"/>
            <xdr:cNvSpPr/>
          </xdr:nvSpPr>
          <xdr:spPr>
            <a:xfrm>
              <a:off x="1128" y="129"/>
              <a:ext cx="14" cy="32"/>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8" name="Shape 48"/>
            <xdr:cNvCxnSpPr/>
          </xdr:nvCxnSpPr>
          <xdr:spPr>
            <a:xfrm>
              <a:off x="1128" y="144"/>
              <a:ext cx="14" cy="0"/>
            </a:xfrm>
            <a:prstGeom prst="straightConnector1">
              <a:avLst/>
            </a:prstGeom>
            <a:noFill/>
            <a:ln cap="flat" cmpd="sng" w="9525">
              <a:solidFill>
                <a:srgbClr val="000000"/>
              </a:solidFill>
              <a:prstDash val="solid"/>
              <a:round/>
              <a:headEnd len="med" w="med" type="none"/>
              <a:tailEnd len="med" w="med" type="none"/>
            </a:ln>
          </xdr:spPr>
        </xdr:cxnSp>
      </xdr:grpSp>
    </xdr:grpSp>
    <xdr:clientData fLocksWithSheet="0"/>
  </xdr:oneCellAnchor>
  <xdr:oneCellAnchor>
    <xdr:from>
      <xdr:col>47</xdr:col>
      <xdr:colOff>9525</xdr:colOff>
      <xdr:row>16</xdr:row>
      <xdr:rowOff>0</xdr:rowOff>
    </xdr:from>
    <xdr:ext cx="2981325" cy="904875"/>
    <xdr:grpSp>
      <xdr:nvGrpSpPr>
        <xdr:cNvPr id="2" name="Shape 2"/>
        <xdr:cNvGrpSpPr/>
      </xdr:nvGrpSpPr>
      <xdr:grpSpPr>
        <a:xfrm>
          <a:off x="3855338" y="3327563"/>
          <a:ext cx="2981325" cy="904875"/>
          <a:chOff x="3855338" y="3327563"/>
          <a:chExt cx="2981325" cy="904875"/>
        </a:xfrm>
      </xdr:grpSpPr>
      <xdr:grpSp>
        <xdr:nvGrpSpPr>
          <xdr:cNvPr id="49" name="Shape 49"/>
          <xdr:cNvGrpSpPr/>
        </xdr:nvGrpSpPr>
        <xdr:grpSpPr>
          <a:xfrm>
            <a:off x="3855338" y="3327563"/>
            <a:ext cx="2981325" cy="904875"/>
            <a:chOff x="816" y="510"/>
            <a:chExt cx="22" cy="175"/>
          </a:xfrm>
        </xdr:grpSpPr>
        <xdr:sp>
          <xdr:nvSpPr>
            <xdr:cNvPr id="5" name="Shape 5"/>
            <xdr:cNvSpPr/>
          </xdr:nvSpPr>
          <xdr:spPr>
            <a:xfrm>
              <a:off x="816" y="510"/>
              <a:ext cx="0" cy="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50" name="Shape 50"/>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51" name="Shape 51"/>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2" name="Shape 52"/>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3" name="Shape 53"/>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4" name="Shape 54"/>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45</xdr:col>
      <xdr:colOff>57150</xdr:colOff>
      <xdr:row>10</xdr:row>
      <xdr:rowOff>28575</xdr:rowOff>
    </xdr:from>
    <xdr:ext cx="200025" cy="295275"/>
    <xdr:grpSp>
      <xdr:nvGrpSpPr>
        <xdr:cNvPr id="2" name="Shape 2"/>
        <xdr:cNvGrpSpPr/>
      </xdr:nvGrpSpPr>
      <xdr:grpSpPr>
        <a:xfrm>
          <a:off x="5245988" y="3632363"/>
          <a:ext cx="200025" cy="295275"/>
          <a:chOff x="5245988" y="3632363"/>
          <a:chExt cx="200025" cy="295275"/>
        </a:xfrm>
      </xdr:grpSpPr>
      <xdr:grpSp>
        <xdr:nvGrpSpPr>
          <xdr:cNvPr id="55" name="Shape 55"/>
          <xdr:cNvGrpSpPr/>
        </xdr:nvGrpSpPr>
        <xdr:grpSpPr>
          <a:xfrm>
            <a:off x="5245988" y="3632363"/>
            <a:ext cx="200025" cy="295275"/>
            <a:chOff x="964" y="411"/>
            <a:chExt cx="22" cy="53"/>
          </a:xfrm>
        </xdr:grpSpPr>
        <xdr:sp>
          <xdr:nvSpPr>
            <xdr:cNvPr id="5" name="Shape 5"/>
            <xdr:cNvSpPr/>
          </xdr:nvSpPr>
          <xdr:spPr>
            <a:xfrm>
              <a:off x="964" y="411"/>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56" name="Shape 56"/>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57" name="Shape 57"/>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52</xdr:col>
      <xdr:colOff>76200</xdr:colOff>
      <xdr:row>12</xdr:row>
      <xdr:rowOff>28575</xdr:rowOff>
    </xdr:from>
    <xdr:ext cx="171450" cy="485775"/>
    <xdr:grpSp>
      <xdr:nvGrpSpPr>
        <xdr:cNvPr id="2" name="Shape 2"/>
        <xdr:cNvGrpSpPr/>
      </xdr:nvGrpSpPr>
      <xdr:grpSpPr>
        <a:xfrm>
          <a:off x="5260275" y="3537113"/>
          <a:ext cx="171450" cy="485775"/>
          <a:chOff x="5260275" y="3537113"/>
          <a:chExt cx="171450" cy="485775"/>
        </a:xfrm>
      </xdr:grpSpPr>
      <xdr:grpSp>
        <xdr:nvGrpSpPr>
          <xdr:cNvPr id="58" name="Shape 58"/>
          <xdr:cNvGrpSpPr/>
        </xdr:nvGrpSpPr>
        <xdr:grpSpPr>
          <a:xfrm>
            <a:off x="5260275" y="3537113"/>
            <a:ext cx="171450" cy="485775"/>
            <a:chOff x="796" y="551"/>
            <a:chExt cx="22" cy="51"/>
          </a:xfrm>
        </xdr:grpSpPr>
        <xdr:sp>
          <xdr:nvSpPr>
            <xdr:cNvPr id="5" name="Shape 5"/>
            <xdr:cNvSpPr/>
          </xdr:nvSpPr>
          <xdr:spPr>
            <a:xfrm>
              <a:off x="796" y="551"/>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59" name="Shape 59"/>
            <xdr:cNvSpPr/>
          </xdr:nvSpPr>
          <xdr:spPr>
            <a:xfrm>
              <a:off x="796" y="581"/>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60" name="Shape 60"/>
            <xdr:cNvSpPr/>
          </xdr:nvSpPr>
          <xdr:spPr>
            <a:xfrm>
              <a:off x="796" y="551"/>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43</xdr:col>
      <xdr:colOff>104775</xdr:colOff>
      <xdr:row>10</xdr:row>
      <xdr:rowOff>0</xdr:rowOff>
    </xdr:from>
    <xdr:ext cx="200025" cy="323850"/>
    <xdr:grpSp>
      <xdr:nvGrpSpPr>
        <xdr:cNvPr id="2" name="Shape 2"/>
        <xdr:cNvGrpSpPr/>
      </xdr:nvGrpSpPr>
      <xdr:grpSpPr>
        <a:xfrm>
          <a:off x="5245988" y="3618075"/>
          <a:ext cx="200025" cy="323850"/>
          <a:chOff x="5245988" y="3618075"/>
          <a:chExt cx="200025" cy="323850"/>
        </a:xfrm>
      </xdr:grpSpPr>
      <xdr:grpSp>
        <xdr:nvGrpSpPr>
          <xdr:cNvPr id="61" name="Shape 61"/>
          <xdr:cNvGrpSpPr/>
        </xdr:nvGrpSpPr>
        <xdr:grpSpPr>
          <a:xfrm>
            <a:off x="5245988" y="3618075"/>
            <a:ext cx="200025" cy="323850"/>
            <a:chOff x="802" y="744"/>
            <a:chExt cx="22" cy="52"/>
          </a:xfrm>
        </xdr:grpSpPr>
        <xdr:sp>
          <xdr:nvSpPr>
            <xdr:cNvPr id="5" name="Shape 5"/>
            <xdr:cNvSpPr/>
          </xdr:nvSpPr>
          <xdr:spPr>
            <a:xfrm>
              <a:off x="802" y="744"/>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2" name="Shape 62"/>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63" name="Shape 63"/>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37</xdr:col>
      <xdr:colOff>0</xdr:colOff>
      <xdr:row>9</xdr:row>
      <xdr:rowOff>38100</xdr:rowOff>
    </xdr:from>
    <xdr:ext cx="733425" cy="1057275"/>
    <xdr:grpSp>
      <xdr:nvGrpSpPr>
        <xdr:cNvPr id="2" name="Shape 2"/>
        <xdr:cNvGrpSpPr/>
      </xdr:nvGrpSpPr>
      <xdr:grpSpPr>
        <a:xfrm>
          <a:off x="4979288" y="3251363"/>
          <a:ext cx="733425" cy="1057275"/>
          <a:chOff x="4979288" y="3251363"/>
          <a:chExt cx="733425" cy="1057275"/>
        </a:xfrm>
      </xdr:grpSpPr>
      <xdr:grpSp>
        <xdr:nvGrpSpPr>
          <xdr:cNvPr id="64" name="Shape 64"/>
          <xdr:cNvGrpSpPr/>
        </xdr:nvGrpSpPr>
        <xdr:grpSpPr>
          <a:xfrm>
            <a:off x="4979288" y="3251363"/>
            <a:ext cx="733425" cy="1057275"/>
            <a:chOff x="950" y="292"/>
            <a:chExt cx="69" cy="171"/>
          </a:xfrm>
        </xdr:grpSpPr>
        <xdr:sp>
          <xdr:nvSpPr>
            <xdr:cNvPr id="5" name="Shape 5"/>
            <xdr:cNvSpPr/>
          </xdr:nvSpPr>
          <xdr:spPr>
            <a:xfrm>
              <a:off x="950" y="292"/>
              <a:ext cx="5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5" name="Shape 65"/>
            <xdr:cNvSpPr txBox="1"/>
          </xdr:nvSpPr>
          <xdr:spPr>
            <a:xfrm>
              <a:off x="1008" y="315"/>
              <a:ext cx="11" cy="22"/>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6" name="Shape 66"/>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67" name="Shape 67"/>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8" name="Shape 68"/>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9" name="Shape 69"/>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0" name="Shape 70"/>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54</xdr:col>
      <xdr:colOff>295275</xdr:colOff>
      <xdr:row>1</xdr:row>
      <xdr:rowOff>0</xdr:rowOff>
    </xdr:from>
    <xdr:ext cx="171450" cy="1085850"/>
    <xdr:grpSp>
      <xdr:nvGrpSpPr>
        <xdr:cNvPr id="2" name="Shape 2"/>
        <xdr:cNvGrpSpPr/>
      </xdr:nvGrpSpPr>
      <xdr:grpSpPr>
        <a:xfrm>
          <a:off x="5260275" y="3237075"/>
          <a:ext cx="171450" cy="1085850"/>
          <a:chOff x="5260275" y="3237075"/>
          <a:chExt cx="171450" cy="1085850"/>
        </a:xfrm>
      </xdr:grpSpPr>
      <xdr:grpSp>
        <xdr:nvGrpSpPr>
          <xdr:cNvPr id="71" name="Shape 71"/>
          <xdr:cNvGrpSpPr/>
        </xdr:nvGrpSpPr>
        <xdr:grpSpPr>
          <a:xfrm>
            <a:off x="5260275" y="3237075"/>
            <a:ext cx="171450" cy="1085850"/>
            <a:chOff x="1151" y="573"/>
            <a:chExt cx="22" cy="169"/>
          </a:xfrm>
        </xdr:grpSpPr>
        <xdr:sp>
          <xdr:nvSpPr>
            <xdr:cNvPr id="5" name="Shape 5"/>
            <xdr:cNvSpPr/>
          </xdr:nvSpPr>
          <xdr:spPr>
            <a:xfrm>
              <a:off x="1151" y="573"/>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2" name="Shape 72"/>
            <xdr:cNvSpPr/>
          </xdr:nvSpPr>
          <xdr:spPr>
            <a:xfrm>
              <a:off x="1151" y="721"/>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73" name="Shape 73"/>
            <xdr:cNvSpPr/>
          </xdr:nvSpPr>
          <xdr:spPr>
            <a:xfrm>
              <a:off x="1151" y="573"/>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 name="Shape 74"/>
            <xdr:cNvSpPr/>
          </xdr:nvSpPr>
          <xdr:spPr>
            <a:xfrm>
              <a:off x="1151" y="689"/>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 name="Shape 75"/>
            <xdr:cNvSpPr/>
          </xdr:nvSpPr>
          <xdr:spPr>
            <a:xfrm>
              <a:off x="1154" y="606"/>
              <a:ext cx="16" cy="83"/>
            </a:xfrm>
            <a:prstGeom prst="rect">
              <a:avLst/>
            </a:prstGeom>
            <a:gradFill>
              <a:gsLst>
                <a:gs pos="0">
                  <a:srgbClr val="000000"/>
                </a:gs>
                <a:gs pos="50000">
                  <a:srgbClr val="CECEC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32</xdr:col>
      <xdr:colOff>104775</xdr:colOff>
      <xdr:row>1</xdr:row>
      <xdr:rowOff>0</xdr:rowOff>
    </xdr:from>
    <xdr:ext cx="200025" cy="504825"/>
    <xdr:grpSp>
      <xdr:nvGrpSpPr>
        <xdr:cNvPr id="2" name="Shape 2"/>
        <xdr:cNvGrpSpPr/>
      </xdr:nvGrpSpPr>
      <xdr:grpSpPr>
        <a:xfrm>
          <a:off x="5245988" y="3527588"/>
          <a:ext cx="200025" cy="504825"/>
          <a:chOff x="5245988" y="3527588"/>
          <a:chExt cx="200025" cy="504825"/>
        </a:xfrm>
      </xdr:grpSpPr>
      <xdr:grpSp>
        <xdr:nvGrpSpPr>
          <xdr:cNvPr id="76" name="Shape 76"/>
          <xdr:cNvGrpSpPr/>
        </xdr:nvGrpSpPr>
        <xdr:grpSpPr>
          <a:xfrm>
            <a:off x="5245988" y="3527588"/>
            <a:ext cx="200025" cy="504825"/>
            <a:chOff x="851" y="469"/>
            <a:chExt cx="22" cy="72"/>
          </a:xfrm>
        </xdr:grpSpPr>
        <xdr:sp>
          <xdr:nvSpPr>
            <xdr:cNvPr id="5" name="Shape 5"/>
            <xdr:cNvSpPr/>
          </xdr:nvSpPr>
          <xdr:spPr>
            <a:xfrm>
              <a:off x="851" y="469"/>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7" name="Shape 77"/>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78" name="Shape 78"/>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79" name="Shape 79"/>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80" name="Shape 80"/>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81" name="Shape 81"/>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82" name="Shape 82"/>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clientData fLocksWithSheet="0"/>
  </xdr:oneCellAnchor>
  <xdr:oneCellAnchor>
    <xdr:from>
      <xdr:col>58</xdr:col>
      <xdr:colOff>590550</xdr:colOff>
      <xdr:row>2</xdr:row>
      <xdr:rowOff>104775</xdr:rowOff>
    </xdr:from>
    <xdr:ext cx="771525" cy="152400"/>
    <xdr:sp>
      <xdr:nvSpPr>
        <xdr:cNvPr descr="Narrow horizontal" id="83" name="Shape 83"/>
        <xdr:cNvSpPr/>
      </xdr:nvSpPr>
      <xdr:spPr>
        <a:xfrm>
          <a:off x="4965000" y="3703800"/>
          <a:ext cx="762000" cy="15240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clientData fLocksWithSheet="0"/>
  </xdr:oneCellAnchor>
  <xdr:oneCellAnchor>
    <xdr:from>
      <xdr:col>33</xdr:col>
      <xdr:colOff>9525</xdr:colOff>
      <xdr:row>11</xdr:row>
      <xdr:rowOff>0</xdr:rowOff>
    </xdr:from>
    <xdr:ext cx="200025" cy="600075"/>
    <xdr:grpSp>
      <xdr:nvGrpSpPr>
        <xdr:cNvPr id="2" name="Shape 2"/>
        <xdr:cNvGrpSpPr/>
      </xdr:nvGrpSpPr>
      <xdr:grpSpPr>
        <a:xfrm>
          <a:off x="5245988" y="3479963"/>
          <a:ext cx="200025" cy="600075"/>
          <a:chOff x="5245988" y="3479963"/>
          <a:chExt cx="200025" cy="600075"/>
        </a:xfrm>
      </xdr:grpSpPr>
      <xdr:grpSp>
        <xdr:nvGrpSpPr>
          <xdr:cNvPr id="84" name="Shape 84"/>
          <xdr:cNvGrpSpPr/>
        </xdr:nvGrpSpPr>
        <xdr:grpSpPr>
          <a:xfrm>
            <a:off x="5245988" y="3479963"/>
            <a:ext cx="200025" cy="600075"/>
            <a:chOff x="928" y="466"/>
            <a:chExt cx="19" cy="89"/>
          </a:xfrm>
        </xdr:grpSpPr>
        <xdr:sp>
          <xdr:nvSpPr>
            <xdr:cNvPr id="5" name="Shape 5"/>
            <xdr:cNvSpPr/>
          </xdr:nvSpPr>
          <xdr:spPr>
            <a:xfrm>
              <a:off x="928" y="466"/>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5" name="Shape 85"/>
            <xdr:cNvGrpSpPr/>
          </xdr:nvGrpSpPr>
          <xdr:grpSpPr>
            <a:xfrm>
              <a:off x="928" y="466"/>
              <a:ext cx="19" cy="81"/>
              <a:chOff x="928" y="466"/>
              <a:chExt cx="19" cy="81"/>
            </a:xfrm>
          </xdr:grpSpPr>
          <xdr:sp>
            <xdr:nvSpPr>
              <xdr:cNvPr id="86" name="Shape 86"/>
              <xdr:cNvSpPr/>
            </xdr:nvSpPr>
            <xdr:spPr>
              <a:xfrm>
                <a:off x="928" y="466"/>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7" name="Shape 87"/>
              <xdr:cNvSpPr/>
            </xdr:nvSpPr>
            <xdr:spPr>
              <a:xfrm rot="-5400000">
                <a:off x="935" y="541"/>
                <a:ext cx="5" cy="7"/>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88" name="Shape 88"/>
            <xdr:cNvSpPr/>
          </xdr:nvSpPr>
          <xdr:spPr>
            <a:xfrm>
              <a:off x="938" y="541"/>
              <a:ext cx="8"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 name="Shape 89"/>
            <xdr:cNvSpPr/>
          </xdr:nvSpPr>
          <xdr:spPr>
            <a:xfrm>
              <a:off x="929" y="541"/>
              <a:ext cx="9"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0" name="Shape 90"/>
            <xdr:cNvSpPr/>
          </xdr:nvSpPr>
          <xdr:spPr>
            <a:xfrm>
              <a:off x="941" y="528"/>
              <a:ext cx="3"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1" name="Shape 91"/>
            <xdr:cNvSpPr/>
          </xdr:nvSpPr>
          <xdr:spPr>
            <a:xfrm>
              <a:off x="931"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2" name="Shape 92"/>
            <xdr:cNvSpPr/>
          </xdr:nvSpPr>
          <xdr:spPr>
            <a:xfrm>
              <a:off x="932" y="490"/>
              <a:ext cx="11" cy="58"/>
            </a:xfrm>
            <a:prstGeom prst="rect">
              <a:avLst/>
            </a:prstGeom>
            <a:gradFill>
              <a:gsLst>
                <a:gs pos="0">
                  <a:srgbClr val="696969"/>
                </a:gs>
                <a:gs pos="50000">
                  <a:srgbClr val="C0C0C0"/>
                </a:gs>
                <a:gs pos="100000">
                  <a:srgbClr val="69696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3" name="Shape 93"/>
            <xdr:cNvSpPr/>
          </xdr:nvSpPr>
          <xdr:spPr>
            <a:xfrm>
              <a:off x="929" y="547"/>
              <a:ext cx="17" cy="8"/>
            </a:xfrm>
            <a:prstGeom prst="flowChartManualOperation">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94" name="Shape 94"/>
            <xdr:cNvCxnSpPr/>
          </xdr:nvCxnSpPr>
          <xdr:spPr>
            <a:xfrm>
              <a:off x="928" y="492"/>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95" name="Shape 95"/>
            <xdr:cNvCxnSpPr/>
          </xdr:nvCxnSpPr>
          <xdr:spPr>
            <a:xfrm>
              <a:off x="928" y="494"/>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96" name="Shape 96"/>
            <xdr:cNvCxnSpPr/>
          </xdr:nvCxnSpPr>
          <xdr:spPr>
            <a:xfrm>
              <a:off x="928" y="496"/>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97" name="Shape 97"/>
            <xdr:cNvCxnSpPr/>
          </xdr:nvCxnSpPr>
          <xdr:spPr>
            <a:xfrm>
              <a:off x="928" y="498"/>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98" name="Shape 98"/>
            <xdr:cNvCxnSpPr/>
          </xdr:nvCxnSpPr>
          <xdr:spPr>
            <a:xfrm>
              <a:off x="928" y="500"/>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99" name="Shape 99"/>
            <xdr:cNvCxnSpPr/>
          </xdr:nvCxnSpPr>
          <xdr:spPr>
            <a:xfrm>
              <a:off x="928" y="502"/>
              <a:ext cx="19" cy="0"/>
            </a:xfrm>
            <a:prstGeom prst="straightConnector1">
              <a:avLst/>
            </a:prstGeom>
            <a:noFill/>
            <a:ln cap="flat" cmpd="sng" w="9525">
              <a:solidFill>
                <a:srgbClr val="000000"/>
              </a:solidFill>
              <a:prstDash val="solid"/>
              <a:round/>
              <a:headEnd len="med" w="med" type="none"/>
              <a:tailEnd len="med" w="med" type="none"/>
            </a:ln>
          </xdr:spPr>
        </xdr:cxnSp>
        <xdr:sp>
          <xdr:nvSpPr>
            <xdr:cNvPr id="100" name="Shape 100"/>
            <xdr:cNvSpPr/>
          </xdr:nvSpPr>
          <xdr:spPr>
            <a:xfrm>
              <a:off x="935"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1" name="Shape 101"/>
            <xdr:cNvSpPr/>
          </xdr:nvSpPr>
          <xdr:spPr>
            <a:xfrm>
              <a:off x="934" y="541"/>
              <a:ext cx="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2" name="Shape 102"/>
            <xdr:cNvSpPr/>
          </xdr:nvSpPr>
          <xdr:spPr>
            <a:xfrm>
              <a:off x="928" y="504"/>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57</xdr:col>
      <xdr:colOff>600075</xdr:colOff>
      <xdr:row>6</xdr:row>
      <xdr:rowOff>142875</xdr:rowOff>
    </xdr:from>
    <xdr:ext cx="314325" cy="504825"/>
    <xdr:grpSp>
      <xdr:nvGrpSpPr>
        <xdr:cNvPr id="2" name="Shape 2"/>
        <xdr:cNvGrpSpPr/>
      </xdr:nvGrpSpPr>
      <xdr:grpSpPr>
        <a:xfrm>
          <a:off x="5188838" y="3527588"/>
          <a:ext cx="314325" cy="504825"/>
          <a:chOff x="5188838" y="3527588"/>
          <a:chExt cx="314325" cy="504825"/>
        </a:xfrm>
      </xdr:grpSpPr>
      <xdr:grpSp>
        <xdr:nvGrpSpPr>
          <xdr:cNvPr id="103" name="Shape 103"/>
          <xdr:cNvGrpSpPr/>
        </xdr:nvGrpSpPr>
        <xdr:grpSpPr>
          <a:xfrm>
            <a:off x="5188838" y="3527588"/>
            <a:ext cx="314325" cy="504825"/>
            <a:chOff x="933" y="469"/>
            <a:chExt cx="26" cy="113"/>
          </a:xfrm>
        </xdr:grpSpPr>
        <xdr:sp>
          <xdr:nvSpPr>
            <xdr:cNvPr id="5" name="Shape 5"/>
            <xdr:cNvSpPr/>
          </xdr:nvSpPr>
          <xdr:spPr>
            <a:xfrm>
              <a:off x="933" y="469"/>
              <a:ext cx="25"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04" name="Shape 104"/>
            <xdr:cNvSpPr/>
          </xdr:nvSpPr>
          <xdr:spPr>
            <a:xfrm>
              <a:off x="937" y="564"/>
              <a:ext cx="18" cy="18"/>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5" name="Shape 105"/>
            <xdr:cNvSpPr/>
          </xdr:nvSpPr>
          <xdr:spPr>
            <a:xfrm>
              <a:off x="933" y="493"/>
              <a:ext cx="26" cy="50"/>
            </a:xfrm>
            <a:prstGeom prst="ellipse">
              <a:avLst/>
            </a:prstGeom>
            <a:solidFill>
              <a:srgbClr val="FFFFFF"/>
            </a:solidFill>
            <a:ln cap="flat" cmpd="sng" w="1905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6" name="Shape 106"/>
            <xdr:cNvSpPr/>
          </xdr:nvSpPr>
          <xdr:spPr>
            <a:xfrm>
              <a:off x="937" y="469"/>
              <a:ext cx="18" cy="3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7" name="Shape 107"/>
            <xdr:cNvSpPr/>
          </xdr:nvSpPr>
          <xdr:spPr>
            <a:xfrm>
              <a:off x="937" y="537"/>
              <a:ext cx="18" cy="28"/>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8" name="Shape 108"/>
            <xdr:cNvSpPr/>
          </xdr:nvSpPr>
          <xdr:spPr>
            <a:xfrm>
              <a:off x="941" y="500"/>
              <a:ext cx="9" cy="37"/>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09" name="Shape 109"/>
            <xdr:cNvCxnSpPr/>
          </xdr:nvCxnSpPr>
          <xdr:spPr>
            <a:xfrm>
              <a:off x="945" y="500"/>
              <a:ext cx="0" cy="37"/>
            </a:xfrm>
            <a:prstGeom prst="straightConnector1">
              <a:avLst/>
            </a:prstGeom>
            <a:noFill/>
            <a:ln cap="flat" cmpd="sng" w="19050">
              <a:solidFill>
                <a:srgbClr val="000000"/>
              </a:solidFill>
              <a:prstDash val="solid"/>
              <a:round/>
              <a:headEnd len="med" w="med" type="none"/>
              <a:tailEnd len="med" w="med" type="none"/>
            </a:ln>
          </xdr:spPr>
        </xdr:cxnSp>
      </xdr:grpSp>
    </xdr:grpSp>
    <xdr:clientData fLocksWithSheet="0"/>
  </xdr:oneCellAnchor>
  <xdr:oneCellAnchor>
    <xdr:from>
      <xdr:col>38</xdr:col>
      <xdr:colOff>0</xdr:colOff>
      <xdr:row>15</xdr:row>
      <xdr:rowOff>57150</xdr:rowOff>
    </xdr:from>
    <xdr:ext cx="552450" cy="457200"/>
    <xdr:grpSp>
      <xdr:nvGrpSpPr>
        <xdr:cNvPr id="2" name="Shape 2"/>
        <xdr:cNvGrpSpPr/>
      </xdr:nvGrpSpPr>
      <xdr:grpSpPr>
        <a:xfrm>
          <a:off x="5069775" y="3551400"/>
          <a:ext cx="552450" cy="457200"/>
          <a:chOff x="5069775" y="3551400"/>
          <a:chExt cx="552450" cy="457200"/>
        </a:xfrm>
      </xdr:grpSpPr>
      <xdr:grpSp>
        <xdr:nvGrpSpPr>
          <xdr:cNvPr id="110" name="Shape 110"/>
          <xdr:cNvGrpSpPr/>
        </xdr:nvGrpSpPr>
        <xdr:grpSpPr>
          <a:xfrm>
            <a:off x="5069775" y="3551400"/>
            <a:ext cx="552450" cy="457200"/>
            <a:chOff x="899" y="821"/>
            <a:chExt cx="53" cy="99"/>
          </a:xfrm>
        </xdr:grpSpPr>
        <xdr:sp>
          <xdr:nvSpPr>
            <xdr:cNvPr id="5" name="Shape 5"/>
            <xdr:cNvSpPr/>
          </xdr:nvSpPr>
          <xdr:spPr>
            <a:xfrm>
              <a:off x="899" y="821"/>
              <a:ext cx="5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1" name="Shape 111"/>
            <xdr:cNvGrpSpPr/>
          </xdr:nvGrpSpPr>
          <xdr:grpSpPr>
            <a:xfrm>
              <a:off x="911" y="821"/>
              <a:ext cx="29" cy="99"/>
              <a:chOff x="911" y="821"/>
              <a:chExt cx="29" cy="99"/>
            </a:xfrm>
          </xdr:grpSpPr>
          <xdr:sp>
            <xdr:nvSpPr>
              <xdr:cNvPr id="112" name="Shape 112"/>
              <xdr:cNvSpPr/>
            </xdr:nvSpPr>
            <xdr:spPr>
              <a:xfrm>
                <a:off x="92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3" name="Shape 113"/>
              <xdr:cNvSpPr/>
            </xdr:nvSpPr>
            <xdr:spPr>
              <a:xfrm>
                <a:off x="930"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4" name="Shape 114"/>
              <xdr:cNvSpPr/>
            </xdr:nvSpPr>
            <xdr:spPr>
              <a:xfrm>
                <a:off x="932"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5" name="Shape 115"/>
              <xdr:cNvSpPr/>
            </xdr:nvSpPr>
            <xdr:spPr>
              <a:xfrm>
                <a:off x="93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6" name="Shape 116"/>
              <xdr:cNvSpPr/>
            </xdr:nvSpPr>
            <xdr:spPr>
              <a:xfrm>
                <a:off x="934"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7" name="Shape 117"/>
              <xdr:cNvSpPr/>
            </xdr:nvSpPr>
            <xdr:spPr>
              <a:xfrm>
                <a:off x="934"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8" name="Shape 118"/>
              <xdr:cNvSpPr/>
            </xdr:nvSpPr>
            <xdr:spPr>
              <a:xfrm>
                <a:off x="911"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9" name="Shape 119"/>
              <xdr:cNvSpPr/>
            </xdr:nvSpPr>
            <xdr:spPr>
              <a:xfrm>
                <a:off x="911"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0" name="Shape 120"/>
              <xdr:cNvSpPr/>
            </xdr:nvSpPr>
            <xdr:spPr>
              <a:xfrm>
                <a:off x="911"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1" name="Shape 121"/>
              <xdr:cNvSpPr/>
            </xdr:nvSpPr>
            <xdr:spPr>
              <a:xfrm>
                <a:off x="91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2" name="Shape 122"/>
              <xdr:cNvSpPr/>
            </xdr:nvSpPr>
            <xdr:spPr>
              <a:xfrm>
                <a:off x="914"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3" name="Shape 123"/>
              <xdr:cNvSpPr/>
            </xdr:nvSpPr>
            <xdr:spPr>
              <a:xfrm>
                <a:off x="916"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4" name="Shape 124"/>
              <xdr:cNvSpPr/>
            </xdr:nvSpPr>
            <xdr:spPr>
              <a:xfrm>
                <a:off x="91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5" name="Shape 125"/>
              <xdr:cNvSpPr/>
            </xdr:nvSpPr>
            <xdr:spPr>
              <a:xfrm>
                <a:off x="911" y="858"/>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6" name="Shape 126"/>
              <xdr:cNvSpPr/>
            </xdr:nvSpPr>
            <xdr:spPr>
              <a:xfrm>
                <a:off x="934"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7" name="Shape 127"/>
              <xdr:cNvGrpSpPr/>
            </xdr:nvGrpSpPr>
            <xdr:grpSpPr>
              <a:xfrm>
                <a:off x="913" y="821"/>
                <a:ext cx="27" cy="99"/>
                <a:chOff x="788" y="316"/>
                <a:chExt cx="29" cy="99"/>
              </a:xfrm>
            </xdr:grpSpPr>
            <xdr:sp>
              <xdr:nvSpPr>
                <xdr:cNvPr id="128" name="Shape 128"/>
                <xdr:cNvSpPr/>
              </xdr:nvSpPr>
              <xdr:spPr>
                <a:xfrm>
                  <a:off x="811" y="353"/>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9" name="Shape 129"/>
                <xdr:cNvGrpSpPr/>
              </xdr:nvGrpSpPr>
              <xdr:grpSpPr>
                <a:xfrm>
                  <a:off x="788" y="316"/>
                  <a:ext cx="27" cy="99"/>
                  <a:chOff x="788" y="316"/>
                  <a:chExt cx="27" cy="99"/>
                </a:xfrm>
              </xdr:grpSpPr>
              <xdr:sp>
                <xdr:nvSpPr>
                  <xdr:cNvPr id="130" name="Shape 130"/>
                  <xdr:cNvSpPr/>
                </xdr:nvSpPr>
                <xdr:spPr>
                  <a:xfrm rot="-5400000">
                    <a:off x="784" y="347"/>
                    <a:ext cx="36" cy="27"/>
                  </a:xfrm>
                  <a:prstGeom prst="homePlate">
                    <a:avLst>
                      <a:gd fmla="val 33333" name="adj"/>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1" name="Shape 131"/>
                  <xdr:cNvSpPr/>
                </xdr:nvSpPr>
                <xdr:spPr>
                  <a:xfrm>
                    <a:off x="788" y="379"/>
                    <a:ext cx="27" cy="35"/>
                  </a:xfrm>
                  <a:custGeom>
                    <a:rect b="b" l="l" r="r" t="t"/>
                    <a:pathLst>
                      <a:path extrusionOk="0" h="21600" w="21600">
                        <a:moveTo>
                          <a:pt x="0" y="0"/>
                        </a:moveTo>
                        <a:lnTo>
                          <a:pt x="5400" y="21600"/>
                        </a:lnTo>
                        <a:lnTo>
                          <a:pt x="16200" y="21600"/>
                        </a:lnTo>
                        <a:lnTo>
                          <a:pt x="21600" y="0"/>
                        </a:lnTo>
                        <a:close/>
                      </a:path>
                    </a:pathLst>
                  </a:cu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sp>
              <xdr:sp>
                <xdr:nvSpPr>
                  <xdr:cNvPr id="132" name="Shape 132"/>
                  <xdr:cNvSpPr/>
                </xdr:nvSpPr>
                <xdr:spPr>
                  <a:xfrm>
                    <a:off x="792" y="316"/>
                    <a:ext cx="19" cy="33"/>
                  </a:xfrm>
                  <a:prstGeom prst="rect">
                    <a:avLst/>
                  </a:prstGeom>
                  <a:gradFill>
                    <a:gsLst>
                      <a:gs pos="0">
                        <a:srgbClr val="000000"/>
                      </a:gs>
                      <a:gs pos="50000">
                        <a:srgbClr val="DEDED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3" name="Shape 133"/>
                  <xdr:cNvGrpSpPr/>
                </xdr:nvGrpSpPr>
                <xdr:grpSpPr>
                  <a:xfrm>
                    <a:off x="798" y="352"/>
                    <a:ext cx="7" cy="63"/>
                    <a:chOff x="839" y="345"/>
                    <a:chExt cx="8" cy="63"/>
                  </a:xfrm>
                </xdr:grpSpPr>
                <xdr:sp>
                  <xdr:nvSpPr>
                    <xdr:cNvPr id="134" name="Shape 134"/>
                    <xdr:cNvSpPr/>
                  </xdr:nvSpPr>
                  <xdr:spPr>
                    <a:xfrm>
                      <a:off x="840" y="345"/>
                      <a:ext cx="7" cy="62"/>
                    </a:xfrm>
                    <a:prstGeom prst="rect">
                      <a:avLst/>
                    </a:prstGeom>
                    <a:gradFill>
                      <a:gsLst>
                        <a:gs pos="0">
                          <a:srgbClr val="99A710"/>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5" name="Shape 135"/>
                    <xdr:cNvSpPr/>
                  </xdr:nvSpPr>
                  <xdr:spPr>
                    <a:xfrm rot="10800000">
                      <a:off x="839" y="38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6" name="Shape 136"/>
                    <xdr:cNvSpPr/>
                  </xdr:nvSpPr>
                  <xdr:spPr>
                    <a:xfrm rot="10800000">
                      <a:off x="839" y="39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7" name="Shape 137"/>
                    <xdr:cNvSpPr/>
                  </xdr:nvSpPr>
                  <xdr:spPr>
                    <a:xfrm rot="10800000">
                      <a:off x="839" y="370"/>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8" name="Shape 138"/>
                    <xdr:cNvSpPr/>
                  </xdr:nvSpPr>
                  <xdr:spPr>
                    <a:xfrm rot="10800000">
                      <a:off x="839" y="36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9" name="Shape 139"/>
                    <xdr:cNvSpPr/>
                  </xdr:nvSpPr>
                  <xdr:spPr>
                    <a:xfrm rot="10800000">
                      <a:off x="839" y="378"/>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 name="Shape 140"/>
                    <xdr:cNvSpPr/>
                  </xdr:nvSpPr>
                  <xdr:spPr>
                    <a:xfrm rot="10800000">
                      <a:off x="839" y="40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1" name="Shape 141"/>
                    <xdr:cNvSpPr/>
                  </xdr:nvSpPr>
                  <xdr:spPr>
                    <a:xfrm rot="10800000">
                      <a:off x="839" y="35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2" name="Shape 142"/>
                    <xdr:cNvSpPr/>
                  </xdr:nvSpPr>
                  <xdr:spPr>
                    <a:xfrm rot="10800000">
                      <a:off x="839" y="34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xnSp>
                <xdr:nvCxnSpPr>
                  <xdr:cNvPr id="143" name="Shape 143"/>
                  <xdr:cNvCxnSpPr/>
                </xdr:nvCxnSpPr>
                <xdr:spPr>
                  <a:xfrm flipH="1" rot="10800000">
                    <a:off x="799" y="349"/>
                    <a:ext cx="1" cy="2"/>
                  </a:xfrm>
                  <a:prstGeom prst="straightConnector1">
                    <a:avLst/>
                  </a:prstGeom>
                  <a:noFill/>
                  <a:ln cap="flat" cmpd="sng" w="9525">
                    <a:solidFill>
                      <a:srgbClr val="000000"/>
                    </a:solidFill>
                    <a:prstDash val="solid"/>
                    <a:round/>
                    <a:headEnd len="med" w="med" type="none"/>
                    <a:tailEnd len="med" w="med" type="none"/>
                  </a:ln>
                </xdr:spPr>
              </xdr:cxnSp>
              <xdr:cxnSp>
                <xdr:nvCxnSpPr>
                  <xdr:cNvPr id="144" name="Shape 144"/>
                  <xdr:cNvCxnSpPr/>
                </xdr:nvCxnSpPr>
                <xdr:spPr>
                  <a:xfrm rot="10800000">
                    <a:off x="804" y="349"/>
                    <a:ext cx="1" cy="2"/>
                  </a:xfrm>
                  <a:prstGeom prst="straightConnector1">
                    <a:avLst/>
                  </a:prstGeom>
                  <a:noFill/>
                  <a:ln cap="flat" cmpd="sng" w="9525">
                    <a:solidFill>
                      <a:srgbClr val="000000"/>
                    </a:solidFill>
                    <a:prstDash val="solid"/>
                    <a:round/>
                    <a:headEnd len="med" w="med" type="none"/>
                    <a:tailEnd len="med" w="med" type="none"/>
                  </a:ln>
                </xdr:spPr>
              </xdr:cxnSp>
            </xdr:grpSp>
          </xdr:grpSp>
        </xdr:grpSp>
        <xdr:sp>
          <xdr:nvSpPr>
            <xdr:cNvPr descr="Dashed upward diagonal" id="145" name="Shape 145"/>
            <xdr:cNvSpPr/>
          </xdr:nvSpPr>
          <xdr:spPr>
            <a:xfrm flipH="1">
              <a:off x="941" y="876"/>
              <a:ext cx="11"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146" name="Shape 146"/>
            <xdr:cNvSpPr/>
          </xdr:nvSpPr>
          <xdr:spPr>
            <a:xfrm rot="-751729">
              <a:off x="903" y="898"/>
              <a:ext cx="9"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upward diagonal" id="147" name="Shape 147"/>
            <xdr:cNvSpPr/>
          </xdr:nvSpPr>
          <xdr:spPr>
            <a:xfrm flipH="1" rot="380412">
              <a:off x="938" y="899"/>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148" name="Shape 148"/>
            <xdr:cNvSpPr/>
          </xdr:nvSpPr>
          <xdr:spPr>
            <a:xfrm>
              <a:off x="899" y="875"/>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32</xdr:col>
      <xdr:colOff>0</xdr:colOff>
      <xdr:row>26</xdr:row>
      <xdr:rowOff>28575</xdr:rowOff>
    </xdr:from>
    <xdr:ext cx="0" cy="495300"/>
    <xdr:grpSp>
      <xdr:nvGrpSpPr>
        <xdr:cNvPr id="2" name="Shape 2"/>
        <xdr:cNvGrpSpPr/>
      </xdr:nvGrpSpPr>
      <xdr:grpSpPr>
        <a:xfrm>
          <a:off x="5346000" y="3532350"/>
          <a:ext cx="0" cy="495300"/>
          <a:chOff x="5346000" y="3532350"/>
          <a:chExt cx="0" cy="495300"/>
        </a:xfrm>
      </xdr:grpSpPr>
      <xdr:grpSp>
        <xdr:nvGrpSpPr>
          <xdr:cNvPr id="149" name="Shape 149"/>
          <xdr:cNvGrpSpPr/>
        </xdr:nvGrpSpPr>
        <xdr:grpSpPr>
          <a:xfrm>
            <a:off x="5346000" y="3532350"/>
            <a:ext cx="0" cy="495300"/>
            <a:chOff x="977" y="800"/>
            <a:chExt cx="27" cy="100"/>
          </a:xfrm>
        </xdr:grpSpPr>
        <xdr:sp>
          <xdr:nvSpPr>
            <xdr:cNvPr id="5" name="Shape 5"/>
            <xdr:cNvSpPr/>
          </xdr:nvSpPr>
          <xdr:spPr>
            <a:xfrm>
              <a:off x="977" y="800"/>
              <a:ext cx="25"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0" name="Shape 150"/>
            <xdr:cNvGrpSpPr/>
          </xdr:nvGrpSpPr>
          <xdr:grpSpPr>
            <a:xfrm>
              <a:off x="977" y="800"/>
              <a:ext cx="18" cy="100"/>
              <a:chOff x="977" y="800"/>
              <a:chExt cx="18" cy="100"/>
            </a:xfrm>
          </xdr:grpSpPr>
          <xdr:sp>
            <xdr:nvSpPr>
              <xdr:cNvPr descr="Narrow horizontal" id="151" name="Shape 151"/>
              <xdr:cNvSpPr/>
            </xdr:nvSpPr>
            <xdr:spPr>
              <a:xfrm>
                <a:off x="977" y="881"/>
                <a:ext cx="18" cy="19"/>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52" name="Shape 152"/>
              <xdr:cNvSpPr/>
            </xdr:nvSpPr>
            <xdr:spPr>
              <a:xfrm>
                <a:off x="977" y="800"/>
                <a:ext cx="18" cy="81"/>
              </a:xfrm>
              <a:prstGeom prst="rect">
                <a:avLst/>
              </a:prstGeom>
              <a:gradFill>
                <a:gsLst>
                  <a:gs pos="0">
                    <a:srgbClr val="3366FF"/>
                  </a:gs>
                  <a:gs pos="50000">
                    <a:srgbClr val="D3DCFF"/>
                  </a:gs>
                  <a:gs pos="100000">
                    <a:srgbClr val="3366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53" name="Shape 153"/>
            <xdr:cNvSpPr/>
          </xdr:nvSpPr>
          <xdr:spPr>
            <a:xfrm>
              <a:off x="991" y="821"/>
              <a:ext cx="8" cy="15"/>
            </a:xfrm>
            <a:custGeom>
              <a:rect b="b" l="l" r="r" t="t"/>
              <a:pathLst>
                <a:path extrusionOk="0" h="21600" w="21600">
                  <a:moveTo>
                    <a:pt x="10860" y="2187"/>
                  </a:moveTo>
                  <a:cubicBezTo>
                    <a:pt x="10451" y="1746"/>
                    <a:pt x="9529" y="1018"/>
                    <a:pt x="9015" y="730"/>
                  </a:cubicBezTo>
                  <a:cubicBezTo>
                    <a:pt x="7865" y="152"/>
                    <a:pt x="6685" y="0"/>
                    <a:pt x="5415" y="0"/>
                  </a:cubicBezTo>
                  <a:cubicBezTo>
                    <a:pt x="4175" y="152"/>
                    <a:pt x="2995" y="575"/>
                    <a:pt x="1967" y="1305"/>
                  </a:cubicBezTo>
                  <a:cubicBezTo>
                    <a:pt x="1150" y="2187"/>
                    <a:pt x="575" y="3222"/>
                    <a:pt x="242" y="4220"/>
                  </a:cubicBezTo>
                  <a:cubicBezTo>
                    <a:pt x="0" y="5410"/>
                    <a:pt x="242" y="6560"/>
                    <a:pt x="575" y="7597"/>
                  </a:cubicBezTo>
                  <a:lnTo>
                    <a:pt x="10860" y="21600"/>
                  </a:lnTo>
                  <a:lnTo>
                    <a:pt x="20995" y="7597"/>
                  </a:lnTo>
                  <a:cubicBezTo>
                    <a:pt x="21480" y="6560"/>
                    <a:pt x="21600" y="5410"/>
                    <a:pt x="21480" y="4220"/>
                  </a:cubicBezTo>
                  <a:cubicBezTo>
                    <a:pt x="21115" y="3222"/>
                    <a:pt x="20420" y="2187"/>
                    <a:pt x="19632" y="1305"/>
                  </a:cubicBezTo>
                  <a:cubicBezTo>
                    <a:pt x="18575" y="575"/>
                    <a:pt x="17425" y="152"/>
                    <a:pt x="16275" y="0"/>
                  </a:cubicBezTo>
                  <a:cubicBezTo>
                    <a:pt x="15005" y="0"/>
                    <a:pt x="13735" y="152"/>
                    <a:pt x="12705" y="730"/>
                  </a:cubicBezTo>
                  <a:cubicBezTo>
                    <a:pt x="12176" y="1018"/>
                    <a:pt x="11254" y="1746"/>
                    <a:pt x="10860" y="2187"/>
                  </a:cubicBezTo>
                  <a:close/>
                </a:path>
              </a:pathLst>
            </a:cu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4" name="Shape 154"/>
            <xdr:cNvSpPr/>
          </xdr:nvSpPr>
          <xdr:spPr>
            <a:xfrm>
              <a:off x="996" y="820"/>
              <a:ext cx="8" cy="15"/>
            </a:xfrm>
            <a:prstGeom prst="rect">
              <a:avLst/>
            </a:prstGeom>
            <a:solidFill>
              <a:srgbClr val="FFFFFF"/>
            </a:solidFill>
            <a:ln cap="flat" cmpd="sng" w="12700">
              <a:solidFill>
                <a:srgbClr val="FFFFFF"/>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5" name="Shape 155"/>
            <xdr:cNvSpPr/>
          </xdr:nvSpPr>
          <xdr:spPr>
            <a:xfrm rot="-1674005">
              <a:off x="993" y="823"/>
              <a:ext cx="3" cy="8"/>
            </a:xfrm>
            <a:prstGeom prst="downArrow">
              <a:avLst>
                <a:gd fmla="val 50000" name="adj1"/>
                <a:gd fmla="val 66667" name="adj2"/>
              </a:avLst>
            </a:prstGeom>
            <a:solidFill>
              <a:srgbClr val="0000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6" name="Shape 156"/>
            <xdr:cNvSpPr/>
          </xdr:nvSpPr>
          <xdr:spPr>
            <a:xfrm>
              <a:off x="982" y="843"/>
              <a:ext cx="8" cy="28"/>
            </a:xfrm>
            <a:prstGeom prst="rect">
              <a:avLst/>
            </a:prstGeom>
            <a:solidFill>
              <a:srgbClr val="DDDDDD"/>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57" name="Shape 157"/>
            <xdr:cNvCxnSpPr/>
          </xdr:nvCxnSpPr>
          <xdr:spPr>
            <a:xfrm>
              <a:off x="982" y="846"/>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58" name="Shape 158"/>
            <xdr:cNvCxnSpPr/>
          </xdr:nvCxnSpPr>
          <xdr:spPr>
            <a:xfrm>
              <a:off x="982" y="848"/>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59" name="Shape 159"/>
            <xdr:cNvCxnSpPr/>
          </xdr:nvCxnSpPr>
          <xdr:spPr>
            <a:xfrm>
              <a:off x="982" y="850"/>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60" name="Shape 160"/>
            <xdr:cNvCxnSpPr/>
          </xdr:nvCxnSpPr>
          <xdr:spPr>
            <a:xfrm>
              <a:off x="982" y="854"/>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61" name="Shape 161"/>
            <xdr:cNvCxnSpPr/>
          </xdr:nvCxnSpPr>
          <xdr:spPr>
            <a:xfrm>
              <a:off x="982" y="856"/>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62" name="Shape 162"/>
            <xdr:cNvCxnSpPr/>
          </xdr:nvCxnSpPr>
          <xdr:spPr>
            <a:xfrm>
              <a:off x="982" y="858"/>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63" name="Shape 163"/>
            <xdr:cNvCxnSpPr/>
          </xdr:nvCxnSpPr>
          <xdr:spPr>
            <a:xfrm>
              <a:off x="982" y="860"/>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64" name="Shape 164"/>
            <xdr:cNvCxnSpPr/>
          </xdr:nvCxnSpPr>
          <xdr:spPr>
            <a:xfrm>
              <a:off x="982" y="862"/>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65" name="Shape 165"/>
            <xdr:cNvCxnSpPr/>
          </xdr:nvCxnSpPr>
          <xdr:spPr>
            <a:xfrm>
              <a:off x="982" y="864"/>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66" name="Shape 166"/>
            <xdr:cNvCxnSpPr/>
          </xdr:nvCxnSpPr>
          <xdr:spPr>
            <a:xfrm>
              <a:off x="982" y="866"/>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67" name="Shape 167"/>
            <xdr:cNvCxnSpPr/>
          </xdr:nvCxnSpPr>
          <xdr:spPr>
            <a:xfrm>
              <a:off x="982" y="868"/>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68" name="Shape 168"/>
            <xdr:cNvCxnSpPr/>
          </xdr:nvCxnSpPr>
          <xdr:spPr>
            <a:xfrm>
              <a:off x="982" y="852"/>
              <a:ext cx="8" cy="0"/>
            </a:xfrm>
            <a:prstGeom prst="straightConnector1">
              <a:avLst/>
            </a:prstGeom>
            <a:noFill/>
            <a:ln cap="flat" cmpd="sng" w="9525">
              <a:solidFill>
                <a:srgbClr val="000000"/>
              </a:solidFill>
              <a:prstDash val="dot"/>
              <a:round/>
              <a:headEnd len="med" w="med" type="none"/>
              <a:tailEnd len="med" w="med" type="none"/>
            </a:ln>
          </xdr:spPr>
        </xdr:cxnSp>
        <xdr:sp>
          <xdr:nvSpPr>
            <xdr:cNvPr id="169" name="Shape 169"/>
            <xdr:cNvSpPr/>
          </xdr:nvSpPr>
          <xdr:spPr>
            <a:xfrm>
              <a:off x="977" y="871"/>
              <a:ext cx="18" cy="3"/>
            </a:xfrm>
            <a:prstGeom prst="rect">
              <a:avLst/>
            </a:prstGeom>
            <a:solidFill>
              <a:srgbClr val="DDDDDD"/>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42</xdr:col>
      <xdr:colOff>600075</xdr:colOff>
      <xdr:row>22</xdr:row>
      <xdr:rowOff>66675</xdr:rowOff>
    </xdr:from>
    <xdr:ext cx="238125" cy="323850"/>
    <xdr:grpSp>
      <xdr:nvGrpSpPr>
        <xdr:cNvPr id="2" name="Shape 2"/>
        <xdr:cNvGrpSpPr/>
      </xdr:nvGrpSpPr>
      <xdr:grpSpPr>
        <a:xfrm>
          <a:off x="5226938" y="3618075"/>
          <a:ext cx="238125" cy="323850"/>
          <a:chOff x="5226938" y="3618075"/>
          <a:chExt cx="238125" cy="323850"/>
        </a:xfrm>
      </xdr:grpSpPr>
      <xdr:grpSp>
        <xdr:nvGrpSpPr>
          <xdr:cNvPr id="170" name="Shape 170"/>
          <xdr:cNvGrpSpPr/>
        </xdr:nvGrpSpPr>
        <xdr:grpSpPr>
          <a:xfrm>
            <a:off x="5226938" y="3618075"/>
            <a:ext cx="238125" cy="323850"/>
            <a:chOff x="917" y="493"/>
            <a:chExt cx="18" cy="66"/>
          </a:xfrm>
        </xdr:grpSpPr>
        <xdr:sp>
          <xdr:nvSpPr>
            <xdr:cNvPr id="5" name="Shape 5"/>
            <xdr:cNvSpPr/>
          </xdr:nvSpPr>
          <xdr:spPr>
            <a:xfrm>
              <a:off x="917" y="493"/>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71" name="Shape 171"/>
            <xdr:cNvSpPr/>
          </xdr:nvSpPr>
          <xdr:spPr>
            <a:xfrm>
              <a:off x="917" y="543"/>
              <a:ext cx="18" cy="16"/>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72" name="Shape 172"/>
            <xdr:cNvSpPr/>
          </xdr:nvSpPr>
          <xdr:spPr>
            <a:xfrm rot="10800000">
              <a:off x="918" y="493"/>
              <a:ext cx="16" cy="11"/>
            </a:xfrm>
            <a:prstGeom prst="flowChartManualOperation">
              <a:avLst/>
            </a:prstGeom>
            <a:gradFill>
              <a:gsLst>
                <a:gs pos="0">
                  <a:srgbClr val="68720B"/>
                </a:gs>
                <a:gs pos="50000">
                  <a:srgbClr val="DAEE18"/>
                </a:gs>
                <a:gs pos="100000">
                  <a:srgbClr val="68720B"/>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3" name="Shape 173"/>
            <xdr:cNvSpPr/>
          </xdr:nvSpPr>
          <xdr:spPr>
            <a:xfrm>
              <a:off x="920" y="504"/>
              <a:ext cx="12" cy="16"/>
            </a:xfrm>
            <a:prstGeom prst="rect">
              <a:avLst/>
            </a:prstGeom>
            <a:gradFill>
              <a:gsLst>
                <a:gs pos="0">
                  <a:srgbClr val="68720B"/>
                </a:gs>
                <a:gs pos="50000">
                  <a:srgbClr val="DAEE18"/>
                </a:gs>
                <a:gs pos="100000">
                  <a:srgbClr val="68720B"/>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4" name="Shape 174"/>
            <xdr:cNvSpPr/>
          </xdr:nvSpPr>
          <xdr:spPr>
            <a:xfrm>
              <a:off x="917" y="520"/>
              <a:ext cx="18" cy="24"/>
            </a:xfrm>
            <a:prstGeom prst="rect">
              <a:avLst/>
            </a:prstGeom>
            <a:gradFill>
              <a:gsLst>
                <a:gs pos="0">
                  <a:srgbClr val="68720B"/>
                </a:gs>
                <a:gs pos="50000">
                  <a:srgbClr val="DAEE18"/>
                </a:gs>
                <a:gs pos="100000">
                  <a:srgbClr val="68720B"/>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32</xdr:col>
      <xdr:colOff>0</xdr:colOff>
      <xdr:row>26</xdr:row>
      <xdr:rowOff>28575</xdr:rowOff>
    </xdr:from>
    <xdr:ext cx="0" cy="533400"/>
    <xdr:grpSp>
      <xdr:nvGrpSpPr>
        <xdr:cNvPr id="2" name="Shape 2"/>
        <xdr:cNvGrpSpPr/>
      </xdr:nvGrpSpPr>
      <xdr:grpSpPr>
        <a:xfrm>
          <a:off x="5346000" y="3513300"/>
          <a:ext cx="0" cy="533400"/>
          <a:chOff x="5346000" y="3513300"/>
          <a:chExt cx="0" cy="533400"/>
        </a:xfrm>
      </xdr:grpSpPr>
      <xdr:grpSp>
        <xdr:nvGrpSpPr>
          <xdr:cNvPr id="175" name="Shape 175"/>
          <xdr:cNvGrpSpPr/>
        </xdr:nvGrpSpPr>
        <xdr:grpSpPr>
          <a:xfrm>
            <a:off x="5346000" y="3513300"/>
            <a:ext cx="0" cy="533400"/>
            <a:chOff x="888" y="292"/>
            <a:chExt cx="19" cy="104"/>
          </a:xfrm>
        </xdr:grpSpPr>
        <xdr:sp>
          <xdr:nvSpPr>
            <xdr:cNvPr id="5" name="Shape 5"/>
            <xdr:cNvSpPr/>
          </xdr:nvSpPr>
          <xdr:spPr>
            <a:xfrm>
              <a:off x="888" y="292"/>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76" name="Shape 176"/>
            <xdr:cNvSpPr/>
          </xdr:nvSpPr>
          <xdr:spPr>
            <a:xfrm>
              <a:off x="888" y="375"/>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77" name="Shape 177"/>
            <xdr:cNvSpPr/>
          </xdr:nvSpPr>
          <xdr:spPr>
            <a:xfrm>
              <a:off x="888" y="292"/>
              <a:ext cx="19" cy="85"/>
            </a:xfrm>
            <a:prstGeom prst="rect">
              <a:avLst/>
            </a:prstGeom>
            <a:gradFill>
              <a:gsLst>
                <a:gs pos="0">
                  <a:srgbClr val="0000FF"/>
                </a:gs>
                <a:gs pos="50000">
                  <a:srgbClr val="DCDCFF"/>
                </a:gs>
                <a:gs pos="100000">
                  <a:srgbClr val="0000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35</xdr:col>
      <xdr:colOff>123825</xdr:colOff>
      <xdr:row>26</xdr:row>
      <xdr:rowOff>38100</xdr:rowOff>
    </xdr:from>
    <xdr:ext cx="200025" cy="352425"/>
    <xdr:grpSp>
      <xdr:nvGrpSpPr>
        <xdr:cNvPr id="2" name="Shape 2"/>
        <xdr:cNvGrpSpPr/>
      </xdr:nvGrpSpPr>
      <xdr:grpSpPr>
        <a:xfrm>
          <a:off x="5245988" y="3603788"/>
          <a:ext cx="200025" cy="352425"/>
          <a:chOff x="5245988" y="3603788"/>
          <a:chExt cx="200025" cy="352425"/>
        </a:xfrm>
      </xdr:grpSpPr>
      <xdr:grpSp>
        <xdr:nvGrpSpPr>
          <xdr:cNvPr id="178" name="Shape 178"/>
          <xdr:cNvGrpSpPr/>
        </xdr:nvGrpSpPr>
        <xdr:grpSpPr>
          <a:xfrm>
            <a:off x="5245988" y="3603788"/>
            <a:ext cx="200025" cy="352425"/>
            <a:chOff x="1019" y="723"/>
            <a:chExt cx="19" cy="69"/>
          </a:xfrm>
        </xdr:grpSpPr>
        <xdr:sp>
          <xdr:nvSpPr>
            <xdr:cNvPr id="5" name="Shape 5"/>
            <xdr:cNvSpPr/>
          </xdr:nvSpPr>
          <xdr:spPr>
            <a:xfrm>
              <a:off x="1019" y="723"/>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79" name="Shape 179"/>
            <xdr:cNvSpPr/>
          </xdr:nvSpPr>
          <xdr:spPr>
            <a:xfrm>
              <a:off x="1019" y="771"/>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0" name="Shape 180"/>
            <xdr:cNvSpPr/>
          </xdr:nvSpPr>
          <xdr:spPr>
            <a:xfrm>
              <a:off x="1019" y="723"/>
              <a:ext cx="19" cy="50"/>
            </a:xfrm>
            <a:prstGeom prst="rect">
              <a:avLst/>
            </a:prstGeom>
            <a:gradFill>
              <a:gsLst>
                <a:gs pos="0">
                  <a:srgbClr val="0000FF"/>
                </a:gs>
                <a:gs pos="50000">
                  <a:srgbClr val="CBCBFF"/>
                </a:gs>
                <a:gs pos="100000">
                  <a:srgbClr val="0000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45</xdr:col>
      <xdr:colOff>9525</xdr:colOff>
      <xdr:row>22</xdr:row>
      <xdr:rowOff>142875</xdr:rowOff>
    </xdr:from>
    <xdr:ext cx="200025" cy="180975"/>
    <xdr:grpSp>
      <xdr:nvGrpSpPr>
        <xdr:cNvPr id="2" name="Shape 2"/>
        <xdr:cNvGrpSpPr/>
      </xdr:nvGrpSpPr>
      <xdr:grpSpPr>
        <a:xfrm>
          <a:off x="5245988" y="3689513"/>
          <a:ext cx="200025" cy="180975"/>
          <a:chOff x="5245988" y="3689513"/>
          <a:chExt cx="200025" cy="180975"/>
        </a:xfrm>
      </xdr:grpSpPr>
      <xdr:grpSp>
        <xdr:nvGrpSpPr>
          <xdr:cNvPr id="181" name="Shape 181"/>
          <xdr:cNvGrpSpPr/>
        </xdr:nvGrpSpPr>
        <xdr:grpSpPr>
          <a:xfrm>
            <a:off x="5245988" y="3689513"/>
            <a:ext cx="200025" cy="180975"/>
            <a:chOff x="881" y="447"/>
            <a:chExt cx="22" cy="45"/>
          </a:xfrm>
        </xdr:grpSpPr>
        <xdr:sp>
          <xdr:nvSpPr>
            <xdr:cNvPr id="5" name="Shape 5"/>
            <xdr:cNvSpPr/>
          </xdr:nvSpPr>
          <xdr:spPr>
            <a:xfrm>
              <a:off x="881" y="447"/>
              <a:ext cx="0" cy="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82" name="Shape 182"/>
            <xdr:cNvSpPr/>
          </xdr:nvSpPr>
          <xdr:spPr>
            <a:xfrm>
              <a:off x="881" y="475"/>
              <a:ext cx="22"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cxnSp>
          <xdr:nvCxnSpPr>
            <xdr:cNvPr id="183" name="Shape 183"/>
            <xdr:cNvCxnSpPr/>
          </xdr:nvCxnSpPr>
          <xdr:spPr>
            <a:xfrm>
              <a:off x="897" y="448"/>
              <a:ext cx="5" cy="0"/>
            </a:xfrm>
            <a:prstGeom prst="straightConnector1">
              <a:avLst/>
            </a:prstGeom>
            <a:noFill/>
            <a:ln cap="flat" cmpd="sng" w="9525">
              <a:solidFill>
                <a:srgbClr val="800000"/>
              </a:solidFill>
              <a:prstDash val="solid"/>
              <a:round/>
              <a:headEnd len="med" w="med" type="none"/>
              <a:tailEnd len="med" w="med" type="none"/>
            </a:ln>
          </xdr:spPr>
        </xdr:cxnSp>
        <xdr:cxnSp>
          <xdr:nvCxnSpPr>
            <xdr:cNvPr id="184" name="Shape 184"/>
            <xdr:cNvCxnSpPr/>
          </xdr:nvCxnSpPr>
          <xdr:spPr>
            <a:xfrm>
              <a:off x="883" y="447"/>
              <a:ext cx="0" cy="0"/>
            </a:xfrm>
            <a:prstGeom prst="straightConnector1">
              <a:avLst/>
            </a:prstGeom>
            <a:noFill/>
            <a:ln cap="flat" cmpd="sng" w="9525">
              <a:solidFill>
                <a:srgbClr val="800000"/>
              </a:solidFill>
              <a:prstDash val="solid"/>
              <a:round/>
              <a:headEnd len="med" w="med" type="none"/>
              <a:tailEnd len="med" w="med" type="none"/>
            </a:ln>
          </xdr:spPr>
        </xdr:cxnSp>
        <xdr:cxnSp>
          <xdr:nvCxnSpPr>
            <xdr:cNvPr id="185" name="Shape 185"/>
            <xdr:cNvCxnSpPr/>
          </xdr:nvCxnSpPr>
          <xdr:spPr>
            <a:xfrm>
              <a:off x="886" y="448"/>
              <a:ext cx="0" cy="4"/>
            </a:xfrm>
            <a:prstGeom prst="straightConnector1">
              <a:avLst/>
            </a:prstGeom>
            <a:noFill/>
            <a:ln cap="flat" cmpd="sng" w="9525">
              <a:solidFill>
                <a:srgbClr val="800000"/>
              </a:solidFill>
              <a:prstDash val="solid"/>
              <a:round/>
              <a:headEnd len="med" w="med" type="none"/>
              <a:tailEnd len="med" w="med" type="none"/>
            </a:ln>
          </xdr:spPr>
        </xdr:cxnSp>
        <xdr:cxnSp>
          <xdr:nvCxnSpPr>
            <xdr:cNvPr id="186" name="Shape 186"/>
            <xdr:cNvCxnSpPr/>
          </xdr:nvCxnSpPr>
          <xdr:spPr>
            <a:xfrm>
              <a:off x="897" y="448"/>
              <a:ext cx="0" cy="4"/>
            </a:xfrm>
            <a:prstGeom prst="straightConnector1">
              <a:avLst/>
            </a:prstGeom>
            <a:noFill/>
            <a:ln cap="flat" cmpd="sng" w="9525">
              <a:solidFill>
                <a:srgbClr val="800000"/>
              </a:solidFill>
              <a:prstDash val="solid"/>
              <a:round/>
              <a:headEnd len="med" w="med" type="none"/>
              <a:tailEnd len="med" w="med" type="none"/>
            </a:ln>
          </xdr:spPr>
        </xdr:cxnSp>
        <xdr:cxnSp>
          <xdr:nvCxnSpPr>
            <xdr:cNvPr id="187" name="Shape 187"/>
            <xdr:cNvCxnSpPr/>
          </xdr:nvCxnSpPr>
          <xdr:spPr>
            <a:xfrm>
              <a:off x="883" y="452"/>
              <a:ext cx="0" cy="9"/>
            </a:xfrm>
            <a:prstGeom prst="straightConnector1">
              <a:avLst/>
            </a:prstGeom>
            <a:noFill/>
            <a:ln cap="flat" cmpd="sng" w="9525">
              <a:solidFill>
                <a:srgbClr val="800000"/>
              </a:solidFill>
              <a:prstDash val="solid"/>
              <a:round/>
              <a:headEnd len="med" w="med" type="none"/>
              <a:tailEnd len="med" w="med" type="none"/>
            </a:ln>
          </xdr:spPr>
        </xdr:cxnSp>
        <xdr:cxnSp>
          <xdr:nvCxnSpPr>
            <xdr:cNvPr id="188" name="Shape 188"/>
            <xdr:cNvCxnSpPr/>
          </xdr:nvCxnSpPr>
          <xdr:spPr>
            <a:xfrm>
              <a:off x="900" y="452"/>
              <a:ext cx="0" cy="9"/>
            </a:xfrm>
            <a:prstGeom prst="straightConnector1">
              <a:avLst/>
            </a:prstGeom>
            <a:noFill/>
            <a:ln cap="flat" cmpd="sng" w="9525">
              <a:solidFill>
                <a:srgbClr val="800000"/>
              </a:solidFill>
              <a:prstDash val="solid"/>
              <a:round/>
              <a:headEnd len="med" w="med" type="none"/>
              <a:tailEnd len="med" w="med" type="none"/>
            </a:ln>
          </xdr:spPr>
        </xdr:cxnSp>
        <xdr:cxnSp>
          <xdr:nvCxnSpPr>
            <xdr:cNvPr id="189" name="Shape 189"/>
            <xdr:cNvCxnSpPr/>
          </xdr:nvCxnSpPr>
          <xdr:spPr>
            <a:xfrm rot="10800000">
              <a:off x="883" y="452"/>
              <a:ext cx="3" cy="0"/>
            </a:xfrm>
            <a:prstGeom prst="straightConnector1">
              <a:avLst/>
            </a:prstGeom>
            <a:noFill/>
            <a:ln cap="flat" cmpd="sng" w="9525">
              <a:solidFill>
                <a:srgbClr val="800000"/>
              </a:solidFill>
              <a:prstDash val="solid"/>
              <a:round/>
              <a:headEnd len="med" w="med" type="none"/>
              <a:tailEnd len="med" w="med" type="none"/>
            </a:ln>
          </xdr:spPr>
        </xdr:cxnSp>
        <xdr:cxnSp>
          <xdr:nvCxnSpPr>
            <xdr:cNvPr id="190" name="Shape 190"/>
            <xdr:cNvCxnSpPr/>
          </xdr:nvCxnSpPr>
          <xdr:spPr>
            <a:xfrm>
              <a:off x="897" y="452"/>
              <a:ext cx="3" cy="0"/>
            </a:xfrm>
            <a:prstGeom prst="straightConnector1">
              <a:avLst/>
            </a:prstGeom>
            <a:noFill/>
            <a:ln cap="flat" cmpd="sng" w="9525">
              <a:solidFill>
                <a:srgbClr val="800000"/>
              </a:solidFill>
              <a:prstDash val="solid"/>
              <a:round/>
              <a:headEnd len="med" w="med" type="none"/>
              <a:tailEnd len="med" w="med" type="none"/>
            </a:ln>
          </xdr:spPr>
        </xdr:cxnSp>
        <xdr:cxnSp>
          <xdr:nvCxnSpPr>
            <xdr:cNvPr id="191" name="Shape 191"/>
            <xdr:cNvCxnSpPr/>
          </xdr:nvCxnSpPr>
          <xdr:spPr>
            <a:xfrm>
              <a:off x="883" y="461"/>
              <a:ext cx="4" cy="0"/>
            </a:xfrm>
            <a:prstGeom prst="straightConnector1">
              <a:avLst/>
            </a:prstGeom>
            <a:noFill/>
            <a:ln cap="flat" cmpd="sng" w="9525">
              <a:solidFill>
                <a:srgbClr val="800000"/>
              </a:solidFill>
              <a:prstDash val="solid"/>
              <a:round/>
              <a:headEnd len="med" w="med" type="none"/>
              <a:tailEnd len="med" w="med" type="none"/>
            </a:ln>
          </xdr:spPr>
        </xdr:cxnSp>
        <xdr:cxnSp>
          <xdr:nvCxnSpPr>
            <xdr:cNvPr id="192" name="Shape 192"/>
            <xdr:cNvCxnSpPr/>
          </xdr:nvCxnSpPr>
          <xdr:spPr>
            <a:xfrm rot="10800000">
              <a:off x="896" y="461"/>
              <a:ext cx="4" cy="0"/>
            </a:xfrm>
            <a:prstGeom prst="straightConnector1">
              <a:avLst/>
            </a:prstGeom>
            <a:noFill/>
            <a:ln cap="flat" cmpd="sng" w="9525">
              <a:solidFill>
                <a:srgbClr val="800000"/>
              </a:solidFill>
              <a:prstDash val="solid"/>
              <a:round/>
              <a:headEnd len="med" w="med" type="none"/>
              <a:tailEnd len="med" w="med" type="none"/>
            </a:ln>
          </xdr:spPr>
        </xdr:cxnSp>
        <xdr:cxnSp>
          <xdr:nvCxnSpPr>
            <xdr:cNvPr id="193" name="Shape 193"/>
            <xdr:cNvCxnSpPr/>
          </xdr:nvCxnSpPr>
          <xdr:spPr>
            <a:xfrm>
              <a:off x="881" y="448"/>
              <a:ext cx="5" cy="0"/>
            </a:xfrm>
            <a:prstGeom prst="straightConnector1">
              <a:avLst/>
            </a:prstGeom>
            <a:noFill/>
            <a:ln cap="flat" cmpd="sng" w="9525">
              <a:solidFill>
                <a:srgbClr val="800000"/>
              </a:solidFill>
              <a:prstDash val="solid"/>
              <a:round/>
              <a:headEnd len="med" w="med" type="none"/>
              <a:tailEnd len="med" w="med" type="none"/>
            </a:ln>
          </xdr:spPr>
        </xdr:cxnSp>
        <xdr:cxnSp>
          <xdr:nvCxnSpPr>
            <xdr:cNvPr id="194" name="Shape 194"/>
            <xdr:cNvCxnSpPr/>
          </xdr:nvCxnSpPr>
          <xdr:spPr>
            <a:xfrm>
              <a:off x="881" y="448"/>
              <a:ext cx="0" cy="27"/>
            </a:xfrm>
            <a:prstGeom prst="straightConnector1">
              <a:avLst/>
            </a:prstGeom>
            <a:noFill/>
            <a:ln cap="flat" cmpd="sng" w="9525">
              <a:solidFill>
                <a:srgbClr val="800000"/>
              </a:solidFill>
              <a:prstDash val="solid"/>
              <a:round/>
              <a:headEnd len="med" w="med" type="none"/>
              <a:tailEnd len="med" w="med" type="none"/>
            </a:ln>
          </xdr:spPr>
        </xdr:cxnSp>
        <xdr:cxnSp>
          <xdr:nvCxnSpPr>
            <xdr:cNvPr id="195" name="Shape 195"/>
            <xdr:cNvCxnSpPr/>
          </xdr:nvCxnSpPr>
          <xdr:spPr>
            <a:xfrm>
              <a:off x="902" y="448"/>
              <a:ext cx="0" cy="27"/>
            </a:xfrm>
            <a:prstGeom prst="straightConnector1">
              <a:avLst/>
            </a:prstGeom>
            <a:noFill/>
            <a:ln cap="flat" cmpd="sng" w="9525">
              <a:solidFill>
                <a:srgbClr val="800000"/>
              </a:solidFill>
              <a:prstDash val="solid"/>
              <a:round/>
              <a:headEnd len="med" w="med" type="none"/>
              <a:tailEnd len="med" w="med" type="none"/>
            </a:ln>
          </xdr:spPr>
        </xdr:cxnSp>
        <xdr:cxnSp>
          <xdr:nvCxnSpPr>
            <xdr:cNvPr id="196" name="Shape 196"/>
            <xdr:cNvCxnSpPr/>
          </xdr:nvCxnSpPr>
          <xdr:spPr>
            <a:xfrm>
              <a:off x="887" y="448"/>
              <a:ext cx="9" cy="0"/>
            </a:xfrm>
            <a:prstGeom prst="straightConnector1">
              <a:avLst/>
            </a:prstGeom>
            <a:noFill/>
            <a:ln cap="rnd" cmpd="sng" w="9525">
              <a:solidFill>
                <a:srgbClr val="800000"/>
              </a:solidFill>
              <a:prstDash val="dot"/>
              <a:round/>
              <a:headEnd len="med" w="med" type="none"/>
              <a:tailEnd len="med" w="med" type="none"/>
            </a:ln>
          </xdr:spPr>
        </xdr:cxnSp>
        <xdr:cxnSp>
          <xdr:nvCxnSpPr>
            <xdr:cNvPr id="197" name="Shape 197"/>
            <xdr:cNvCxnSpPr/>
          </xdr:nvCxnSpPr>
          <xdr:spPr>
            <a:xfrm>
              <a:off x="881" y="475"/>
              <a:ext cx="20" cy="0"/>
            </a:xfrm>
            <a:prstGeom prst="straightConnector1">
              <a:avLst/>
            </a:prstGeom>
            <a:noFill/>
            <a:ln cap="flat" cmpd="sng" w="9525">
              <a:solidFill>
                <a:srgbClr val="800000"/>
              </a:solidFill>
              <a:prstDash val="solid"/>
              <a:round/>
              <a:headEnd len="med" w="med" type="none"/>
              <a:tailEnd len="med" w="med" type="none"/>
            </a:ln>
          </xdr:spPr>
        </xdr:cxnSp>
        <xdr:cxnSp>
          <xdr:nvCxnSpPr>
            <xdr:cNvPr id="198" name="Shape 198"/>
            <xdr:cNvCxnSpPr/>
          </xdr:nvCxnSpPr>
          <xdr:spPr>
            <a:xfrm>
              <a:off x="887" y="461"/>
              <a:ext cx="0" cy="14"/>
            </a:xfrm>
            <a:prstGeom prst="straightConnector1">
              <a:avLst/>
            </a:prstGeom>
            <a:noFill/>
            <a:ln cap="flat" cmpd="sng" w="9525">
              <a:solidFill>
                <a:srgbClr val="800000"/>
              </a:solidFill>
              <a:prstDash val="solid"/>
              <a:round/>
              <a:headEnd len="med" w="med" type="none"/>
              <a:tailEnd len="med" w="med" type="none"/>
            </a:ln>
          </xdr:spPr>
        </xdr:cxnSp>
        <xdr:cxnSp>
          <xdr:nvCxnSpPr>
            <xdr:cNvPr id="199" name="Shape 199"/>
            <xdr:cNvCxnSpPr/>
          </xdr:nvCxnSpPr>
          <xdr:spPr>
            <a:xfrm>
              <a:off x="896" y="461"/>
              <a:ext cx="0" cy="14"/>
            </a:xfrm>
            <a:prstGeom prst="straightConnector1">
              <a:avLst/>
            </a:prstGeom>
            <a:noFill/>
            <a:ln cap="flat" cmpd="sng" w="9525">
              <a:solidFill>
                <a:srgbClr val="800000"/>
              </a:solidFill>
              <a:prstDash val="solid"/>
              <a:round/>
              <a:headEnd len="med" w="med" type="none"/>
              <a:tailEnd len="med" w="med" type="none"/>
            </a:ln>
          </xdr:spPr>
        </xdr:cxnSp>
        <xdr:sp>
          <xdr:nvSpPr>
            <xdr:cNvPr id="200" name="Shape 200"/>
            <xdr:cNvSpPr/>
          </xdr:nvSpPr>
          <xdr:spPr>
            <a:xfrm>
              <a:off x="881" y="448"/>
              <a:ext cx="22" cy="27"/>
            </a:xfrm>
            <a:prstGeom prst="rect">
              <a:avLst/>
            </a:prstGeom>
            <a:gradFill>
              <a:gsLst>
                <a:gs pos="0">
                  <a:srgbClr val="3E3E3E"/>
                </a:gs>
                <a:gs pos="50000">
                  <a:srgbClr val="C0C0C0">
                    <a:alpha val="38823"/>
                  </a:srgbClr>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60</xdr:col>
      <xdr:colOff>104775</xdr:colOff>
      <xdr:row>2</xdr:row>
      <xdr:rowOff>104775</xdr:rowOff>
    </xdr:from>
    <xdr:ext cx="666750" cy="152400"/>
    <xdr:sp>
      <xdr:nvSpPr>
        <xdr:cNvPr descr="Narrow horizontal" id="201" name="Shape 201"/>
        <xdr:cNvSpPr/>
      </xdr:nvSpPr>
      <xdr:spPr>
        <a:xfrm>
          <a:off x="5017388" y="3703800"/>
          <a:ext cx="657225" cy="15240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clientData fLocksWithSheet="0"/>
  </xdr:oneCellAnchor>
  <xdr:oneCellAnchor>
    <xdr:from>
      <xdr:col>62</xdr:col>
      <xdr:colOff>19050</xdr:colOff>
      <xdr:row>2</xdr:row>
      <xdr:rowOff>133350</xdr:rowOff>
    </xdr:from>
    <xdr:ext cx="676275" cy="152400"/>
    <xdr:sp>
      <xdr:nvSpPr>
        <xdr:cNvPr descr="Narrow horizontal" id="202" name="Shape 202"/>
        <xdr:cNvSpPr/>
      </xdr:nvSpPr>
      <xdr:spPr>
        <a:xfrm>
          <a:off x="5012625" y="3703800"/>
          <a:ext cx="666750" cy="15240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clientData fLocksWithSheet="0"/>
  </xdr:oneCellAnchor>
  <xdr:oneCellAnchor>
    <xdr:from>
      <xdr:col>63</xdr:col>
      <xdr:colOff>114300</xdr:colOff>
      <xdr:row>2</xdr:row>
      <xdr:rowOff>133350</xdr:rowOff>
    </xdr:from>
    <xdr:ext cx="161925" cy="152400"/>
    <xdr:sp>
      <xdr:nvSpPr>
        <xdr:cNvPr descr="Narrow horizontal" id="203" name="Shape 203"/>
        <xdr:cNvSpPr/>
      </xdr:nvSpPr>
      <xdr:spPr>
        <a:xfrm>
          <a:off x="5265038" y="3703800"/>
          <a:ext cx="161925" cy="15240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clientData fLocksWithSheet="0"/>
  </xdr:oneCellAnchor>
  <xdr:oneCellAnchor>
    <xdr:from>
      <xdr:col>33</xdr:col>
      <xdr:colOff>66675</xdr:colOff>
      <xdr:row>15</xdr:row>
      <xdr:rowOff>0</xdr:rowOff>
    </xdr:from>
    <xdr:ext cx="200025" cy="933450"/>
    <xdr:grpSp>
      <xdr:nvGrpSpPr>
        <xdr:cNvPr id="2" name="Shape 2"/>
        <xdr:cNvGrpSpPr/>
      </xdr:nvGrpSpPr>
      <xdr:grpSpPr>
        <a:xfrm>
          <a:off x="5245988" y="3313275"/>
          <a:ext cx="200025" cy="933450"/>
          <a:chOff x="5245988" y="3313275"/>
          <a:chExt cx="200025" cy="933450"/>
        </a:xfrm>
      </xdr:grpSpPr>
      <xdr:grpSp>
        <xdr:nvGrpSpPr>
          <xdr:cNvPr id="204" name="Shape 204"/>
          <xdr:cNvGrpSpPr/>
        </xdr:nvGrpSpPr>
        <xdr:grpSpPr>
          <a:xfrm>
            <a:off x="5245988" y="3313275"/>
            <a:ext cx="200025" cy="933450"/>
            <a:chOff x="984" y="289"/>
            <a:chExt cx="20" cy="170"/>
          </a:xfrm>
        </xdr:grpSpPr>
        <xdr:sp>
          <xdr:nvSpPr>
            <xdr:cNvPr id="5" name="Shape 5"/>
            <xdr:cNvSpPr/>
          </xdr:nvSpPr>
          <xdr:spPr>
            <a:xfrm>
              <a:off x="984" y="289"/>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05" name="Shape 205"/>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6" name="Shape 206"/>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7" name="Shape 207"/>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8" name="Shape 208"/>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9" name="Shape 209"/>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35</xdr:col>
      <xdr:colOff>114300</xdr:colOff>
      <xdr:row>39</xdr:row>
      <xdr:rowOff>257175</xdr:rowOff>
    </xdr:from>
    <xdr:ext cx="38100" cy="0"/>
    <xdr:grpSp>
      <xdr:nvGrpSpPr>
        <xdr:cNvPr id="2" name="Shape 2"/>
        <xdr:cNvGrpSpPr/>
      </xdr:nvGrpSpPr>
      <xdr:grpSpPr>
        <a:xfrm>
          <a:off x="5346000" y="3780000"/>
          <a:ext cx="0" cy="0"/>
          <a:chOff x="5346000" y="3780000"/>
          <a:chExt cx="0" cy="0"/>
        </a:xfrm>
      </xdr:grpSpPr>
      <xdr:cxnSp>
        <xdr:nvCxnSpPr>
          <xdr:cNvPr id="210" name="Shape 210"/>
          <xdr:cNvCxnSpPr/>
        </xdr:nvCxnSpPr>
        <xdr:spPr>
          <a:xfrm>
            <a:off x="5346000" y="3780000"/>
            <a:ext cx="0"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52</xdr:col>
      <xdr:colOff>238125</xdr:colOff>
      <xdr:row>10</xdr:row>
      <xdr:rowOff>0</xdr:rowOff>
    </xdr:from>
    <xdr:ext cx="171450" cy="323850"/>
    <xdr:grpSp>
      <xdr:nvGrpSpPr>
        <xdr:cNvPr id="2" name="Shape 2"/>
        <xdr:cNvGrpSpPr/>
      </xdr:nvGrpSpPr>
      <xdr:grpSpPr>
        <a:xfrm>
          <a:off x="5260275" y="3618075"/>
          <a:ext cx="171450" cy="323850"/>
          <a:chOff x="5260275" y="3618075"/>
          <a:chExt cx="171450" cy="323850"/>
        </a:xfrm>
      </xdr:grpSpPr>
      <xdr:grpSp>
        <xdr:nvGrpSpPr>
          <xdr:cNvPr id="211" name="Shape 211"/>
          <xdr:cNvGrpSpPr/>
        </xdr:nvGrpSpPr>
        <xdr:grpSpPr>
          <a:xfrm>
            <a:off x="5260275" y="3618075"/>
            <a:ext cx="171450" cy="323850"/>
            <a:chOff x="956" y="375"/>
            <a:chExt cx="22" cy="52"/>
          </a:xfrm>
        </xdr:grpSpPr>
        <xdr:sp>
          <xdr:nvSpPr>
            <xdr:cNvPr id="5" name="Shape 5"/>
            <xdr:cNvSpPr/>
          </xdr:nvSpPr>
          <xdr:spPr>
            <a:xfrm>
              <a:off x="956" y="375"/>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12" name="Shape 212"/>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3" name="Shape 213"/>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47</xdr:col>
      <xdr:colOff>142875</xdr:colOff>
      <xdr:row>10</xdr:row>
      <xdr:rowOff>9525</xdr:rowOff>
    </xdr:from>
    <xdr:ext cx="2990850" cy="314325"/>
    <xdr:grpSp>
      <xdr:nvGrpSpPr>
        <xdr:cNvPr id="2" name="Shape 2"/>
        <xdr:cNvGrpSpPr/>
      </xdr:nvGrpSpPr>
      <xdr:grpSpPr>
        <a:xfrm>
          <a:off x="3850575" y="3622838"/>
          <a:ext cx="2990850" cy="314325"/>
          <a:chOff x="3850575" y="3622838"/>
          <a:chExt cx="2990850" cy="314325"/>
        </a:xfrm>
      </xdr:grpSpPr>
      <xdr:grpSp>
        <xdr:nvGrpSpPr>
          <xdr:cNvPr id="214" name="Shape 214"/>
          <xdr:cNvGrpSpPr/>
        </xdr:nvGrpSpPr>
        <xdr:grpSpPr>
          <a:xfrm>
            <a:off x="3850575" y="3622838"/>
            <a:ext cx="2990850" cy="314325"/>
            <a:chOff x="840" y="359"/>
            <a:chExt cx="22" cy="57"/>
          </a:xfrm>
        </xdr:grpSpPr>
        <xdr:sp>
          <xdr:nvSpPr>
            <xdr:cNvPr id="5" name="Shape 5"/>
            <xdr:cNvSpPr/>
          </xdr:nvSpPr>
          <xdr:spPr>
            <a:xfrm>
              <a:off x="840" y="359"/>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15" name="Shape 215"/>
            <xdr:cNvSpPr/>
          </xdr:nvSpPr>
          <xdr:spPr>
            <a:xfrm>
              <a:off x="840" y="39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6" name="Shape 216"/>
            <xdr:cNvSpPr/>
          </xdr:nvSpPr>
          <xdr:spPr>
            <a:xfrm>
              <a:off x="840" y="359"/>
              <a:ext cx="22" cy="37"/>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42</xdr:col>
      <xdr:colOff>466725</xdr:colOff>
      <xdr:row>14</xdr:row>
      <xdr:rowOff>152400</xdr:rowOff>
    </xdr:from>
    <xdr:ext cx="238125" cy="200025"/>
    <xdr:grpSp>
      <xdr:nvGrpSpPr>
        <xdr:cNvPr id="2" name="Shape 2"/>
        <xdr:cNvGrpSpPr/>
      </xdr:nvGrpSpPr>
      <xdr:grpSpPr>
        <a:xfrm>
          <a:off x="5226938" y="3679988"/>
          <a:ext cx="238125" cy="200025"/>
          <a:chOff x="5226938" y="3679988"/>
          <a:chExt cx="238125" cy="200025"/>
        </a:xfrm>
      </xdr:grpSpPr>
      <xdr:grpSp>
        <xdr:nvGrpSpPr>
          <xdr:cNvPr id="217" name="Shape 217"/>
          <xdr:cNvGrpSpPr/>
        </xdr:nvGrpSpPr>
        <xdr:grpSpPr>
          <a:xfrm>
            <a:off x="5226938" y="3679988"/>
            <a:ext cx="238125" cy="200025"/>
            <a:chOff x="964" y="411"/>
            <a:chExt cx="22" cy="53"/>
          </a:xfrm>
        </xdr:grpSpPr>
        <xdr:sp>
          <xdr:nvSpPr>
            <xdr:cNvPr id="5" name="Shape 5"/>
            <xdr:cNvSpPr/>
          </xdr:nvSpPr>
          <xdr:spPr>
            <a:xfrm>
              <a:off x="964" y="411"/>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18" name="Shape 218"/>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9" name="Shape 219"/>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46</xdr:col>
      <xdr:colOff>85725</xdr:colOff>
      <xdr:row>10</xdr:row>
      <xdr:rowOff>19050</xdr:rowOff>
    </xdr:from>
    <xdr:ext cx="200025" cy="304800"/>
    <xdr:grpSp>
      <xdr:nvGrpSpPr>
        <xdr:cNvPr id="2" name="Shape 2"/>
        <xdr:cNvGrpSpPr/>
      </xdr:nvGrpSpPr>
      <xdr:grpSpPr>
        <a:xfrm>
          <a:off x="5245988" y="3627600"/>
          <a:ext cx="200025" cy="304800"/>
          <a:chOff x="5245988" y="3627600"/>
          <a:chExt cx="200025" cy="304800"/>
        </a:xfrm>
      </xdr:grpSpPr>
      <xdr:grpSp>
        <xdr:nvGrpSpPr>
          <xdr:cNvPr id="220" name="Shape 220"/>
          <xdr:cNvGrpSpPr/>
        </xdr:nvGrpSpPr>
        <xdr:grpSpPr>
          <a:xfrm>
            <a:off x="5245988" y="3627600"/>
            <a:ext cx="200025" cy="304800"/>
            <a:chOff x="802" y="744"/>
            <a:chExt cx="22" cy="52"/>
          </a:xfrm>
        </xdr:grpSpPr>
        <xdr:sp>
          <xdr:nvSpPr>
            <xdr:cNvPr id="5" name="Shape 5"/>
            <xdr:cNvSpPr/>
          </xdr:nvSpPr>
          <xdr:spPr>
            <a:xfrm>
              <a:off x="802" y="744"/>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21" name="Shape 221"/>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2" name="Shape 222"/>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54</xdr:col>
      <xdr:colOff>523875</xdr:colOff>
      <xdr:row>1</xdr:row>
      <xdr:rowOff>0</xdr:rowOff>
    </xdr:from>
    <xdr:ext cx="219075" cy="1085850"/>
    <xdr:grpSp>
      <xdr:nvGrpSpPr>
        <xdr:cNvPr id="2" name="Shape 2"/>
        <xdr:cNvGrpSpPr/>
      </xdr:nvGrpSpPr>
      <xdr:grpSpPr>
        <a:xfrm>
          <a:off x="5236463" y="3237075"/>
          <a:ext cx="219075" cy="1085850"/>
          <a:chOff x="5236463" y="3237075"/>
          <a:chExt cx="219075" cy="1085850"/>
        </a:xfrm>
      </xdr:grpSpPr>
      <xdr:grpSp>
        <xdr:nvGrpSpPr>
          <xdr:cNvPr id="223" name="Shape 223"/>
          <xdr:cNvGrpSpPr/>
        </xdr:nvGrpSpPr>
        <xdr:grpSpPr>
          <a:xfrm>
            <a:off x="5236463" y="3237075"/>
            <a:ext cx="219075" cy="1085850"/>
            <a:chOff x="1151" y="573"/>
            <a:chExt cx="22" cy="169"/>
          </a:xfrm>
        </xdr:grpSpPr>
        <xdr:sp>
          <xdr:nvSpPr>
            <xdr:cNvPr id="5" name="Shape 5"/>
            <xdr:cNvSpPr/>
          </xdr:nvSpPr>
          <xdr:spPr>
            <a:xfrm>
              <a:off x="1151" y="573"/>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24" name="Shape 224"/>
            <xdr:cNvSpPr/>
          </xdr:nvSpPr>
          <xdr:spPr>
            <a:xfrm>
              <a:off x="1151" y="721"/>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5" name="Shape 225"/>
            <xdr:cNvSpPr/>
          </xdr:nvSpPr>
          <xdr:spPr>
            <a:xfrm>
              <a:off x="1151" y="573"/>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6" name="Shape 226"/>
            <xdr:cNvSpPr/>
          </xdr:nvSpPr>
          <xdr:spPr>
            <a:xfrm>
              <a:off x="1151" y="689"/>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7" name="Shape 227"/>
            <xdr:cNvSpPr/>
          </xdr:nvSpPr>
          <xdr:spPr>
            <a:xfrm>
              <a:off x="1154" y="606"/>
              <a:ext cx="16" cy="83"/>
            </a:xfrm>
            <a:prstGeom prst="rect">
              <a:avLst/>
            </a:prstGeom>
            <a:gradFill>
              <a:gsLst>
                <a:gs pos="0">
                  <a:srgbClr val="000000"/>
                </a:gs>
                <a:gs pos="50000">
                  <a:srgbClr val="CECEC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41</xdr:col>
      <xdr:colOff>228600</xdr:colOff>
      <xdr:row>0</xdr:row>
      <xdr:rowOff>142875</xdr:rowOff>
    </xdr:from>
    <xdr:ext cx="171450" cy="619125"/>
    <xdr:grpSp>
      <xdr:nvGrpSpPr>
        <xdr:cNvPr id="2" name="Shape 2"/>
        <xdr:cNvGrpSpPr/>
      </xdr:nvGrpSpPr>
      <xdr:grpSpPr>
        <a:xfrm>
          <a:off x="5260275" y="3470438"/>
          <a:ext cx="171450" cy="619125"/>
          <a:chOff x="5260275" y="3470438"/>
          <a:chExt cx="171450" cy="619125"/>
        </a:xfrm>
      </xdr:grpSpPr>
      <xdr:grpSp>
        <xdr:nvGrpSpPr>
          <xdr:cNvPr id="228" name="Shape 228"/>
          <xdr:cNvGrpSpPr/>
        </xdr:nvGrpSpPr>
        <xdr:grpSpPr>
          <a:xfrm>
            <a:off x="5260275" y="3470438"/>
            <a:ext cx="171450" cy="619125"/>
            <a:chOff x="1132" y="87"/>
            <a:chExt cx="20" cy="97"/>
          </a:xfrm>
        </xdr:grpSpPr>
        <xdr:sp>
          <xdr:nvSpPr>
            <xdr:cNvPr id="5" name="Shape 5"/>
            <xdr:cNvSpPr/>
          </xdr:nvSpPr>
          <xdr:spPr>
            <a:xfrm>
              <a:off x="1132" y="87"/>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9" name="Shape 229"/>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0" name="Shape 230"/>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1" name="Shape 231"/>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2" name="Shape 232"/>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3" name="Shape 233"/>
            <xdr:cNvGrpSpPr/>
          </xdr:nvGrpSpPr>
          <xdr:grpSpPr>
            <a:xfrm>
              <a:off x="1132" y="139"/>
              <a:ext cx="20" cy="45"/>
              <a:chOff x="782" y="200"/>
              <a:chExt cx="22" cy="47"/>
            </a:xfrm>
          </xdr:grpSpPr>
          <xdr:sp>
            <xdr:nvSpPr>
              <xdr:cNvPr id="234" name="Shape 234"/>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35" name="Shape 235"/>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clientData fLocksWithSheet="0"/>
  </xdr:oneCellAnchor>
  <xdr:oneCellAnchor>
    <xdr:from>
      <xdr:col>41</xdr:col>
      <xdr:colOff>485775</xdr:colOff>
      <xdr:row>22</xdr:row>
      <xdr:rowOff>28575</xdr:rowOff>
    </xdr:from>
    <xdr:ext cx="685800" cy="371475"/>
    <xdr:grpSp>
      <xdr:nvGrpSpPr>
        <xdr:cNvPr id="2" name="Shape 2"/>
        <xdr:cNvGrpSpPr/>
      </xdr:nvGrpSpPr>
      <xdr:grpSpPr>
        <a:xfrm>
          <a:off x="5003100" y="3594263"/>
          <a:ext cx="701386" cy="371475"/>
          <a:chOff x="5003100" y="3594263"/>
          <a:chExt cx="701386" cy="371475"/>
        </a:xfrm>
      </xdr:grpSpPr>
      <xdr:grpSp>
        <xdr:nvGrpSpPr>
          <xdr:cNvPr id="236" name="Shape 236"/>
          <xdr:cNvGrpSpPr/>
        </xdr:nvGrpSpPr>
        <xdr:grpSpPr>
          <a:xfrm>
            <a:off x="5003100" y="3594263"/>
            <a:ext cx="701386" cy="371475"/>
            <a:chOff x="979" y="116"/>
            <a:chExt cx="22" cy="85"/>
          </a:xfrm>
        </xdr:grpSpPr>
        <xdr:sp>
          <xdr:nvSpPr>
            <xdr:cNvPr id="5" name="Shape 5"/>
            <xdr:cNvSpPr/>
          </xdr:nvSpPr>
          <xdr:spPr>
            <a:xfrm>
              <a:off x="979" y="116"/>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7" name="Shape 237"/>
            <xdr:cNvGrpSpPr/>
          </xdr:nvGrpSpPr>
          <xdr:grpSpPr>
            <a:xfrm>
              <a:off x="979" y="116"/>
              <a:ext cx="22" cy="85"/>
              <a:chOff x="981" y="145"/>
              <a:chExt cx="22" cy="85"/>
            </a:xfrm>
          </xdr:grpSpPr>
          <xdr:sp>
            <xdr:nvSpPr>
              <xdr:cNvPr id="238" name="Shape 238"/>
              <xdr:cNvSpPr/>
            </xdr:nvSpPr>
            <xdr:spPr>
              <a:xfrm rot="5400000">
                <a:off x="958" y="177"/>
                <a:ext cx="52" cy="7"/>
              </a:xfrm>
              <a:prstGeom prst="pentagon">
                <a:avLst>
                  <a:gd fmla="val 105146" name="hf"/>
                  <a:gd fmla="val 110557" name="vf"/>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9" name="Shape 239"/>
              <xdr:cNvSpPr/>
            </xdr:nvSpPr>
            <xdr:spPr>
              <a:xfrm rot="-5400000">
                <a:off x="973" y="177"/>
                <a:ext cx="52" cy="7"/>
              </a:xfrm>
              <a:prstGeom prst="pentagon">
                <a:avLst>
                  <a:gd fmla="val 105146" name="hf"/>
                  <a:gd fmla="val 110557" name="vf"/>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40" name="Shape 240"/>
              <xdr:cNvSpPr/>
            </xdr:nvSpPr>
            <xdr:spPr>
              <a:xfrm>
                <a:off x="982" y="211"/>
                <a:ext cx="18" cy="19"/>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1" name="Shape 241"/>
              <xdr:cNvSpPr/>
            </xdr:nvSpPr>
            <xdr:spPr>
              <a:xfrm>
                <a:off x="982" y="145"/>
                <a:ext cx="18" cy="67"/>
              </a:xfrm>
              <a:prstGeom prst="rect">
                <a:avLst/>
              </a:prstGeom>
              <a:gradFill>
                <a:gsLst>
                  <a:gs pos="0">
                    <a:srgbClr val="000000"/>
                  </a:gs>
                  <a:gs pos="50000">
                    <a:srgbClr val="F6F6F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242" name="Shape 242"/>
              <xdr:cNvSpPr/>
            </xdr:nvSpPr>
            <xdr:spPr>
              <a:xfrm>
                <a:off x="988" y="165"/>
                <a:ext cx="6" cy="31"/>
              </a:xfrm>
              <a:prstGeom prst="rect">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243" name="Shape 243"/>
              <xdr:cNvSpPr/>
            </xdr:nvSpPr>
            <xdr:spPr>
              <a:xfrm rot="10800000">
                <a:off x="988" y="158"/>
                <a:ext cx="6" cy="7"/>
              </a:xfrm>
              <a:custGeom>
                <a:rect b="b" l="l" r="r" t="t"/>
                <a:pathLst>
                  <a:path extrusionOk="0" h="21600" w="21600">
                    <a:moveTo>
                      <a:pt x="0" y="0"/>
                    </a:moveTo>
                    <a:lnTo>
                      <a:pt x="5400" y="21600"/>
                    </a:lnTo>
                    <a:lnTo>
                      <a:pt x="16200" y="21600"/>
                    </a:lnTo>
                    <a:lnTo>
                      <a:pt x="21600" y="0"/>
                    </a:lnTo>
                    <a:close/>
                  </a:path>
                </a:pathLst>
              </a:custGeom>
              <a:solidFill>
                <a:srgbClr val="DAEE18"/>
              </a:solidFill>
              <a:ln cap="flat" cmpd="sng" w="9525">
                <a:solidFill>
                  <a:srgbClr val="000000"/>
                </a:solidFill>
                <a:prstDash val="solid"/>
                <a:miter lim="800000"/>
                <a:headEnd len="sm" w="sm" type="none"/>
                <a:tailEnd len="sm" w="sm" type="none"/>
              </a:ln>
            </xdr:spPr>
          </xdr:sp>
        </xdr:grpSp>
        <xdr:sp>
          <xdr:nvSpPr>
            <xdr:cNvPr descr="Large confetti" id="244" name="Shape 244"/>
            <xdr:cNvSpPr/>
          </xdr:nvSpPr>
          <xdr:spPr>
            <a:xfrm>
              <a:off x="987" y="167"/>
              <a:ext cx="6" cy="7"/>
            </a:xfrm>
            <a:custGeom>
              <a:rect b="b" l="l" r="r" t="t"/>
              <a:pathLst>
                <a:path extrusionOk="0" h="21600" w="21600">
                  <a:moveTo>
                    <a:pt x="0" y="0"/>
                  </a:moveTo>
                  <a:lnTo>
                    <a:pt x="5400" y="21600"/>
                  </a:lnTo>
                  <a:lnTo>
                    <a:pt x="16200" y="21600"/>
                  </a:lnTo>
                  <a:lnTo>
                    <a:pt x="21600" y="0"/>
                  </a:lnTo>
                  <a:close/>
                </a:path>
              </a:pathLst>
            </a:custGeom>
            <a:solidFill>
              <a:srgbClr val="DAEE18"/>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58</xdr:col>
      <xdr:colOff>314325</xdr:colOff>
      <xdr:row>6</xdr:row>
      <xdr:rowOff>123825</xdr:rowOff>
    </xdr:from>
    <xdr:ext cx="247650" cy="514350"/>
    <xdr:grpSp>
      <xdr:nvGrpSpPr>
        <xdr:cNvPr id="2" name="Shape 2"/>
        <xdr:cNvGrpSpPr/>
      </xdr:nvGrpSpPr>
      <xdr:grpSpPr>
        <a:xfrm>
          <a:off x="5222175" y="3522825"/>
          <a:ext cx="247650" cy="514350"/>
          <a:chOff x="5222175" y="3522825"/>
          <a:chExt cx="247650" cy="514350"/>
        </a:xfrm>
      </xdr:grpSpPr>
      <xdr:grpSp>
        <xdr:nvGrpSpPr>
          <xdr:cNvPr id="245" name="Shape 245"/>
          <xdr:cNvGrpSpPr/>
        </xdr:nvGrpSpPr>
        <xdr:grpSpPr>
          <a:xfrm>
            <a:off x="5222175" y="3522825"/>
            <a:ext cx="247650" cy="514350"/>
            <a:chOff x="933" y="469"/>
            <a:chExt cx="26" cy="113"/>
          </a:xfrm>
        </xdr:grpSpPr>
        <xdr:sp>
          <xdr:nvSpPr>
            <xdr:cNvPr id="5" name="Shape 5"/>
            <xdr:cNvSpPr/>
          </xdr:nvSpPr>
          <xdr:spPr>
            <a:xfrm>
              <a:off x="933" y="469"/>
              <a:ext cx="25"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46" name="Shape 246"/>
            <xdr:cNvSpPr/>
          </xdr:nvSpPr>
          <xdr:spPr>
            <a:xfrm>
              <a:off x="937" y="564"/>
              <a:ext cx="18" cy="18"/>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7" name="Shape 247"/>
            <xdr:cNvSpPr/>
          </xdr:nvSpPr>
          <xdr:spPr>
            <a:xfrm>
              <a:off x="933" y="493"/>
              <a:ext cx="26" cy="50"/>
            </a:xfrm>
            <a:prstGeom prst="ellipse">
              <a:avLst/>
            </a:prstGeom>
            <a:solidFill>
              <a:srgbClr val="FFFFFF"/>
            </a:solidFill>
            <a:ln cap="flat" cmpd="sng" w="1905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8" name="Shape 248"/>
            <xdr:cNvSpPr/>
          </xdr:nvSpPr>
          <xdr:spPr>
            <a:xfrm>
              <a:off x="937" y="469"/>
              <a:ext cx="18" cy="3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9" name="Shape 249"/>
            <xdr:cNvSpPr/>
          </xdr:nvSpPr>
          <xdr:spPr>
            <a:xfrm>
              <a:off x="937" y="537"/>
              <a:ext cx="18" cy="28"/>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0" name="Shape 250"/>
            <xdr:cNvSpPr/>
          </xdr:nvSpPr>
          <xdr:spPr>
            <a:xfrm>
              <a:off x="941" y="500"/>
              <a:ext cx="9" cy="37"/>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51" name="Shape 251"/>
            <xdr:cNvCxnSpPr/>
          </xdr:nvCxnSpPr>
          <xdr:spPr>
            <a:xfrm>
              <a:off x="945" y="500"/>
              <a:ext cx="0" cy="37"/>
            </a:xfrm>
            <a:prstGeom prst="straightConnector1">
              <a:avLst/>
            </a:prstGeom>
            <a:noFill/>
            <a:ln cap="flat" cmpd="sng" w="19050">
              <a:solidFill>
                <a:srgbClr val="000000"/>
              </a:solidFill>
              <a:prstDash val="solid"/>
              <a:round/>
              <a:headEnd len="med" w="med" type="none"/>
              <a:tailEnd len="med" w="med" type="none"/>
            </a:ln>
          </xdr:spPr>
        </xdr:cxnSp>
      </xdr:grpSp>
    </xdr:grpSp>
    <xdr:clientData fLocksWithSheet="0"/>
  </xdr:oneCellAnchor>
  <xdr:oneCellAnchor>
    <xdr:from>
      <xdr:col>57</xdr:col>
      <xdr:colOff>581025</xdr:colOff>
      <xdr:row>1</xdr:row>
      <xdr:rowOff>0</xdr:rowOff>
    </xdr:from>
    <xdr:ext cx="285750" cy="819150"/>
    <xdr:grpSp>
      <xdr:nvGrpSpPr>
        <xdr:cNvPr id="2" name="Shape 2"/>
        <xdr:cNvGrpSpPr/>
      </xdr:nvGrpSpPr>
      <xdr:grpSpPr>
        <a:xfrm>
          <a:off x="5203125" y="3370425"/>
          <a:ext cx="285750" cy="819150"/>
          <a:chOff x="5203125" y="3370425"/>
          <a:chExt cx="285750" cy="819150"/>
        </a:xfrm>
      </xdr:grpSpPr>
      <xdr:grpSp>
        <xdr:nvGrpSpPr>
          <xdr:cNvPr id="252" name="Shape 252"/>
          <xdr:cNvGrpSpPr/>
        </xdr:nvGrpSpPr>
        <xdr:grpSpPr>
          <a:xfrm>
            <a:off x="5203125" y="3370425"/>
            <a:ext cx="285750" cy="819150"/>
            <a:chOff x="1119" y="207"/>
            <a:chExt cx="25" cy="116"/>
          </a:xfrm>
        </xdr:grpSpPr>
        <xdr:sp>
          <xdr:nvSpPr>
            <xdr:cNvPr id="5" name="Shape 5"/>
            <xdr:cNvSpPr/>
          </xdr:nvSpPr>
          <xdr:spPr>
            <a:xfrm>
              <a:off x="1119" y="207"/>
              <a:ext cx="25"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53" name="Shape 253"/>
            <xdr:cNvSpPr/>
          </xdr:nvSpPr>
          <xdr:spPr>
            <a:xfrm>
              <a:off x="1123" y="304"/>
              <a:ext cx="17" cy="19"/>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4" name="Shape 254"/>
            <xdr:cNvSpPr/>
          </xdr:nvSpPr>
          <xdr:spPr>
            <a:xfrm>
              <a:off x="1119" y="226"/>
              <a:ext cx="25" cy="64"/>
            </a:xfrm>
            <a:prstGeom prst="flowChartConnector">
              <a:avLst/>
            </a:prstGeom>
            <a:solidFill>
              <a:srgbClr val="FFFFFF"/>
            </a:solidFill>
            <a:ln cap="flat" cmpd="sng" w="381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5" name="Shape 255"/>
            <xdr:cNvSpPr/>
          </xdr:nvSpPr>
          <xdr:spPr>
            <a:xfrm>
              <a:off x="1123" y="207"/>
              <a:ext cx="17" cy="99"/>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56" name="Shape 256"/>
            <xdr:cNvCxnSpPr/>
          </xdr:nvCxnSpPr>
          <xdr:spPr>
            <a:xfrm>
              <a:off x="1132" y="231"/>
              <a:ext cx="0" cy="54"/>
            </a:xfrm>
            <a:prstGeom prst="straightConnector1">
              <a:avLst/>
            </a:prstGeom>
            <a:noFill/>
            <a:ln cap="flat" cmpd="sng" w="38100">
              <a:solidFill>
                <a:srgbClr val="000000"/>
              </a:solidFill>
              <a:prstDash val="solid"/>
              <a:round/>
              <a:headEnd len="med" w="med" type="none"/>
              <a:tailEnd len="med" w="med" type="none"/>
            </a:ln>
            <a:effectLst>
              <a:outerShdw rotWithShape="0" algn="ctr" dist="12700">
                <a:srgbClr val="808080"/>
              </a:outerShdw>
            </a:effectLst>
          </xdr:spPr>
        </xdr:cxnSp>
        <xdr:sp>
          <xdr:nvSpPr>
            <xdr:cNvPr id="257" name="Shape 257"/>
            <xdr:cNvSpPr/>
          </xdr:nvSpPr>
          <xdr:spPr>
            <a:xfrm rot="10800000">
              <a:off x="1129" y="229"/>
              <a:ext cx="6" cy="5"/>
            </a:xfrm>
            <a:custGeom>
              <a:rect b="b" l="l" r="r" t="t"/>
              <a:pathLst>
                <a:path extrusionOk="0" h="21600" w="21600">
                  <a:moveTo>
                    <a:pt x="0" y="0"/>
                  </a:moveTo>
                  <a:lnTo>
                    <a:pt x="5400" y="21600"/>
                  </a:lnTo>
                  <a:lnTo>
                    <a:pt x="16200" y="21600"/>
                  </a:lnTo>
                  <a:lnTo>
                    <a:pt x="21600" y="0"/>
                  </a:lnTo>
                  <a:close/>
                </a:path>
              </a:pathLst>
            </a:custGeom>
            <a:solidFill>
              <a:srgbClr val="000000"/>
            </a:solidFill>
            <a:ln cap="flat" cmpd="sng" w="9525">
              <a:solidFill>
                <a:srgbClr val="000000"/>
              </a:solidFill>
              <a:prstDash val="solid"/>
              <a:miter lim="800000"/>
              <a:headEnd len="sm" w="sm" type="none"/>
              <a:tailEnd len="sm" w="sm" type="none"/>
            </a:ln>
          </xdr:spPr>
        </xdr:sp>
        <xdr:sp>
          <xdr:nvSpPr>
            <xdr:cNvPr id="258" name="Shape 258"/>
            <xdr:cNvSpPr/>
          </xdr:nvSpPr>
          <xdr:spPr>
            <a:xfrm>
              <a:off x="1129" y="283"/>
              <a:ext cx="6" cy="6"/>
            </a:xfrm>
            <a:custGeom>
              <a:rect b="b" l="l" r="r" t="t"/>
              <a:pathLst>
                <a:path extrusionOk="0" h="21600" w="21600">
                  <a:moveTo>
                    <a:pt x="0" y="0"/>
                  </a:moveTo>
                  <a:lnTo>
                    <a:pt x="5400" y="21600"/>
                  </a:lnTo>
                  <a:lnTo>
                    <a:pt x="16200" y="21600"/>
                  </a:lnTo>
                  <a:lnTo>
                    <a:pt x="21600" y="0"/>
                  </a:lnTo>
                  <a:close/>
                </a:path>
              </a:pathLst>
            </a:custGeom>
            <a:solidFill>
              <a:srgbClr val="00000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31</xdr:col>
      <xdr:colOff>333375</xdr:colOff>
      <xdr:row>26</xdr:row>
      <xdr:rowOff>19050</xdr:rowOff>
    </xdr:from>
    <xdr:ext cx="238125" cy="495300"/>
    <xdr:grpSp>
      <xdr:nvGrpSpPr>
        <xdr:cNvPr id="2" name="Shape 2"/>
        <xdr:cNvGrpSpPr/>
      </xdr:nvGrpSpPr>
      <xdr:grpSpPr>
        <a:xfrm>
          <a:off x="5226938" y="3532350"/>
          <a:ext cx="238125" cy="495300"/>
          <a:chOff x="5226938" y="3532350"/>
          <a:chExt cx="238125" cy="495300"/>
        </a:xfrm>
      </xdr:grpSpPr>
      <xdr:grpSp>
        <xdr:nvGrpSpPr>
          <xdr:cNvPr id="259" name="Shape 259"/>
          <xdr:cNvGrpSpPr/>
        </xdr:nvGrpSpPr>
        <xdr:grpSpPr>
          <a:xfrm>
            <a:off x="5226938" y="3532350"/>
            <a:ext cx="238125" cy="495300"/>
            <a:chOff x="977" y="800"/>
            <a:chExt cx="27" cy="100"/>
          </a:xfrm>
        </xdr:grpSpPr>
        <xdr:sp>
          <xdr:nvSpPr>
            <xdr:cNvPr id="5" name="Shape 5"/>
            <xdr:cNvSpPr/>
          </xdr:nvSpPr>
          <xdr:spPr>
            <a:xfrm>
              <a:off x="977" y="800"/>
              <a:ext cx="25"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0" name="Shape 260"/>
            <xdr:cNvGrpSpPr/>
          </xdr:nvGrpSpPr>
          <xdr:grpSpPr>
            <a:xfrm>
              <a:off x="977" y="800"/>
              <a:ext cx="18" cy="100"/>
              <a:chOff x="977" y="800"/>
              <a:chExt cx="18" cy="100"/>
            </a:xfrm>
          </xdr:grpSpPr>
          <xdr:sp>
            <xdr:nvSpPr>
              <xdr:cNvPr descr="Narrow horizontal" id="261" name="Shape 261"/>
              <xdr:cNvSpPr/>
            </xdr:nvSpPr>
            <xdr:spPr>
              <a:xfrm>
                <a:off x="977" y="881"/>
                <a:ext cx="18" cy="19"/>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2" name="Shape 262"/>
              <xdr:cNvSpPr/>
            </xdr:nvSpPr>
            <xdr:spPr>
              <a:xfrm>
                <a:off x="977" y="800"/>
                <a:ext cx="18" cy="81"/>
              </a:xfrm>
              <a:prstGeom prst="rect">
                <a:avLst/>
              </a:prstGeom>
              <a:gradFill>
                <a:gsLst>
                  <a:gs pos="0">
                    <a:srgbClr val="3366FF"/>
                  </a:gs>
                  <a:gs pos="50000">
                    <a:srgbClr val="D3DCFF"/>
                  </a:gs>
                  <a:gs pos="100000">
                    <a:srgbClr val="3366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263" name="Shape 263"/>
            <xdr:cNvSpPr/>
          </xdr:nvSpPr>
          <xdr:spPr>
            <a:xfrm>
              <a:off x="991" y="821"/>
              <a:ext cx="8" cy="15"/>
            </a:xfrm>
            <a:custGeom>
              <a:rect b="b" l="l" r="r" t="t"/>
              <a:pathLst>
                <a:path extrusionOk="0" h="21600" w="21600">
                  <a:moveTo>
                    <a:pt x="10860" y="2187"/>
                  </a:moveTo>
                  <a:cubicBezTo>
                    <a:pt x="10451" y="1746"/>
                    <a:pt x="9529" y="1018"/>
                    <a:pt x="9015" y="730"/>
                  </a:cubicBezTo>
                  <a:cubicBezTo>
                    <a:pt x="7865" y="152"/>
                    <a:pt x="6685" y="0"/>
                    <a:pt x="5415" y="0"/>
                  </a:cubicBezTo>
                  <a:cubicBezTo>
                    <a:pt x="4175" y="152"/>
                    <a:pt x="2995" y="575"/>
                    <a:pt x="1967" y="1305"/>
                  </a:cubicBezTo>
                  <a:cubicBezTo>
                    <a:pt x="1150" y="2187"/>
                    <a:pt x="575" y="3222"/>
                    <a:pt x="242" y="4220"/>
                  </a:cubicBezTo>
                  <a:cubicBezTo>
                    <a:pt x="0" y="5410"/>
                    <a:pt x="242" y="6560"/>
                    <a:pt x="575" y="7597"/>
                  </a:cubicBezTo>
                  <a:lnTo>
                    <a:pt x="10860" y="21600"/>
                  </a:lnTo>
                  <a:lnTo>
                    <a:pt x="20995" y="7597"/>
                  </a:lnTo>
                  <a:cubicBezTo>
                    <a:pt x="21480" y="6560"/>
                    <a:pt x="21600" y="5410"/>
                    <a:pt x="21480" y="4220"/>
                  </a:cubicBezTo>
                  <a:cubicBezTo>
                    <a:pt x="21115" y="3222"/>
                    <a:pt x="20420" y="2187"/>
                    <a:pt x="19632" y="1305"/>
                  </a:cubicBezTo>
                  <a:cubicBezTo>
                    <a:pt x="18575" y="575"/>
                    <a:pt x="17425" y="152"/>
                    <a:pt x="16275" y="0"/>
                  </a:cubicBezTo>
                  <a:cubicBezTo>
                    <a:pt x="15005" y="0"/>
                    <a:pt x="13735" y="152"/>
                    <a:pt x="12705" y="730"/>
                  </a:cubicBezTo>
                  <a:cubicBezTo>
                    <a:pt x="12176" y="1018"/>
                    <a:pt x="11254" y="1746"/>
                    <a:pt x="10860" y="2187"/>
                  </a:cubicBezTo>
                  <a:close/>
                </a:path>
              </a:pathLst>
            </a:cu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4" name="Shape 264"/>
            <xdr:cNvSpPr/>
          </xdr:nvSpPr>
          <xdr:spPr>
            <a:xfrm>
              <a:off x="996" y="820"/>
              <a:ext cx="8" cy="15"/>
            </a:xfrm>
            <a:prstGeom prst="rect">
              <a:avLst/>
            </a:prstGeom>
            <a:solidFill>
              <a:srgbClr val="FFFFFF"/>
            </a:solidFill>
            <a:ln cap="flat" cmpd="sng" w="12700">
              <a:solidFill>
                <a:srgbClr val="FFFFFF"/>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5" name="Shape 265"/>
            <xdr:cNvSpPr/>
          </xdr:nvSpPr>
          <xdr:spPr>
            <a:xfrm rot="-1674005">
              <a:off x="993" y="823"/>
              <a:ext cx="3" cy="8"/>
            </a:xfrm>
            <a:prstGeom prst="downArrow">
              <a:avLst>
                <a:gd fmla="val 50000" name="adj1"/>
                <a:gd fmla="val 66667" name="adj2"/>
              </a:avLst>
            </a:prstGeom>
            <a:solidFill>
              <a:srgbClr val="0000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6" name="Shape 266"/>
            <xdr:cNvSpPr/>
          </xdr:nvSpPr>
          <xdr:spPr>
            <a:xfrm>
              <a:off x="982" y="843"/>
              <a:ext cx="8" cy="28"/>
            </a:xfrm>
            <a:prstGeom prst="rect">
              <a:avLst/>
            </a:prstGeom>
            <a:solidFill>
              <a:srgbClr val="DDDDDD"/>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67" name="Shape 267"/>
            <xdr:cNvCxnSpPr/>
          </xdr:nvCxnSpPr>
          <xdr:spPr>
            <a:xfrm>
              <a:off x="982" y="846"/>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68" name="Shape 268"/>
            <xdr:cNvCxnSpPr/>
          </xdr:nvCxnSpPr>
          <xdr:spPr>
            <a:xfrm>
              <a:off x="982" y="848"/>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69" name="Shape 269"/>
            <xdr:cNvCxnSpPr/>
          </xdr:nvCxnSpPr>
          <xdr:spPr>
            <a:xfrm>
              <a:off x="982" y="850"/>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70" name="Shape 270"/>
            <xdr:cNvCxnSpPr/>
          </xdr:nvCxnSpPr>
          <xdr:spPr>
            <a:xfrm>
              <a:off x="982" y="854"/>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71" name="Shape 271"/>
            <xdr:cNvCxnSpPr/>
          </xdr:nvCxnSpPr>
          <xdr:spPr>
            <a:xfrm>
              <a:off x="982" y="856"/>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72" name="Shape 272"/>
            <xdr:cNvCxnSpPr/>
          </xdr:nvCxnSpPr>
          <xdr:spPr>
            <a:xfrm>
              <a:off x="982" y="858"/>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73" name="Shape 273"/>
            <xdr:cNvCxnSpPr/>
          </xdr:nvCxnSpPr>
          <xdr:spPr>
            <a:xfrm>
              <a:off x="982" y="860"/>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74" name="Shape 274"/>
            <xdr:cNvCxnSpPr/>
          </xdr:nvCxnSpPr>
          <xdr:spPr>
            <a:xfrm>
              <a:off x="982" y="862"/>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75" name="Shape 275"/>
            <xdr:cNvCxnSpPr/>
          </xdr:nvCxnSpPr>
          <xdr:spPr>
            <a:xfrm>
              <a:off x="982" y="864"/>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76" name="Shape 276"/>
            <xdr:cNvCxnSpPr/>
          </xdr:nvCxnSpPr>
          <xdr:spPr>
            <a:xfrm>
              <a:off x="982" y="866"/>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77" name="Shape 277"/>
            <xdr:cNvCxnSpPr/>
          </xdr:nvCxnSpPr>
          <xdr:spPr>
            <a:xfrm>
              <a:off x="982" y="868"/>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278" name="Shape 278"/>
            <xdr:cNvCxnSpPr/>
          </xdr:nvCxnSpPr>
          <xdr:spPr>
            <a:xfrm>
              <a:off x="982" y="852"/>
              <a:ext cx="8" cy="0"/>
            </a:xfrm>
            <a:prstGeom prst="straightConnector1">
              <a:avLst/>
            </a:prstGeom>
            <a:noFill/>
            <a:ln cap="flat" cmpd="sng" w="9525">
              <a:solidFill>
                <a:srgbClr val="000000"/>
              </a:solidFill>
              <a:prstDash val="dot"/>
              <a:round/>
              <a:headEnd len="med" w="med" type="none"/>
              <a:tailEnd len="med" w="med" type="none"/>
            </a:ln>
          </xdr:spPr>
        </xdr:cxnSp>
        <xdr:sp>
          <xdr:nvSpPr>
            <xdr:cNvPr id="279" name="Shape 279"/>
            <xdr:cNvSpPr/>
          </xdr:nvSpPr>
          <xdr:spPr>
            <a:xfrm>
              <a:off x="977" y="871"/>
              <a:ext cx="18" cy="3"/>
            </a:xfrm>
            <a:prstGeom prst="rect">
              <a:avLst/>
            </a:prstGeom>
            <a:solidFill>
              <a:srgbClr val="DDDDDD"/>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44</xdr:col>
      <xdr:colOff>19050</xdr:colOff>
      <xdr:row>22</xdr:row>
      <xdr:rowOff>57150</xdr:rowOff>
    </xdr:from>
    <xdr:ext cx="152400" cy="323850"/>
    <xdr:grpSp>
      <xdr:nvGrpSpPr>
        <xdr:cNvPr id="2" name="Shape 2"/>
        <xdr:cNvGrpSpPr/>
      </xdr:nvGrpSpPr>
      <xdr:grpSpPr>
        <a:xfrm>
          <a:off x="5269800" y="3618075"/>
          <a:ext cx="152400" cy="323850"/>
          <a:chOff x="5269800" y="3618075"/>
          <a:chExt cx="152400" cy="323850"/>
        </a:xfrm>
      </xdr:grpSpPr>
      <xdr:grpSp>
        <xdr:nvGrpSpPr>
          <xdr:cNvPr id="280" name="Shape 280"/>
          <xdr:cNvGrpSpPr/>
        </xdr:nvGrpSpPr>
        <xdr:grpSpPr>
          <a:xfrm>
            <a:off x="5269800" y="3618075"/>
            <a:ext cx="152400" cy="323850"/>
            <a:chOff x="917" y="493"/>
            <a:chExt cx="18" cy="66"/>
          </a:xfrm>
        </xdr:grpSpPr>
        <xdr:sp>
          <xdr:nvSpPr>
            <xdr:cNvPr id="5" name="Shape 5"/>
            <xdr:cNvSpPr/>
          </xdr:nvSpPr>
          <xdr:spPr>
            <a:xfrm>
              <a:off x="917" y="493"/>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81" name="Shape 281"/>
            <xdr:cNvSpPr/>
          </xdr:nvSpPr>
          <xdr:spPr>
            <a:xfrm>
              <a:off x="917" y="543"/>
              <a:ext cx="18" cy="16"/>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2" name="Shape 282"/>
            <xdr:cNvSpPr/>
          </xdr:nvSpPr>
          <xdr:spPr>
            <a:xfrm rot="10800000">
              <a:off x="918" y="493"/>
              <a:ext cx="16" cy="11"/>
            </a:xfrm>
            <a:prstGeom prst="flowChartManualOperation">
              <a:avLst/>
            </a:prstGeom>
            <a:gradFill>
              <a:gsLst>
                <a:gs pos="0">
                  <a:srgbClr val="68720B"/>
                </a:gs>
                <a:gs pos="50000">
                  <a:srgbClr val="DAEE18"/>
                </a:gs>
                <a:gs pos="100000">
                  <a:srgbClr val="68720B"/>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3" name="Shape 283"/>
            <xdr:cNvSpPr/>
          </xdr:nvSpPr>
          <xdr:spPr>
            <a:xfrm>
              <a:off x="920" y="504"/>
              <a:ext cx="12" cy="16"/>
            </a:xfrm>
            <a:prstGeom prst="rect">
              <a:avLst/>
            </a:prstGeom>
            <a:gradFill>
              <a:gsLst>
                <a:gs pos="0">
                  <a:srgbClr val="68720B"/>
                </a:gs>
                <a:gs pos="50000">
                  <a:srgbClr val="DAEE18"/>
                </a:gs>
                <a:gs pos="100000">
                  <a:srgbClr val="68720B"/>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4" name="Shape 284"/>
            <xdr:cNvSpPr/>
          </xdr:nvSpPr>
          <xdr:spPr>
            <a:xfrm>
              <a:off x="917" y="520"/>
              <a:ext cx="18" cy="24"/>
            </a:xfrm>
            <a:prstGeom prst="rect">
              <a:avLst/>
            </a:prstGeom>
            <a:gradFill>
              <a:gsLst>
                <a:gs pos="0">
                  <a:srgbClr val="68720B"/>
                </a:gs>
                <a:gs pos="50000">
                  <a:srgbClr val="DAEE18"/>
                </a:gs>
                <a:gs pos="100000">
                  <a:srgbClr val="68720B"/>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32</xdr:col>
      <xdr:colOff>0</xdr:colOff>
      <xdr:row>25</xdr:row>
      <xdr:rowOff>85725</xdr:rowOff>
    </xdr:from>
    <xdr:ext cx="323850" cy="533400"/>
    <xdr:grpSp>
      <xdr:nvGrpSpPr>
        <xdr:cNvPr id="2" name="Shape 2"/>
        <xdr:cNvGrpSpPr/>
      </xdr:nvGrpSpPr>
      <xdr:grpSpPr>
        <a:xfrm>
          <a:off x="5184075" y="3513300"/>
          <a:ext cx="323850" cy="533400"/>
          <a:chOff x="5184075" y="3513300"/>
          <a:chExt cx="323850" cy="533400"/>
        </a:xfrm>
      </xdr:grpSpPr>
      <xdr:grpSp>
        <xdr:nvGrpSpPr>
          <xdr:cNvPr id="285" name="Shape 285"/>
          <xdr:cNvGrpSpPr/>
        </xdr:nvGrpSpPr>
        <xdr:grpSpPr>
          <a:xfrm>
            <a:off x="5184075" y="3513300"/>
            <a:ext cx="323850" cy="533400"/>
            <a:chOff x="886" y="601"/>
            <a:chExt cx="45" cy="104"/>
          </a:xfrm>
        </xdr:grpSpPr>
        <xdr:sp>
          <xdr:nvSpPr>
            <xdr:cNvPr id="5" name="Shape 5"/>
            <xdr:cNvSpPr/>
          </xdr:nvSpPr>
          <xdr:spPr>
            <a:xfrm>
              <a:off x="886" y="601"/>
              <a:ext cx="25"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86" name="Shape 286"/>
            <xdr:cNvCxnSpPr/>
          </xdr:nvCxnSpPr>
          <xdr:spPr>
            <a:xfrm>
              <a:off x="931" y="607"/>
              <a:ext cx="0" cy="0"/>
            </a:xfrm>
            <a:prstGeom prst="straightConnector1">
              <a:avLst/>
            </a:prstGeom>
            <a:noFill/>
            <a:ln cap="flat" cmpd="sng" w="9525">
              <a:solidFill>
                <a:srgbClr val="000000"/>
              </a:solidFill>
              <a:prstDash val="solid"/>
              <a:round/>
              <a:headEnd len="med" w="med" type="none"/>
              <a:tailEnd len="med" w="med" type="none"/>
            </a:ln>
          </xdr:spPr>
        </xdr:cxnSp>
        <xdr:sp>
          <xdr:nvSpPr>
            <xdr:cNvPr descr="Narrow horizontal" id="287" name="Shape 287"/>
            <xdr:cNvSpPr/>
          </xdr:nvSpPr>
          <xdr:spPr>
            <a:xfrm>
              <a:off x="886" y="684"/>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8" name="Shape 288"/>
            <xdr:cNvSpPr/>
          </xdr:nvSpPr>
          <xdr:spPr>
            <a:xfrm>
              <a:off x="886" y="601"/>
              <a:ext cx="18" cy="85"/>
            </a:xfrm>
            <a:prstGeom prst="rect">
              <a:avLst/>
            </a:prstGeom>
            <a:gradFill>
              <a:gsLst>
                <a:gs pos="0">
                  <a:srgbClr val="0000FF"/>
                </a:gs>
                <a:gs pos="50000">
                  <a:srgbClr val="DCDCFF"/>
                </a:gs>
                <a:gs pos="100000">
                  <a:srgbClr val="0000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34</xdr:col>
      <xdr:colOff>0</xdr:colOff>
      <xdr:row>25</xdr:row>
      <xdr:rowOff>133350</xdr:rowOff>
    </xdr:from>
    <xdr:ext cx="161925" cy="323850"/>
    <xdr:sp>
      <xdr:nvSpPr>
        <xdr:cNvPr id="289" name="Shape 289"/>
        <xdr:cNvSpPr/>
      </xdr:nvSpPr>
      <xdr:spPr>
        <a:xfrm>
          <a:off x="5265038" y="3618075"/>
          <a:ext cx="161925" cy="323850"/>
        </a:xfrm>
        <a:prstGeom prst="rect">
          <a:avLst/>
        </a:prstGeom>
        <a:gradFill>
          <a:gsLst>
            <a:gs pos="0">
              <a:srgbClr val="0000FF"/>
            </a:gs>
            <a:gs pos="50000">
              <a:srgbClr val="CBCBFF"/>
            </a:gs>
            <a:gs pos="100000">
              <a:srgbClr val="0000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32</xdr:col>
      <xdr:colOff>114300</xdr:colOff>
      <xdr:row>25</xdr:row>
      <xdr:rowOff>76200</xdr:rowOff>
    </xdr:from>
    <xdr:ext cx="200025" cy="504825"/>
    <xdr:sp>
      <xdr:nvSpPr>
        <xdr:cNvPr id="290" name="Shape 290"/>
        <xdr:cNvSpPr/>
      </xdr:nvSpPr>
      <xdr:spPr>
        <a:xfrm>
          <a:off x="5245988" y="3527588"/>
          <a:ext cx="200025" cy="504825"/>
        </a:xfrm>
        <a:prstGeom prst="rect">
          <a:avLst/>
        </a:prstGeom>
        <a:gradFill>
          <a:gsLst>
            <a:gs pos="0">
              <a:srgbClr val="0000FF"/>
            </a:gs>
            <a:gs pos="50000">
              <a:srgbClr val="DCDCFF"/>
            </a:gs>
            <a:gs pos="100000">
              <a:srgbClr val="0000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41</xdr:col>
      <xdr:colOff>457200</xdr:colOff>
      <xdr:row>19</xdr:row>
      <xdr:rowOff>66675</xdr:rowOff>
    </xdr:from>
    <xdr:ext cx="38100" cy="0"/>
    <xdr:grpSp>
      <xdr:nvGrpSpPr>
        <xdr:cNvPr id="2" name="Shape 2"/>
        <xdr:cNvGrpSpPr/>
      </xdr:nvGrpSpPr>
      <xdr:grpSpPr>
        <a:xfrm>
          <a:off x="5346000" y="3780000"/>
          <a:ext cx="0" cy="0"/>
          <a:chOff x="5346000" y="3780000"/>
          <a:chExt cx="0" cy="0"/>
        </a:xfrm>
      </xdr:grpSpPr>
      <xdr:cxnSp>
        <xdr:nvCxnSpPr>
          <xdr:cNvPr id="210" name="Shape 210"/>
          <xdr:cNvCxnSpPr/>
        </xdr:nvCxnSpPr>
        <xdr:spPr>
          <a:xfrm>
            <a:off x="5346000" y="3780000"/>
            <a:ext cx="0"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41</xdr:col>
      <xdr:colOff>876300</xdr:colOff>
      <xdr:row>21</xdr:row>
      <xdr:rowOff>161925</xdr:rowOff>
    </xdr:from>
    <xdr:ext cx="38100" cy="0"/>
    <xdr:grpSp>
      <xdr:nvGrpSpPr>
        <xdr:cNvPr id="2" name="Shape 2"/>
        <xdr:cNvGrpSpPr/>
      </xdr:nvGrpSpPr>
      <xdr:grpSpPr>
        <a:xfrm>
          <a:off x="5346000" y="3780000"/>
          <a:ext cx="0" cy="0"/>
          <a:chOff x="5346000" y="3780000"/>
          <a:chExt cx="0" cy="0"/>
        </a:xfrm>
      </xdr:grpSpPr>
      <xdr:cxnSp>
        <xdr:nvCxnSpPr>
          <xdr:cNvPr id="210" name="Shape 210"/>
          <xdr:cNvCxnSpPr/>
        </xdr:nvCxnSpPr>
        <xdr:spPr>
          <a:xfrm>
            <a:off x="5346000" y="3780000"/>
            <a:ext cx="0"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114300</xdr:colOff>
      <xdr:row>22</xdr:row>
      <xdr:rowOff>114300</xdr:rowOff>
    </xdr:from>
    <xdr:ext cx="257175" cy="371475"/>
    <xdr:grpSp>
      <xdr:nvGrpSpPr>
        <xdr:cNvPr id="2" name="Shape 2"/>
        <xdr:cNvGrpSpPr/>
      </xdr:nvGrpSpPr>
      <xdr:grpSpPr>
        <a:xfrm>
          <a:off x="5217413" y="3594263"/>
          <a:ext cx="257175" cy="371475"/>
          <a:chOff x="5217413" y="3594263"/>
          <a:chExt cx="257175" cy="371475"/>
        </a:xfrm>
      </xdr:grpSpPr>
      <xdr:grpSp>
        <xdr:nvGrpSpPr>
          <xdr:cNvPr id="291" name="Shape 291"/>
          <xdr:cNvGrpSpPr/>
        </xdr:nvGrpSpPr>
        <xdr:grpSpPr>
          <a:xfrm>
            <a:off x="5217413" y="3594263"/>
            <a:ext cx="257175" cy="371475"/>
            <a:chOff x="1088" y="456"/>
            <a:chExt cx="28" cy="86"/>
          </a:xfrm>
        </xdr:grpSpPr>
        <xdr:sp>
          <xdr:nvSpPr>
            <xdr:cNvPr id="5" name="Shape 5"/>
            <xdr:cNvSpPr/>
          </xdr:nvSpPr>
          <xdr:spPr>
            <a:xfrm>
              <a:off x="1088" y="456"/>
              <a:ext cx="25"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2" name="Shape 292"/>
            <xdr:cNvSpPr/>
          </xdr:nvSpPr>
          <xdr:spPr>
            <a:xfrm>
              <a:off x="1093" y="456"/>
              <a:ext cx="18"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3" name="Shape 293"/>
            <xdr:cNvGrpSpPr/>
          </xdr:nvGrpSpPr>
          <xdr:grpSpPr>
            <a:xfrm>
              <a:off x="1088" y="497"/>
              <a:ext cx="28" cy="45"/>
              <a:chOff x="1090" y="498"/>
              <a:chExt cx="28" cy="45"/>
            </a:xfrm>
          </xdr:grpSpPr>
          <xdr:sp>
            <xdr:nvSpPr>
              <xdr:cNvPr descr="Large confetti" id="294" name="Shape 294"/>
              <xdr:cNvSpPr/>
            </xdr:nvSpPr>
            <xdr:spPr>
              <a:xfrm>
                <a:off x="1090" y="498"/>
                <a:ext cx="28" cy="18"/>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5" name="Shape 295"/>
              <xdr:cNvSpPr/>
            </xdr:nvSpPr>
            <xdr:spPr>
              <a:xfrm>
                <a:off x="1099" y="530"/>
                <a:ext cx="10" cy="13"/>
              </a:xfrm>
              <a:prstGeom prst="triangle">
                <a:avLst>
                  <a:gd fmla="val 50000" name="adj"/>
                </a:avLst>
              </a:prstGeom>
              <a:gradFill>
                <a:gsLst>
                  <a:gs pos="0">
                    <a:srgbClr val="76810D"/>
                  </a:gs>
                  <a:gs pos="5000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6" name="Shape 296"/>
              <xdr:cNvSpPr/>
            </xdr:nvSpPr>
            <xdr:spPr>
              <a:xfrm>
                <a:off x="1090" y="504"/>
                <a:ext cx="5" cy="36"/>
              </a:xfrm>
              <a:prstGeom prst="rect">
                <a:avLst/>
              </a:prstGeom>
              <a:gradFill>
                <a:gsLst>
                  <a:gs pos="0">
                    <a:srgbClr val="76810D"/>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7" name="Shape 297"/>
              <xdr:cNvSpPr/>
            </xdr:nvSpPr>
            <xdr:spPr>
              <a:xfrm>
                <a:off x="1100" y="504"/>
                <a:ext cx="8" cy="36"/>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8" name="Shape 298"/>
              <xdr:cNvSpPr/>
            </xdr:nvSpPr>
            <xdr:spPr>
              <a:xfrm>
                <a:off x="1113" y="504"/>
                <a:ext cx="5" cy="36"/>
              </a:xfrm>
              <a:prstGeom prst="rect">
                <a:avLst/>
              </a:prstGeom>
              <a:gradFill>
                <a:gsLst>
                  <a:gs pos="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9" name="Shape 299"/>
              <xdr:cNvSpPr/>
            </xdr:nvSpPr>
            <xdr:spPr>
              <a:xfrm rot="5400000">
                <a:off x="1091" y="539"/>
                <a:ext cx="3" cy="5"/>
              </a:xfrm>
              <a:prstGeom prst="rtTriangle">
                <a:avLst/>
              </a:prstGeom>
              <a:gradFill>
                <a:gsLst>
                  <a:gs pos="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0" name="Shape 300"/>
              <xdr:cNvSpPr/>
            </xdr:nvSpPr>
            <xdr:spPr>
              <a:xfrm flipH="1" rot="-5400000">
                <a:off x="1114" y="539"/>
                <a:ext cx="3" cy="5"/>
              </a:xfrm>
              <a:prstGeom prst="rtTriangle">
                <a:avLst/>
              </a:prstGeom>
              <a:gradFill>
                <a:gsLst>
                  <a:gs pos="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301" name="Shape 301"/>
              <xdr:cNvSpPr/>
            </xdr:nvSpPr>
            <xdr:spPr>
              <a:xfrm>
                <a:off x="1095" y="504"/>
                <a:ext cx="5" cy="36"/>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302" name="Shape 302"/>
              <xdr:cNvSpPr/>
            </xdr:nvSpPr>
            <xdr:spPr>
              <a:xfrm>
                <a:off x="1108" y="504"/>
                <a:ext cx="5" cy="36"/>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52</xdr:col>
      <xdr:colOff>561975</xdr:colOff>
      <xdr:row>24</xdr:row>
      <xdr:rowOff>0</xdr:rowOff>
    </xdr:from>
    <xdr:ext cx="314325" cy="438150"/>
    <xdr:grpSp>
      <xdr:nvGrpSpPr>
        <xdr:cNvPr id="2" name="Shape 2"/>
        <xdr:cNvGrpSpPr/>
      </xdr:nvGrpSpPr>
      <xdr:grpSpPr>
        <a:xfrm>
          <a:off x="5188838" y="3560925"/>
          <a:ext cx="314325" cy="438150"/>
          <a:chOff x="5188838" y="3560925"/>
          <a:chExt cx="314325" cy="438150"/>
        </a:xfrm>
      </xdr:grpSpPr>
      <xdr:grpSp>
        <xdr:nvGrpSpPr>
          <xdr:cNvPr id="303" name="Shape 303"/>
          <xdr:cNvGrpSpPr/>
        </xdr:nvGrpSpPr>
        <xdr:grpSpPr>
          <a:xfrm>
            <a:off x="5188838" y="3560925"/>
            <a:ext cx="314325" cy="438150"/>
            <a:chOff x="1092" y="558"/>
            <a:chExt cx="22" cy="66"/>
          </a:xfrm>
        </xdr:grpSpPr>
        <xdr:sp>
          <xdr:nvSpPr>
            <xdr:cNvPr id="5" name="Shape 5"/>
            <xdr:cNvSpPr/>
          </xdr:nvSpPr>
          <xdr:spPr>
            <a:xfrm>
              <a:off x="1092" y="558"/>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4" name="Shape 304"/>
            <xdr:cNvSpPr/>
          </xdr:nvSpPr>
          <xdr:spPr>
            <a:xfrm flipH="1" rot="10800000">
              <a:off x="1092" y="593"/>
              <a:ext cx="22" cy="17"/>
            </a:xfrm>
            <a:custGeom>
              <a:rect b="b" l="l" r="r" t="t"/>
              <a:pathLst>
                <a:path extrusionOk="0" h="21600" w="21600">
                  <a:moveTo>
                    <a:pt x="0" y="0"/>
                  </a:moveTo>
                  <a:lnTo>
                    <a:pt x="5400" y="21600"/>
                  </a:lnTo>
                  <a:lnTo>
                    <a:pt x="16200" y="21600"/>
                  </a:lnTo>
                  <a:lnTo>
                    <a:pt x="21600" y="0"/>
                  </a:lnTo>
                  <a:close/>
                </a:path>
              </a:pathLst>
            </a:cu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sp>
        <xdr:sp>
          <xdr:nvSpPr>
            <xdr:cNvPr id="305" name="Shape 305"/>
            <xdr:cNvSpPr/>
          </xdr:nvSpPr>
          <xdr:spPr>
            <a:xfrm>
              <a:off x="1092" y="610"/>
              <a:ext cx="22" cy="14"/>
            </a:xfrm>
            <a:prstGeom prst="rect">
              <a:avLst/>
            </a:pr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6" name="Shape 306"/>
            <xdr:cNvSpPr/>
          </xdr:nvSpPr>
          <xdr:spPr>
            <a:xfrm>
              <a:off x="1094" y="558"/>
              <a:ext cx="18" cy="47"/>
            </a:xfrm>
            <a:prstGeom prst="rect">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ide upward diagonal" id="307" name="Shape 307"/>
            <xdr:cNvSpPr/>
          </xdr:nvSpPr>
          <xdr:spPr>
            <a:xfrm rot="-5400000">
              <a:off x="1084"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sp>
          <xdr:nvSpPr>
            <xdr:cNvPr descr="Wide downward diagonal" id="308" name="Shape 308"/>
            <xdr:cNvSpPr/>
          </xdr:nvSpPr>
          <xdr:spPr>
            <a:xfrm flipH="1" rot="5400000">
              <a:off x="1097"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38</xdr:col>
      <xdr:colOff>161925</xdr:colOff>
      <xdr:row>19</xdr:row>
      <xdr:rowOff>28575</xdr:rowOff>
    </xdr:from>
    <xdr:ext cx="285750" cy="361950"/>
    <xdr:grpSp>
      <xdr:nvGrpSpPr>
        <xdr:cNvPr id="2" name="Shape 2"/>
        <xdr:cNvGrpSpPr/>
      </xdr:nvGrpSpPr>
      <xdr:grpSpPr>
        <a:xfrm>
          <a:off x="5203125" y="3599025"/>
          <a:ext cx="285750" cy="364104"/>
          <a:chOff x="5203125" y="3599025"/>
          <a:chExt cx="285750" cy="364104"/>
        </a:xfrm>
      </xdr:grpSpPr>
      <xdr:grpSp>
        <xdr:nvGrpSpPr>
          <xdr:cNvPr id="309" name="Shape 309"/>
          <xdr:cNvGrpSpPr/>
        </xdr:nvGrpSpPr>
        <xdr:grpSpPr>
          <a:xfrm>
            <a:off x="5203125" y="3599025"/>
            <a:ext cx="285750" cy="364104"/>
            <a:chOff x="1343" y="416"/>
            <a:chExt cx="27" cy="84"/>
          </a:xfrm>
        </xdr:grpSpPr>
        <xdr:sp>
          <xdr:nvSpPr>
            <xdr:cNvPr id="5" name="Shape 5"/>
            <xdr:cNvSpPr/>
          </xdr:nvSpPr>
          <xdr:spPr>
            <a:xfrm>
              <a:off x="1343" y="416"/>
              <a:ext cx="25"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310" name="Shape 310"/>
            <xdr:cNvSpPr/>
          </xdr:nvSpPr>
          <xdr:spPr>
            <a:xfrm>
              <a:off x="1343" y="455"/>
              <a:ext cx="27" cy="19"/>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1" name="Shape 311"/>
            <xdr:cNvSpPr/>
          </xdr:nvSpPr>
          <xdr:spPr>
            <a:xfrm>
              <a:off x="1347" y="416"/>
              <a:ext cx="19"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312" name="Shape 312"/>
            <xdr:cNvSpPr/>
          </xdr:nvSpPr>
          <xdr:spPr>
            <a:xfrm rot="5400000">
              <a:off x="1359"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313" name="Shape 313"/>
            <xdr:cNvSpPr/>
          </xdr:nvSpPr>
          <xdr:spPr>
            <a:xfrm rot="5400000">
              <a:off x="1342"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4" name="Shape 314"/>
            <xdr:cNvSpPr/>
          </xdr:nvSpPr>
          <xdr:spPr>
            <a:xfrm>
              <a:off x="1343" y="461"/>
              <a:ext cx="27" cy="30"/>
            </a:xfrm>
            <a:prstGeom prst="rect">
              <a:avLst/>
            </a:prstGeom>
            <a:gradFill>
              <a:gsLst>
                <a:gs pos="0">
                  <a:srgbClr val="5E670A"/>
                </a:gs>
                <a:gs pos="50000">
                  <a:srgbClr val="DAEE18"/>
                </a:gs>
                <a:gs pos="100000">
                  <a:srgbClr val="5E670A"/>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5" name="Shape 315"/>
            <xdr:cNvSpPr/>
          </xdr:nvSpPr>
          <xdr:spPr>
            <a:xfrm rot="5400000">
              <a:off x="1352" y="488"/>
              <a:ext cx="9" cy="16"/>
            </a:xfrm>
            <a:prstGeom prst="flowChartDelay">
              <a:avLst/>
            </a:prstGeom>
            <a:gradFill>
              <a:gsLst>
                <a:gs pos="0">
                  <a:srgbClr val="76810D"/>
                </a:gs>
                <a:gs pos="5000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44</xdr:col>
      <xdr:colOff>28575</xdr:colOff>
      <xdr:row>6</xdr:row>
      <xdr:rowOff>0</xdr:rowOff>
    </xdr:from>
    <xdr:ext cx="304800" cy="447675"/>
    <xdr:grpSp>
      <xdr:nvGrpSpPr>
        <xdr:cNvPr id="2" name="Shape 2"/>
        <xdr:cNvGrpSpPr/>
      </xdr:nvGrpSpPr>
      <xdr:grpSpPr>
        <a:xfrm>
          <a:off x="5193600" y="3556163"/>
          <a:ext cx="304800" cy="450508"/>
          <a:chOff x="5193600" y="3556163"/>
          <a:chExt cx="304800" cy="450508"/>
        </a:xfrm>
      </xdr:grpSpPr>
      <xdr:grpSp>
        <xdr:nvGrpSpPr>
          <xdr:cNvPr id="316" name="Shape 316"/>
          <xdr:cNvGrpSpPr/>
        </xdr:nvGrpSpPr>
        <xdr:grpSpPr>
          <a:xfrm>
            <a:off x="5193600" y="3556163"/>
            <a:ext cx="304800" cy="450508"/>
            <a:chOff x="924" y="511"/>
            <a:chExt cx="29" cy="79"/>
          </a:xfrm>
        </xdr:grpSpPr>
        <xdr:sp>
          <xdr:nvSpPr>
            <xdr:cNvPr id="5" name="Shape 5"/>
            <xdr:cNvSpPr/>
          </xdr:nvSpPr>
          <xdr:spPr>
            <a:xfrm>
              <a:off x="924" y="511"/>
              <a:ext cx="25"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317" name="Shape 317"/>
            <xdr:cNvSpPr/>
          </xdr:nvSpPr>
          <xdr:spPr>
            <a:xfrm>
              <a:off x="924" y="558"/>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18" name="Shape 318"/>
            <xdr:cNvSpPr/>
          </xdr:nvSpPr>
          <xdr:spPr>
            <a:xfrm>
              <a:off x="924" y="511"/>
              <a:ext cx="18" cy="48"/>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19" name="Shape 319"/>
            <xdr:cNvCxnSpPr/>
          </xdr:nvCxnSpPr>
          <xdr:spPr>
            <a:xfrm rot="10800000">
              <a:off x="936" y="539"/>
              <a:ext cx="5" cy="0"/>
            </a:xfrm>
            <a:prstGeom prst="straightConnector1">
              <a:avLst/>
            </a:prstGeom>
            <a:noFill/>
            <a:ln cap="rnd" cmpd="sng" w="9525">
              <a:solidFill>
                <a:srgbClr val="FFFF00"/>
              </a:solidFill>
              <a:prstDash val="dot"/>
              <a:round/>
              <a:headEnd len="med" w="med" type="none"/>
              <a:tailEnd len="med" w="med" type="none"/>
            </a:ln>
          </xdr:spPr>
        </xdr:cxnSp>
        <xdr:cxnSp>
          <xdr:nvCxnSpPr>
            <xdr:cNvPr id="320" name="Shape 320"/>
            <xdr:cNvCxnSpPr/>
          </xdr:nvCxnSpPr>
          <xdr:spPr>
            <a:xfrm rot="10800000">
              <a:off x="936" y="543"/>
              <a:ext cx="5" cy="0"/>
            </a:xfrm>
            <a:prstGeom prst="straightConnector1">
              <a:avLst/>
            </a:prstGeom>
            <a:noFill/>
            <a:ln cap="rnd" cmpd="sng" w="9525">
              <a:solidFill>
                <a:srgbClr val="FFFF00"/>
              </a:solidFill>
              <a:prstDash val="dot"/>
              <a:round/>
              <a:headEnd len="med" w="med" type="none"/>
              <a:tailEnd len="med" w="med" type="none"/>
            </a:ln>
          </xdr:spPr>
        </xdr:cxnSp>
        <xdr:cxnSp>
          <xdr:nvCxnSpPr>
            <xdr:cNvPr id="321" name="Shape 321"/>
            <xdr:cNvCxnSpPr/>
          </xdr:nvCxnSpPr>
          <xdr:spPr>
            <a:xfrm>
              <a:off x="936" y="544"/>
              <a:ext cx="0" cy="15"/>
            </a:xfrm>
            <a:prstGeom prst="straightConnector1">
              <a:avLst/>
            </a:prstGeom>
            <a:noFill/>
            <a:ln cap="rnd" cmpd="sng" w="9525">
              <a:solidFill>
                <a:srgbClr val="FFFF00"/>
              </a:solidFill>
              <a:prstDash val="dot"/>
              <a:round/>
              <a:headEnd len="med" w="med" type="none"/>
              <a:tailEnd len="med" w="med" type="none"/>
            </a:ln>
          </xdr:spPr>
        </xdr:cxnSp>
        <xdr:cxnSp>
          <xdr:nvCxnSpPr>
            <xdr:cNvPr id="322" name="Shape 322"/>
            <xdr:cNvCxnSpPr/>
          </xdr:nvCxnSpPr>
          <xdr:spPr>
            <a:xfrm rot="10800000">
              <a:off x="931" y="511"/>
              <a:ext cx="0" cy="47"/>
            </a:xfrm>
            <a:prstGeom prst="straightConnector1">
              <a:avLst/>
            </a:prstGeom>
            <a:noFill/>
            <a:ln cap="rnd" cmpd="sng" w="9525">
              <a:solidFill>
                <a:srgbClr val="FFFF00"/>
              </a:solidFill>
              <a:prstDash val="dot"/>
              <a:round/>
              <a:headEnd len="med" w="med" type="none"/>
              <a:tailEnd len="med" w="med" type="none"/>
            </a:ln>
          </xdr:spPr>
        </xdr:cxnSp>
        <xdr:cxnSp>
          <xdr:nvCxnSpPr>
            <xdr:cNvPr id="323" name="Shape 323"/>
            <xdr:cNvCxnSpPr/>
          </xdr:nvCxnSpPr>
          <xdr:spPr>
            <a:xfrm>
              <a:off x="936" y="512"/>
              <a:ext cx="0" cy="28"/>
            </a:xfrm>
            <a:prstGeom prst="straightConnector1">
              <a:avLst/>
            </a:prstGeom>
            <a:noFill/>
            <a:ln cap="rnd" cmpd="sng" w="9525">
              <a:solidFill>
                <a:srgbClr val="FFFF00"/>
              </a:solidFill>
              <a:prstDash val="dot"/>
              <a:round/>
              <a:headEnd len="med" w="med" type="none"/>
              <a:tailEnd len="med" w="med" type="none"/>
            </a:ln>
          </xdr:spPr>
        </xdr:cxnSp>
        <xdr:sp>
          <xdr:nvSpPr>
            <xdr:cNvPr id="324" name="Shape 324"/>
            <xdr:cNvSpPr/>
          </xdr:nvSpPr>
          <xdr:spPr>
            <a:xfrm rot="-5400000">
              <a:off x="928" y="584"/>
              <a:ext cx="9" cy="4"/>
            </a:xfrm>
            <a:prstGeom prst="leftArrow">
              <a:avLst>
                <a:gd fmla="val 50000" name="adj1"/>
                <a:gd fmla="val 56250" name="adj2"/>
              </a:avLst>
            </a:prstGeom>
            <a:solidFill>
              <a:srgbClr val="0000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5" name="Shape 325"/>
            <xdr:cNvSpPr/>
          </xdr:nvSpPr>
          <xdr:spPr>
            <a:xfrm rot="10800000">
              <a:off x="944" y="539"/>
              <a:ext cx="9" cy="4"/>
            </a:xfrm>
            <a:prstGeom prst="leftArrow">
              <a:avLst>
                <a:gd fmla="val 50000" name="adj1"/>
                <a:gd fmla="val 56250" name="adj2"/>
              </a:avLst>
            </a:prstGeom>
            <a:solidFill>
              <a:srgbClr val="0000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54</xdr:col>
      <xdr:colOff>561975</xdr:colOff>
      <xdr:row>24</xdr:row>
      <xdr:rowOff>0</xdr:rowOff>
    </xdr:from>
    <xdr:ext cx="257175" cy="590550"/>
    <xdr:grpSp>
      <xdr:nvGrpSpPr>
        <xdr:cNvPr id="2" name="Shape 2"/>
        <xdr:cNvGrpSpPr/>
      </xdr:nvGrpSpPr>
      <xdr:grpSpPr>
        <a:xfrm>
          <a:off x="5217413" y="3484725"/>
          <a:ext cx="257175" cy="590550"/>
          <a:chOff x="5217413" y="3484725"/>
          <a:chExt cx="257175" cy="590550"/>
        </a:xfrm>
      </xdr:grpSpPr>
      <xdr:grpSp>
        <xdr:nvGrpSpPr>
          <xdr:cNvPr id="326" name="Shape 326"/>
          <xdr:cNvGrpSpPr/>
        </xdr:nvGrpSpPr>
        <xdr:grpSpPr>
          <a:xfrm>
            <a:off x="5217413" y="3484725"/>
            <a:ext cx="257175" cy="590550"/>
            <a:chOff x="897" y="495"/>
            <a:chExt cx="20" cy="123"/>
          </a:xfrm>
        </xdr:grpSpPr>
        <xdr:sp>
          <xdr:nvSpPr>
            <xdr:cNvPr id="5" name="Shape 5"/>
            <xdr:cNvSpPr/>
          </xdr:nvSpPr>
          <xdr:spPr>
            <a:xfrm>
              <a:off x="897" y="495"/>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7" name="Shape 327"/>
            <xdr:cNvSpPr/>
          </xdr:nvSpPr>
          <xdr:spPr>
            <a:xfrm>
              <a:off x="903" y="566"/>
              <a:ext cx="8" cy="16"/>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8" name="Shape 328"/>
            <xdr:cNvGrpSpPr/>
          </xdr:nvGrpSpPr>
          <xdr:grpSpPr>
            <a:xfrm>
              <a:off x="897" y="495"/>
              <a:ext cx="20" cy="123"/>
              <a:chOff x="888" y="514"/>
              <a:chExt cx="20" cy="123"/>
            </a:xfrm>
          </xdr:grpSpPr>
          <xdr:sp>
            <xdr:nvSpPr>
              <xdr:cNvPr id="329" name="Shape 329"/>
              <xdr:cNvSpPr/>
            </xdr:nvSpPr>
            <xdr:spPr>
              <a:xfrm>
                <a:off x="890" y="514"/>
                <a:ext cx="16" cy="20"/>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0" name="Shape 330"/>
              <xdr:cNvSpPr/>
            </xdr:nvSpPr>
            <xdr:spPr>
              <a:xfrm>
                <a:off x="889" y="534"/>
                <a:ext cx="18" cy="53"/>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31" name="Shape 331"/>
              <xdr:cNvCxnSpPr/>
            </xdr:nvCxnSpPr>
            <xdr:spPr>
              <a:xfrm>
                <a:off x="889" y="588"/>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32" name="Shape 332"/>
              <xdr:cNvCxnSpPr/>
            </xdr:nvCxnSpPr>
            <xdr:spPr>
              <a:xfrm>
                <a:off x="889" y="590"/>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33" name="Shape 333"/>
              <xdr:cNvCxnSpPr/>
            </xdr:nvCxnSpPr>
            <xdr:spPr>
              <a:xfrm>
                <a:off x="889" y="592"/>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34" name="Shape 334"/>
              <xdr:cNvCxnSpPr/>
            </xdr:nvCxnSpPr>
            <xdr:spPr>
              <a:xfrm>
                <a:off x="889" y="594"/>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35" name="Shape 335"/>
              <xdr:cNvCxnSpPr/>
            </xdr:nvCxnSpPr>
            <xdr:spPr>
              <a:xfrm>
                <a:off x="889" y="596"/>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36" name="Shape 336"/>
              <xdr:cNvCxnSpPr/>
            </xdr:nvCxnSpPr>
            <xdr:spPr>
              <a:xfrm>
                <a:off x="889" y="598"/>
                <a:ext cx="18" cy="0"/>
              </a:xfrm>
              <a:prstGeom prst="straightConnector1">
                <a:avLst/>
              </a:prstGeom>
              <a:noFill/>
              <a:ln cap="flat" cmpd="sng" w="12700">
                <a:solidFill>
                  <a:srgbClr val="000000"/>
                </a:solidFill>
                <a:prstDash val="solid"/>
                <a:round/>
                <a:headEnd len="med" w="med" type="none"/>
                <a:tailEnd len="med" w="med" type="none"/>
              </a:ln>
            </xdr:spPr>
          </xdr:cxnSp>
          <xdr:sp>
            <xdr:nvSpPr>
              <xdr:cNvPr id="337" name="Shape 337"/>
              <xdr:cNvSpPr/>
            </xdr:nvSpPr>
            <xdr:spPr>
              <a:xfrm flipH="1" rot="10800000">
                <a:off x="888" y="604"/>
                <a:ext cx="20" cy="33"/>
              </a:xfrm>
              <a:custGeom>
                <a:rect b="b" l="l" r="r" t="t"/>
                <a:pathLst>
                  <a:path extrusionOk="0" h="21600" w="21600">
                    <a:moveTo>
                      <a:pt x="0" y="0"/>
                    </a:moveTo>
                    <a:lnTo>
                      <a:pt x="5400" y="21600"/>
                    </a:lnTo>
                    <a:lnTo>
                      <a:pt x="16200" y="21600"/>
                    </a:lnTo>
                    <a:lnTo>
                      <a:pt x="21600" y="0"/>
                    </a:lnTo>
                    <a:close/>
                  </a:path>
                </a:pathLst>
              </a:cu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sp>
          <xdr:sp>
            <xdr:nvSpPr>
              <xdr:cNvPr id="338" name="Shape 338"/>
              <xdr:cNvSpPr/>
            </xdr:nvSpPr>
            <xdr:spPr>
              <a:xfrm>
                <a:off x="889" y="607"/>
                <a:ext cx="18" cy="22"/>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9" name="Shape 339"/>
              <xdr:cNvSpPr/>
            </xdr:nvSpPr>
            <xdr:spPr>
              <a:xfrm>
                <a:off x="889" y="599"/>
                <a:ext cx="18" cy="8"/>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40" name="Shape 340"/>
              <xdr:cNvCxnSpPr/>
            </xdr:nvCxnSpPr>
            <xdr:spPr>
              <a:xfrm>
                <a:off x="892"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341" name="Shape 341"/>
              <xdr:cNvCxnSpPr/>
            </xdr:nvCxnSpPr>
            <xdr:spPr>
              <a:xfrm>
                <a:off x="892"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342" name="Shape 342"/>
              <xdr:cNvCxnSpPr/>
            </xdr:nvCxnSpPr>
            <xdr:spPr>
              <a:xfrm>
                <a:off x="89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343" name="Shape 343"/>
              <xdr:cNvCxnSpPr/>
            </xdr:nvCxnSpPr>
            <xdr:spPr>
              <a:xfrm rot="10800000">
                <a:off x="889"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344" name="Shape 344"/>
              <xdr:cNvCxnSpPr/>
            </xdr:nvCxnSpPr>
            <xdr:spPr>
              <a:xfrm>
                <a:off x="904"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345" name="Shape 345"/>
              <xdr:cNvCxnSpPr/>
            </xdr:nvCxnSpPr>
            <xdr:spPr>
              <a:xfrm rot="10800000">
                <a:off x="903"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346" name="Shape 346"/>
              <xdr:cNvCxnSpPr/>
            </xdr:nvCxnSpPr>
            <xdr:spPr>
              <a:xfrm>
                <a:off x="90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347" name="Shape 347"/>
              <xdr:cNvCxnSpPr/>
            </xdr:nvCxnSpPr>
            <xdr:spPr>
              <a:xfrm>
                <a:off x="903"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348" name="Shape 348"/>
              <xdr:cNvCxnSpPr/>
            </xdr:nvCxnSpPr>
            <xdr:spPr>
              <a:xfrm>
                <a:off x="889" y="589"/>
                <a:ext cx="0" cy="8"/>
              </a:xfrm>
              <a:prstGeom prst="straightConnector1">
                <a:avLst/>
              </a:prstGeom>
              <a:noFill/>
              <a:ln cap="flat" cmpd="sng" w="9525">
                <a:solidFill>
                  <a:srgbClr val="000000"/>
                </a:solidFill>
                <a:prstDash val="solid"/>
                <a:round/>
                <a:headEnd len="med" w="med" type="none"/>
                <a:tailEnd len="med" w="med" type="none"/>
              </a:ln>
            </xdr:spPr>
          </xdr:cxnSp>
          <xdr:cxnSp>
            <xdr:nvCxnSpPr>
              <xdr:cNvPr id="349" name="Shape 349"/>
              <xdr:cNvCxnSpPr/>
            </xdr:nvCxnSpPr>
            <xdr:spPr>
              <a:xfrm>
                <a:off x="889" y="587"/>
                <a:ext cx="0" cy="11"/>
              </a:xfrm>
              <a:prstGeom prst="straightConnector1">
                <a:avLst/>
              </a:prstGeom>
              <a:noFill/>
              <a:ln cap="flat" cmpd="sng" w="9525">
                <a:solidFill>
                  <a:srgbClr val="000000"/>
                </a:solidFill>
                <a:prstDash val="solid"/>
                <a:round/>
                <a:headEnd len="med" w="med" type="none"/>
                <a:tailEnd len="med" w="med" type="none"/>
              </a:ln>
            </xdr:spPr>
          </xdr:cxnSp>
          <xdr:cxnSp>
            <xdr:nvCxnSpPr>
              <xdr:cNvPr id="350" name="Shape 350"/>
              <xdr:cNvCxnSpPr/>
            </xdr:nvCxnSpPr>
            <xdr:spPr>
              <a:xfrm>
                <a:off x="907" y="587"/>
                <a:ext cx="0" cy="12"/>
              </a:xfrm>
              <a:prstGeom prst="straightConnector1">
                <a:avLst/>
              </a:prstGeom>
              <a:noFill/>
              <a:ln cap="flat" cmpd="sng" w="9525">
                <a:solidFill>
                  <a:srgbClr val="000000"/>
                </a:solidFill>
                <a:prstDash val="solid"/>
                <a:round/>
                <a:headEnd len="med" w="med" type="none"/>
                <a:tailEnd len="med" w="med" type="none"/>
              </a:ln>
            </xdr:spPr>
          </xdr:cxnSp>
        </xdr:grpSp>
      </xdr:grpSp>
    </xdr:grpSp>
    <xdr:clientData fLocksWithSheet="0"/>
  </xdr:oneCellAnchor>
  <xdr:oneCellAnchor>
    <xdr:from>
      <xdr:col>38</xdr:col>
      <xdr:colOff>161925</xdr:colOff>
      <xdr:row>22</xdr:row>
      <xdr:rowOff>19050</xdr:rowOff>
    </xdr:from>
    <xdr:ext cx="285750" cy="466725"/>
    <xdr:grpSp>
      <xdr:nvGrpSpPr>
        <xdr:cNvPr id="2" name="Shape 2"/>
        <xdr:cNvGrpSpPr/>
      </xdr:nvGrpSpPr>
      <xdr:grpSpPr>
        <a:xfrm>
          <a:off x="5203125" y="3546638"/>
          <a:ext cx="285750" cy="466725"/>
          <a:chOff x="5203125" y="3546638"/>
          <a:chExt cx="285750" cy="466725"/>
        </a:xfrm>
      </xdr:grpSpPr>
      <xdr:grpSp>
        <xdr:nvGrpSpPr>
          <xdr:cNvPr id="351" name="Shape 351"/>
          <xdr:cNvGrpSpPr/>
        </xdr:nvGrpSpPr>
        <xdr:grpSpPr>
          <a:xfrm>
            <a:off x="5203125" y="3546638"/>
            <a:ext cx="285750" cy="466725"/>
            <a:chOff x="1243" y="326"/>
            <a:chExt cx="24" cy="115"/>
          </a:xfrm>
        </xdr:grpSpPr>
        <xdr:sp>
          <xdr:nvSpPr>
            <xdr:cNvPr id="5" name="Shape 5"/>
            <xdr:cNvSpPr/>
          </xdr:nvSpPr>
          <xdr:spPr>
            <a:xfrm>
              <a:off x="1243" y="326"/>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352" name="Shape 352"/>
            <xdr:cNvSpPr/>
          </xdr:nvSpPr>
          <xdr:spPr>
            <a:xfrm>
              <a:off x="1246" y="424"/>
              <a:ext cx="18"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descr="Large confetti" id="353" name="Shape 353"/>
            <xdr:cNvSpPr/>
          </xdr:nvSpPr>
          <xdr:spPr>
            <a:xfrm>
              <a:off x="1243" y="39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354" name="Shape 354"/>
            <xdr:cNvSpPr/>
          </xdr:nvSpPr>
          <xdr:spPr>
            <a:xfrm flipH="1" rot="10800000">
              <a:off x="1243" y="35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5" name="Shape 355"/>
            <xdr:cNvSpPr/>
          </xdr:nvSpPr>
          <xdr:spPr>
            <a:xfrm>
              <a:off x="1246" y="401"/>
              <a:ext cx="18" cy="24"/>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6" name="Shape 356"/>
            <xdr:cNvSpPr/>
          </xdr:nvSpPr>
          <xdr:spPr>
            <a:xfrm>
              <a:off x="1246" y="326"/>
              <a:ext cx="18" cy="31"/>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7" name="Shape 357"/>
            <xdr:cNvSpPr/>
          </xdr:nvSpPr>
          <xdr:spPr>
            <a:xfrm>
              <a:off x="1243" y="364"/>
              <a:ext cx="24" cy="30"/>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45</xdr:col>
      <xdr:colOff>85725</xdr:colOff>
      <xdr:row>0</xdr:row>
      <xdr:rowOff>66675</xdr:rowOff>
    </xdr:from>
    <xdr:ext cx="180975" cy="428625"/>
    <xdr:grpSp>
      <xdr:nvGrpSpPr>
        <xdr:cNvPr id="2" name="Shape 2"/>
        <xdr:cNvGrpSpPr/>
      </xdr:nvGrpSpPr>
      <xdr:grpSpPr>
        <a:xfrm>
          <a:off x="5255513" y="3565688"/>
          <a:ext cx="180975" cy="428625"/>
          <a:chOff x="5255513" y="3565688"/>
          <a:chExt cx="180975" cy="428625"/>
        </a:xfrm>
      </xdr:grpSpPr>
      <xdr:grpSp>
        <xdr:nvGrpSpPr>
          <xdr:cNvPr id="358" name="Shape 358"/>
          <xdr:cNvGrpSpPr/>
        </xdr:nvGrpSpPr>
        <xdr:grpSpPr>
          <a:xfrm>
            <a:off x="5255513" y="3565688"/>
            <a:ext cx="180975" cy="428625"/>
            <a:chOff x="1230" y="512"/>
            <a:chExt cx="16" cy="72"/>
          </a:xfrm>
        </xdr:grpSpPr>
        <xdr:sp>
          <xdr:nvSpPr>
            <xdr:cNvPr id="5" name="Shape 5"/>
            <xdr:cNvSpPr/>
          </xdr:nvSpPr>
          <xdr:spPr>
            <a:xfrm>
              <a:off x="1230" y="512"/>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359" name="Shape 359"/>
            <xdr:cNvSpPr/>
          </xdr:nvSpPr>
          <xdr:spPr>
            <a:xfrm>
              <a:off x="1230" y="567"/>
              <a:ext cx="16"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nvGrpSpPr>
            <xdr:cNvPr id="360" name="Shape 360"/>
            <xdr:cNvGrpSpPr/>
          </xdr:nvGrpSpPr>
          <xdr:grpSpPr>
            <a:xfrm>
              <a:off x="1232" y="514"/>
              <a:ext cx="12" cy="23"/>
              <a:chOff x="1253" y="468"/>
              <a:chExt cx="12" cy="23"/>
            </a:xfrm>
          </xdr:grpSpPr>
          <xdr:sp>
            <xdr:nvSpPr>
              <xdr:cNvPr id="361" name="Shape 361"/>
              <xdr:cNvSpPr/>
            </xdr:nvSpPr>
            <xdr:spPr>
              <a:xfrm>
                <a:off x="1253" y="468"/>
                <a:ext cx="12" cy="23"/>
              </a:xfrm>
              <a:prstGeom prst="rect">
                <a:avLst/>
              </a:prstGeom>
              <a:gradFill>
                <a:gsLst>
                  <a:gs pos="0">
                    <a:srgbClr val="2B2B2B"/>
                  </a:gs>
                  <a:gs pos="50000">
                    <a:srgbClr val="C0C0C0"/>
                  </a:gs>
                  <a:gs pos="100000">
                    <a:srgbClr val="2B2B2B"/>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2" name="Shape 362"/>
              <xdr:cNvSpPr/>
            </xdr:nvSpPr>
            <xdr:spPr>
              <a:xfrm>
                <a:off x="1253" y="474"/>
                <a:ext cx="12" cy="3"/>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ave" id="363" name="Shape 363"/>
              <xdr:cNvSpPr/>
            </xdr:nvSpPr>
            <xdr:spPr>
              <a:xfrm>
                <a:off x="1253" y="477"/>
                <a:ext cx="12" cy="7"/>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64" name="Shape 364"/>
              <xdr:cNvCxnSpPr/>
            </xdr:nvCxnSpPr>
            <xdr:spPr>
              <a:xfrm>
                <a:off x="1259" y="484"/>
                <a:ext cx="0" cy="6"/>
              </a:xfrm>
              <a:prstGeom prst="straightConnector1">
                <a:avLst/>
              </a:prstGeom>
              <a:noFill/>
              <a:ln cap="flat" cmpd="sng" w="38100">
                <a:solidFill>
                  <a:srgbClr val="000000"/>
                </a:solidFill>
                <a:prstDash val="solid"/>
                <a:round/>
                <a:headEnd len="med" w="med" type="none"/>
                <a:tailEnd len="med" w="med" type="none"/>
              </a:ln>
            </xdr:spPr>
          </xdr:cxnSp>
          <xdr:cxnSp>
            <xdr:nvCxnSpPr>
              <xdr:cNvPr id="365" name="Shape 365"/>
              <xdr:cNvCxnSpPr/>
            </xdr:nvCxnSpPr>
            <xdr:spPr>
              <a:xfrm>
                <a:off x="1253" y="491"/>
                <a:ext cx="12" cy="0"/>
              </a:xfrm>
              <a:prstGeom prst="straightConnector1">
                <a:avLst/>
              </a:prstGeom>
              <a:noFill/>
              <a:ln cap="flat" cmpd="sng" w="9525">
                <a:solidFill>
                  <a:srgbClr val="000000"/>
                </a:solidFill>
                <a:prstDash val="solid"/>
                <a:round/>
                <a:headEnd len="med" w="med" type="none"/>
                <a:tailEnd len="med" w="med" type="none"/>
              </a:ln>
            </xdr:spPr>
          </xdr:cxnSp>
        </xdr:grpSp>
        <xdr:sp>
          <xdr:nvSpPr>
            <xdr:cNvPr id="366" name="Shape 366"/>
            <xdr:cNvSpPr/>
          </xdr:nvSpPr>
          <xdr:spPr>
            <a:xfrm>
              <a:off x="1230" y="536"/>
              <a:ext cx="16" cy="32"/>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7" name="Shape 367"/>
            <xdr:cNvSpPr/>
          </xdr:nvSpPr>
          <xdr:spPr>
            <a:xfrm>
              <a:off x="1232" y="512"/>
              <a:ext cx="11" cy="2"/>
            </a:xfrm>
            <a:custGeom>
              <a:rect b="b" l="l" r="r" t="t"/>
              <a:pathLst>
                <a:path extrusionOk="0" h="2" w="11">
                  <a:moveTo>
                    <a:pt x="0" y="1"/>
                  </a:moveTo>
                  <a:cubicBezTo>
                    <a:pt x="1" y="2"/>
                    <a:pt x="2" y="1"/>
                    <a:pt x="5" y="2"/>
                  </a:cubicBezTo>
                  <a:cubicBezTo>
                    <a:pt x="7" y="0"/>
                    <a:pt x="9" y="2"/>
                    <a:pt x="11" y="2"/>
                  </a:cubicBezTo>
                </a:path>
              </a:pathLst>
            </a:cu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8" name="Shape 368"/>
            <xdr:cNvSpPr/>
          </xdr:nvSpPr>
          <xdr:spPr>
            <a:xfrm>
              <a:off x="1235" y="512"/>
              <a:ext cx="9" cy="3"/>
            </a:xfrm>
            <a:custGeom>
              <a:rect b="b" l="l" r="r" t="t"/>
              <a:pathLst>
                <a:path extrusionOk="0" h="3" w="9">
                  <a:moveTo>
                    <a:pt x="9" y="2"/>
                  </a:moveTo>
                  <a:cubicBezTo>
                    <a:pt x="7" y="0"/>
                    <a:pt x="8" y="3"/>
                    <a:pt x="6" y="1"/>
                  </a:cubicBezTo>
                  <a:cubicBezTo>
                    <a:pt x="3" y="2"/>
                    <a:pt x="3" y="1"/>
                    <a:pt x="0" y="1"/>
                  </a:cubicBezTo>
                </a:path>
              </a:pathLst>
            </a:cu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34</xdr:col>
      <xdr:colOff>142875</xdr:colOff>
      <xdr:row>9</xdr:row>
      <xdr:rowOff>28575</xdr:rowOff>
    </xdr:from>
    <xdr:ext cx="200025" cy="1066800"/>
    <xdr:grpSp>
      <xdr:nvGrpSpPr>
        <xdr:cNvPr id="2" name="Shape 2"/>
        <xdr:cNvGrpSpPr/>
      </xdr:nvGrpSpPr>
      <xdr:grpSpPr>
        <a:xfrm>
          <a:off x="5245988" y="3246600"/>
          <a:ext cx="200025" cy="1066800"/>
          <a:chOff x="5245988" y="3246600"/>
          <a:chExt cx="200025" cy="1066800"/>
        </a:xfrm>
      </xdr:grpSpPr>
      <xdr:grpSp>
        <xdr:nvGrpSpPr>
          <xdr:cNvPr id="369" name="Shape 369"/>
          <xdr:cNvGrpSpPr/>
        </xdr:nvGrpSpPr>
        <xdr:grpSpPr>
          <a:xfrm>
            <a:off x="5245988" y="3246600"/>
            <a:ext cx="200025" cy="1066800"/>
            <a:chOff x="799" y="244"/>
            <a:chExt cx="18" cy="172"/>
          </a:xfrm>
        </xdr:grpSpPr>
        <xdr:sp>
          <xdr:nvSpPr>
            <xdr:cNvPr id="5" name="Shape 5"/>
            <xdr:cNvSpPr/>
          </xdr:nvSpPr>
          <xdr:spPr>
            <a:xfrm>
              <a:off x="799" y="244"/>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370" name="Shape 370"/>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71" name="Shape 371"/>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2" name="Shape 372"/>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3" name="Shape 373"/>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54</xdr:col>
      <xdr:colOff>276225</xdr:colOff>
      <xdr:row>24</xdr:row>
      <xdr:rowOff>0</xdr:rowOff>
    </xdr:from>
    <xdr:ext cx="161925" cy="590550"/>
    <xdr:grpSp>
      <xdr:nvGrpSpPr>
        <xdr:cNvPr id="2" name="Shape 2"/>
        <xdr:cNvGrpSpPr/>
      </xdr:nvGrpSpPr>
      <xdr:grpSpPr>
        <a:xfrm>
          <a:off x="5265038" y="3484725"/>
          <a:ext cx="161925" cy="590550"/>
          <a:chOff x="5265038" y="3484725"/>
          <a:chExt cx="161925" cy="590550"/>
        </a:xfrm>
      </xdr:grpSpPr>
      <xdr:grpSp>
        <xdr:nvGrpSpPr>
          <xdr:cNvPr id="374" name="Shape 374"/>
          <xdr:cNvGrpSpPr/>
        </xdr:nvGrpSpPr>
        <xdr:grpSpPr>
          <a:xfrm>
            <a:off x="5265038" y="3484725"/>
            <a:ext cx="161925" cy="590550"/>
            <a:chOff x="897" y="495"/>
            <a:chExt cx="20" cy="123"/>
          </a:xfrm>
        </xdr:grpSpPr>
        <xdr:sp>
          <xdr:nvSpPr>
            <xdr:cNvPr id="5" name="Shape 5"/>
            <xdr:cNvSpPr/>
          </xdr:nvSpPr>
          <xdr:spPr>
            <a:xfrm>
              <a:off x="897" y="495"/>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5" name="Shape 375"/>
            <xdr:cNvSpPr/>
          </xdr:nvSpPr>
          <xdr:spPr>
            <a:xfrm>
              <a:off x="903" y="566"/>
              <a:ext cx="8" cy="16"/>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6" name="Shape 376"/>
            <xdr:cNvGrpSpPr/>
          </xdr:nvGrpSpPr>
          <xdr:grpSpPr>
            <a:xfrm>
              <a:off x="897" y="495"/>
              <a:ext cx="20" cy="123"/>
              <a:chOff x="888" y="514"/>
              <a:chExt cx="20" cy="123"/>
            </a:xfrm>
          </xdr:grpSpPr>
          <xdr:sp>
            <xdr:nvSpPr>
              <xdr:cNvPr id="377" name="Shape 377"/>
              <xdr:cNvSpPr/>
            </xdr:nvSpPr>
            <xdr:spPr>
              <a:xfrm>
                <a:off x="890" y="514"/>
                <a:ext cx="16" cy="20"/>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8" name="Shape 378"/>
              <xdr:cNvSpPr/>
            </xdr:nvSpPr>
            <xdr:spPr>
              <a:xfrm>
                <a:off x="889" y="534"/>
                <a:ext cx="18" cy="53"/>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79" name="Shape 379"/>
              <xdr:cNvCxnSpPr/>
            </xdr:nvCxnSpPr>
            <xdr:spPr>
              <a:xfrm>
                <a:off x="889" y="588"/>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80" name="Shape 380"/>
              <xdr:cNvCxnSpPr/>
            </xdr:nvCxnSpPr>
            <xdr:spPr>
              <a:xfrm>
                <a:off x="889" y="590"/>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81" name="Shape 381"/>
              <xdr:cNvCxnSpPr/>
            </xdr:nvCxnSpPr>
            <xdr:spPr>
              <a:xfrm>
                <a:off x="889" y="592"/>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82" name="Shape 382"/>
              <xdr:cNvCxnSpPr/>
            </xdr:nvCxnSpPr>
            <xdr:spPr>
              <a:xfrm>
                <a:off x="889" y="594"/>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83" name="Shape 383"/>
              <xdr:cNvCxnSpPr/>
            </xdr:nvCxnSpPr>
            <xdr:spPr>
              <a:xfrm>
                <a:off x="889" y="596"/>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384" name="Shape 384"/>
              <xdr:cNvCxnSpPr/>
            </xdr:nvCxnSpPr>
            <xdr:spPr>
              <a:xfrm>
                <a:off x="889" y="598"/>
                <a:ext cx="18" cy="0"/>
              </a:xfrm>
              <a:prstGeom prst="straightConnector1">
                <a:avLst/>
              </a:prstGeom>
              <a:noFill/>
              <a:ln cap="flat" cmpd="sng" w="12700">
                <a:solidFill>
                  <a:srgbClr val="000000"/>
                </a:solidFill>
                <a:prstDash val="solid"/>
                <a:round/>
                <a:headEnd len="med" w="med" type="none"/>
                <a:tailEnd len="med" w="med" type="none"/>
              </a:ln>
            </xdr:spPr>
          </xdr:cxnSp>
          <xdr:sp>
            <xdr:nvSpPr>
              <xdr:cNvPr id="385" name="Shape 385"/>
              <xdr:cNvSpPr/>
            </xdr:nvSpPr>
            <xdr:spPr>
              <a:xfrm flipH="1" rot="10800000">
                <a:off x="888" y="604"/>
                <a:ext cx="20" cy="33"/>
              </a:xfrm>
              <a:custGeom>
                <a:rect b="b" l="l" r="r" t="t"/>
                <a:pathLst>
                  <a:path extrusionOk="0" h="21600" w="21600">
                    <a:moveTo>
                      <a:pt x="0" y="0"/>
                    </a:moveTo>
                    <a:lnTo>
                      <a:pt x="5400" y="21600"/>
                    </a:lnTo>
                    <a:lnTo>
                      <a:pt x="16200" y="21600"/>
                    </a:lnTo>
                    <a:lnTo>
                      <a:pt x="21600" y="0"/>
                    </a:lnTo>
                    <a:close/>
                  </a:path>
                </a:pathLst>
              </a:cu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sp>
          <xdr:sp>
            <xdr:nvSpPr>
              <xdr:cNvPr id="386" name="Shape 386"/>
              <xdr:cNvSpPr/>
            </xdr:nvSpPr>
            <xdr:spPr>
              <a:xfrm>
                <a:off x="889" y="607"/>
                <a:ext cx="18" cy="22"/>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7" name="Shape 387"/>
              <xdr:cNvSpPr/>
            </xdr:nvSpPr>
            <xdr:spPr>
              <a:xfrm>
                <a:off x="889" y="599"/>
                <a:ext cx="18" cy="8"/>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88" name="Shape 388"/>
              <xdr:cNvCxnSpPr/>
            </xdr:nvCxnSpPr>
            <xdr:spPr>
              <a:xfrm>
                <a:off x="892"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389" name="Shape 389"/>
              <xdr:cNvCxnSpPr/>
            </xdr:nvCxnSpPr>
            <xdr:spPr>
              <a:xfrm>
                <a:off x="892"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390" name="Shape 390"/>
              <xdr:cNvCxnSpPr/>
            </xdr:nvCxnSpPr>
            <xdr:spPr>
              <a:xfrm>
                <a:off x="89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391" name="Shape 391"/>
              <xdr:cNvCxnSpPr/>
            </xdr:nvCxnSpPr>
            <xdr:spPr>
              <a:xfrm rot="10800000">
                <a:off x="889"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392" name="Shape 392"/>
              <xdr:cNvCxnSpPr/>
            </xdr:nvCxnSpPr>
            <xdr:spPr>
              <a:xfrm>
                <a:off x="904"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393" name="Shape 393"/>
              <xdr:cNvCxnSpPr/>
            </xdr:nvCxnSpPr>
            <xdr:spPr>
              <a:xfrm rot="10800000">
                <a:off x="903"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394" name="Shape 394"/>
              <xdr:cNvCxnSpPr/>
            </xdr:nvCxnSpPr>
            <xdr:spPr>
              <a:xfrm>
                <a:off x="90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395" name="Shape 395"/>
              <xdr:cNvCxnSpPr/>
            </xdr:nvCxnSpPr>
            <xdr:spPr>
              <a:xfrm>
                <a:off x="903"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396" name="Shape 396"/>
              <xdr:cNvCxnSpPr/>
            </xdr:nvCxnSpPr>
            <xdr:spPr>
              <a:xfrm>
                <a:off x="889" y="589"/>
                <a:ext cx="0" cy="8"/>
              </a:xfrm>
              <a:prstGeom prst="straightConnector1">
                <a:avLst/>
              </a:prstGeom>
              <a:noFill/>
              <a:ln cap="flat" cmpd="sng" w="9525">
                <a:solidFill>
                  <a:srgbClr val="000000"/>
                </a:solidFill>
                <a:prstDash val="solid"/>
                <a:round/>
                <a:headEnd len="med" w="med" type="none"/>
                <a:tailEnd len="med" w="med" type="none"/>
              </a:ln>
            </xdr:spPr>
          </xdr:cxnSp>
          <xdr:cxnSp>
            <xdr:nvCxnSpPr>
              <xdr:cNvPr id="397" name="Shape 397"/>
              <xdr:cNvCxnSpPr/>
            </xdr:nvCxnSpPr>
            <xdr:spPr>
              <a:xfrm>
                <a:off x="889" y="587"/>
                <a:ext cx="0" cy="11"/>
              </a:xfrm>
              <a:prstGeom prst="straightConnector1">
                <a:avLst/>
              </a:prstGeom>
              <a:noFill/>
              <a:ln cap="flat" cmpd="sng" w="9525">
                <a:solidFill>
                  <a:srgbClr val="000000"/>
                </a:solidFill>
                <a:prstDash val="solid"/>
                <a:round/>
                <a:headEnd len="med" w="med" type="none"/>
                <a:tailEnd len="med" w="med" type="none"/>
              </a:ln>
            </xdr:spPr>
          </xdr:cxnSp>
          <xdr:cxnSp>
            <xdr:nvCxnSpPr>
              <xdr:cNvPr id="398" name="Shape 398"/>
              <xdr:cNvCxnSpPr/>
            </xdr:nvCxnSpPr>
            <xdr:spPr>
              <a:xfrm>
                <a:off x="907" y="587"/>
                <a:ext cx="0" cy="12"/>
              </a:xfrm>
              <a:prstGeom prst="straightConnector1">
                <a:avLst/>
              </a:prstGeom>
              <a:noFill/>
              <a:ln cap="flat" cmpd="sng" w="9525">
                <a:solidFill>
                  <a:srgbClr val="000000"/>
                </a:solidFill>
                <a:prstDash val="solid"/>
                <a:round/>
                <a:headEnd len="med" w="med" type="none"/>
                <a:tailEnd len="med" w="med" type="none"/>
              </a:ln>
            </xdr:spPr>
          </xdr:cxnSp>
        </xdr:grpSp>
      </xdr:grpSp>
    </xdr:grpSp>
    <xdr:clientData fLocksWithSheet="0"/>
  </xdr:oneCellAnchor>
  <xdr:oneCellAnchor>
    <xdr:from>
      <xdr:col>56</xdr:col>
      <xdr:colOff>38100</xdr:colOff>
      <xdr:row>23</xdr:row>
      <xdr:rowOff>28575</xdr:rowOff>
    </xdr:from>
    <xdr:ext cx="152400" cy="457200"/>
    <xdr:grpSp>
      <xdr:nvGrpSpPr>
        <xdr:cNvPr id="2" name="Shape 2"/>
        <xdr:cNvGrpSpPr/>
      </xdr:nvGrpSpPr>
      <xdr:grpSpPr>
        <a:xfrm>
          <a:off x="5269800" y="3551400"/>
          <a:ext cx="152400" cy="457200"/>
          <a:chOff x="5269800" y="3551400"/>
          <a:chExt cx="152400" cy="457200"/>
        </a:xfrm>
      </xdr:grpSpPr>
      <xdr:grpSp>
        <xdr:nvGrpSpPr>
          <xdr:cNvPr id="399" name="Shape 399"/>
          <xdr:cNvGrpSpPr/>
        </xdr:nvGrpSpPr>
        <xdr:grpSpPr>
          <a:xfrm>
            <a:off x="5269800" y="3551400"/>
            <a:ext cx="152400" cy="457200"/>
            <a:chOff x="887" y="803"/>
            <a:chExt cx="16" cy="95"/>
          </a:xfrm>
        </xdr:grpSpPr>
        <xdr:sp>
          <xdr:nvSpPr>
            <xdr:cNvPr id="5" name="Shape 5"/>
            <xdr:cNvSpPr/>
          </xdr:nvSpPr>
          <xdr:spPr>
            <a:xfrm>
              <a:off x="887" y="803"/>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0" name="Shape 400"/>
            <xdr:cNvSpPr/>
          </xdr:nvSpPr>
          <xdr:spPr>
            <a:xfrm>
              <a:off x="887" y="803"/>
              <a:ext cx="16" cy="34"/>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ide upward diagonal" id="401" name="Shape 401"/>
            <xdr:cNvSpPr/>
          </xdr:nvSpPr>
          <xdr:spPr>
            <a:xfrm>
              <a:off x="891" y="837"/>
              <a:ext cx="8" cy="44"/>
            </a:xfrm>
            <a:prstGeom prst="rect">
              <a:avLst/>
            </a:prstGeom>
            <a:solidFill>
              <a:srgbClr val="96969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2" name="Shape 402"/>
            <xdr:cNvSpPr/>
          </xdr:nvSpPr>
          <xdr:spPr>
            <a:xfrm rot="5400000">
              <a:off x="886" y="885"/>
              <a:ext cx="18" cy="8"/>
            </a:xfrm>
            <a:prstGeom prst="flowChartDelay">
              <a:avLst/>
            </a:prstGeom>
            <a:gradFill>
              <a:gsLst>
                <a:gs pos="0">
                  <a:srgbClr val="3E3E3E"/>
                </a:gs>
                <a:gs pos="50000">
                  <a:srgbClr val="C0C0C0"/>
                </a:gs>
                <a:gs pos="100000">
                  <a:srgbClr val="3E3E3E"/>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3" name="Shape 403"/>
            <xdr:cNvSpPr/>
          </xdr:nvSpPr>
          <xdr:spPr>
            <a:xfrm>
              <a:off x="895" y="858"/>
              <a:ext cx="4" cy="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ide downward diagonal" id="404" name="Shape 404"/>
            <xdr:cNvSpPr/>
          </xdr:nvSpPr>
          <xdr:spPr>
            <a:xfrm>
              <a:off x="890" y="863"/>
              <a:ext cx="10" cy="17"/>
            </a:xfrm>
            <a:prstGeom prst="roundRect">
              <a:avLst>
                <a:gd fmla="val 16667" name="adj"/>
              </a:avLst>
            </a:prstGeom>
            <a:solidFill>
              <a:srgbClr val="DAEE1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55</xdr:col>
      <xdr:colOff>428625</xdr:colOff>
      <xdr:row>23</xdr:row>
      <xdr:rowOff>66675</xdr:rowOff>
    </xdr:from>
    <xdr:ext cx="114300" cy="438150"/>
    <xdr:grpSp>
      <xdr:nvGrpSpPr>
        <xdr:cNvPr id="2" name="Shape 2"/>
        <xdr:cNvGrpSpPr/>
      </xdr:nvGrpSpPr>
      <xdr:grpSpPr>
        <a:xfrm>
          <a:off x="5288850" y="3560925"/>
          <a:ext cx="114300" cy="438150"/>
          <a:chOff x="5288850" y="3560925"/>
          <a:chExt cx="114300" cy="438150"/>
        </a:xfrm>
      </xdr:grpSpPr>
      <xdr:grpSp>
        <xdr:nvGrpSpPr>
          <xdr:cNvPr id="405" name="Shape 405"/>
          <xdr:cNvGrpSpPr/>
        </xdr:nvGrpSpPr>
        <xdr:grpSpPr>
          <a:xfrm>
            <a:off x="5288850" y="3560925"/>
            <a:ext cx="114300" cy="438150"/>
            <a:chOff x="958" y="780"/>
            <a:chExt cx="12" cy="94"/>
          </a:xfrm>
        </xdr:grpSpPr>
        <xdr:sp>
          <xdr:nvSpPr>
            <xdr:cNvPr id="5" name="Shape 5"/>
            <xdr:cNvSpPr/>
          </xdr:nvSpPr>
          <xdr:spPr>
            <a:xfrm>
              <a:off x="958" y="780"/>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ide upward diagonal" id="406" name="Shape 406"/>
            <xdr:cNvSpPr/>
          </xdr:nvSpPr>
          <xdr:spPr>
            <a:xfrm>
              <a:off x="960" y="813"/>
              <a:ext cx="8" cy="44"/>
            </a:xfrm>
            <a:prstGeom prst="rect">
              <a:avLst/>
            </a:prstGeom>
            <a:solidFill>
              <a:srgbClr val="96969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7" name="Shape 407"/>
            <xdr:cNvSpPr/>
          </xdr:nvSpPr>
          <xdr:spPr>
            <a:xfrm rot="5400000">
              <a:off x="955" y="861"/>
              <a:ext cx="18" cy="8"/>
            </a:xfrm>
            <a:prstGeom prst="flowChartDelay">
              <a:avLst/>
            </a:prstGeom>
            <a:gradFill>
              <a:gsLst>
                <a:gs pos="0">
                  <a:srgbClr val="3E3E3E"/>
                </a:gs>
                <a:gs pos="50000">
                  <a:srgbClr val="C0C0C0"/>
                </a:gs>
                <a:gs pos="100000">
                  <a:srgbClr val="3E3E3E"/>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8" name="Shape 408"/>
            <xdr:cNvSpPr/>
          </xdr:nvSpPr>
          <xdr:spPr>
            <a:xfrm>
              <a:off x="964" y="834"/>
              <a:ext cx="4" cy="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ide downward diagonal" id="409" name="Shape 409"/>
            <xdr:cNvSpPr/>
          </xdr:nvSpPr>
          <xdr:spPr>
            <a:xfrm>
              <a:off x="959" y="839"/>
              <a:ext cx="10" cy="17"/>
            </a:xfrm>
            <a:prstGeom prst="roundRect">
              <a:avLst>
                <a:gd fmla="val 16667" name="adj"/>
              </a:avLst>
            </a:prstGeom>
            <a:solidFill>
              <a:srgbClr val="DAEE1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0" name="Shape 410"/>
            <xdr:cNvSpPr/>
          </xdr:nvSpPr>
          <xdr:spPr>
            <a:xfrm>
              <a:off x="958" y="789"/>
              <a:ext cx="12" cy="24"/>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horizontal" id="411" name="Shape 411"/>
            <xdr:cNvSpPr/>
          </xdr:nvSpPr>
          <xdr:spPr>
            <a:xfrm>
              <a:off x="961" y="780"/>
              <a:ext cx="6" cy="9"/>
            </a:xfrm>
            <a:prstGeom prst="flowChartAlternateProcess">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45</xdr:col>
      <xdr:colOff>0</xdr:colOff>
      <xdr:row>18</xdr:row>
      <xdr:rowOff>0</xdr:rowOff>
    </xdr:from>
    <xdr:ext cx="219075" cy="552450"/>
    <xdr:grpSp>
      <xdr:nvGrpSpPr>
        <xdr:cNvPr id="2" name="Shape 2"/>
        <xdr:cNvGrpSpPr/>
      </xdr:nvGrpSpPr>
      <xdr:grpSpPr>
        <a:xfrm>
          <a:off x="5230986" y="3503775"/>
          <a:ext cx="224552" cy="554575"/>
          <a:chOff x="5230986" y="3503775"/>
          <a:chExt cx="224552" cy="554575"/>
        </a:xfrm>
      </xdr:grpSpPr>
      <xdr:grpSp>
        <xdr:nvGrpSpPr>
          <xdr:cNvPr id="412" name="Shape 412"/>
          <xdr:cNvGrpSpPr/>
        </xdr:nvGrpSpPr>
        <xdr:grpSpPr>
          <a:xfrm>
            <a:off x="5230986" y="3503775"/>
            <a:ext cx="224552" cy="554575"/>
            <a:chOff x="1206" y="436"/>
            <a:chExt cx="21" cy="130"/>
          </a:xfrm>
        </xdr:grpSpPr>
        <xdr:sp>
          <xdr:nvSpPr>
            <xdr:cNvPr id="5" name="Shape 5"/>
            <xdr:cNvSpPr/>
          </xdr:nvSpPr>
          <xdr:spPr>
            <a:xfrm>
              <a:off x="1206" y="436"/>
              <a:ext cx="0" cy="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3" name="Shape 413"/>
            <xdr:cNvSpPr/>
          </xdr:nvSpPr>
          <xdr:spPr>
            <a:xfrm>
              <a:off x="1207" y="542"/>
              <a:ext cx="9" cy="24"/>
            </a:xfrm>
            <a:prstGeom prst="flowChartDecision">
              <a:avLst/>
            </a:prstGeom>
            <a:gradFill>
              <a:gsLst>
                <a:gs pos="0">
                  <a:srgbClr val="76810D"/>
                </a:gs>
                <a:gs pos="5000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4" name="Shape 414"/>
            <xdr:cNvSpPr/>
          </xdr:nvSpPr>
          <xdr:spPr>
            <a:xfrm>
              <a:off x="1214" y="542"/>
              <a:ext cx="9" cy="24"/>
            </a:xfrm>
            <a:prstGeom prst="flowChartDecision">
              <a:avLst/>
            </a:prstGeom>
            <a:gradFill>
              <a:gsLst>
                <a:gs pos="0">
                  <a:srgbClr val="76810D"/>
                </a:gs>
                <a:gs pos="5000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5" name="Shape 415"/>
            <xdr:cNvSpPr/>
          </xdr:nvSpPr>
          <xdr:spPr>
            <a:xfrm rot="5400000">
              <a:off x="1203" y="556"/>
              <a:ext cx="13" cy="8"/>
            </a:xfrm>
            <a:prstGeom prst="rtTriangle">
              <a:avLst/>
            </a:prstGeom>
            <a:gradFill>
              <a:gsLst>
                <a:gs pos="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6" name="Shape 416"/>
            <xdr:cNvSpPr/>
          </xdr:nvSpPr>
          <xdr:spPr>
            <a:xfrm rot="10800000">
              <a:off x="1219" y="553"/>
              <a:ext cx="7" cy="13"/>
            </a:xfrm>
            <a:prstGeom prst="rtTriangle">
              <a:avLst/>
            </a:prstGeom>
            <a:gradFill>
              <a:gsLst>
                <a:gs pos="0">
                  <a:srgbClr val="76810D"/>
                </a:gs>
                <a:gs pos="5000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7" name="Shape 417"/>
            <xdr:cNvSpPr/>
          </xdr:nvSpPr>
          <xdr:spPr>
            <a:xfrm>
              <a:off x="1206" y="475"/>
              <a:ext cx="20" cy="7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8" name="Shape 418"/>
            <xdr:cNvSpPr/>
          </xdr:nvSpPr>
          <xdr:spPr>
            <a:xfrm>
              <a:off x="1208" y="436"/>
              <a:ext cx="16" cy="3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32</xdr:col>
      <xdr:colOff>0</xdr:colOff>
      <xdr:row>15</xdr:row>
      <xdr:rowOff>0</xdr:rowOff>
    </xdr:from>
    <xdr:ext cx="0" cy="942975"/>
    <xdr:grpSp>
      <xdr:nvGrpSpPr>
        <xdr:cNvPr id="2" name="Shape 2"/>
        <xdr:cNvGrpSpPr/>
      </xdr:nvGrpSpPr>
      <xdr:grpSpPr>
        <a:xfrm>
          <a:off x="5346000" y="3308513"/>
          <a:ext cx="0" cy="942975"/>
          <a:chOff x="5346000" y="3308513"/>
          <a:chExt cx="0" cy="942975"/>
        </a:xfrm>
      </xdr:grpSpPr>
      <xdr:grpSp>
        <xdr:nvGrpSpPr>
          <xdr:cNvPr id="419" name="Shape 419"/>
          <xdr:cNvGrpSpPr/>
        </xdr:nvGrpSpPr>
        <xdr:grpSpPr>
          <a:xfrm>
            <a:off x="5346000" y="3308513"/>
            <a:ext cx="0" cy="942975"/>
            <a:chOff x="959" y="459"/>
            <a:chExt cx="18" cy="175"/>
          </a:xfrm>
        </xdr:grpSpPr>
        <xdr:sp>
          <xdr:nvSpPr>
            <xdr:cNvPr id="5" name="Shape 5"/>
            <xdr:cNvSpPr/>
          </xdr:nvSpPr>
          <xdr:spPr>
            <a:xfrm>
              <a:off x="959" y="459"/>
              <a:ext cx="0" cy="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20" name="Shape 420"/>
            <xdr:cNvSpPr/>
          </xdr:nvSpPr>
          <xdr:spPr>
            <a:xfrm>
              <a:off x="959" y="612"/>
              <a:ext cx="18"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21" name="Shape 421"/>
            <xdr:cNvSpPr/>
          </xdr:nvSpPr>
          <xdr:spPr>
            <a:xfrm>
              <a:off x="964" y="568"/>
              <a:ext cx="7"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2" name="Shape 422"/>
            <xdr:cNvSpPr/>
          </xdr:nvSpPr>
          <xdr:spPr>
            <a:xfrm>
              <a:off x="959" y="459"/>
              <a:ext cx="18" cy="87"/>
            </a:xfrm>
            <a:prstGeom prst="rect">
              <a:avLst/>
            </a:prstGeom>
            <a:gradFill>
              <a:gsLst>
                <a:gs pos="0">
                  <a:srgbClr val="162B6D"/>
                </a:gs>
                <a:gs pos="50000">
                  <a:srgbClr val="3366FF">
                    <a:alpha val="98823"/>
                  </a:srgbClr>
                </a:gs>
                <a:gs pos="100000">
                  <a:srgbClr val="162B6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3" name="Shape 423"/>
            <xdr:cNvSpPr/>
          </xdr:nvSpPr>
          <xdr:spPr>
            <a:xfrm>
              <a:off x="959" y="546"/>
              <a:ext cx="18"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4" name="Shape 424"/>
            <xdr:cNvSpPr/>
          </xdr:nvSpPr>
          <xdr:spPr>
            <a:xfrm>
              <a:off x="959" y="584"/>
              <a:ext cx="18"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32</xdr:col>
      <xdr:colOff>0</xdr:colOff>
      <xdr:row>9</xdr:row>
      <xdr:rowOff>104775</xdr:rowOff>
    </xdr:from>
    <xdr:ext cx="95250" cy="895350"/>
    <xdr:grpSp>
      <xdr:nvGrpSpPr>
        <xdr:cNvPr id="2" name="Shape 2"/>
        <xdr:cNvGrpSpPr/>
      </xdr:nvGrpSpPr>
      <xdr:grpSpPr>
        <a:xfrm>
          <a:off x="5298375" y="3332325"/>
          <a:ext cx="95250" cy="895350"/>
          <a:chOff x="5298375" y="3332325"/>
          <a:chExt cx="95250" cy="895350"/>
        </a:xfrm>
      </xdr:grpSpPr>
      <xdr:grpSp>
        <xdr:nvGrpSpPr>
          <xdr:cNvPr id="425" name="Shape 425"/>
          <xdr:cNvGrpSpPr/>
        </xdr:nvGrpSpPr>
        <xdr:grpSpPr>
          <a:xfrm>
            <a:off x="5298375" y="3332325"/>
            <a:ext cx="95250" cy="895350"/>
            <a:chOff x="868" y="446"/>
            <a:chExt cx="34" cy="153"/>
          </a:xfrm>
        </xdr:grpSpPr>
        <xdr:sp>
          <xdr:nvSpPr>
            <xdr:cNvPr id="5" name="Shape 5"/>
            <xdr:cNvSpPr/>
          </xdr:nvSpPr>
          <xdr:spPr>
            <a:xfrm>
              <a:off x="868" y="446"/>
              <a:ext cx="25"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6" name="Shape 426"/>
            <xdr:cNvSpPr/>
          </xdr:nvSpPr>
          <xdr:spPr>
            <a:xfrm>
              <a:off x="873" y="555"/>
              <a:ext cx="14" cy="19"/>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7" name="Shape 427"/>
            <xdr:cNvSpPr/>
          </xdr:nvSpPr>
          <xdr:spPr>
            <a:xfrm>
              <a:off x="868" y="446"/>
              <a:ext cx="33" cy="107"/>
            </a:xfrm>
            <a:prstGeom prst="rect">
              <a:avLst/>
            </a:prstGeom>
            <a:gradFill>
              <a:gsLst>
                <a:gs pos="0">
                  <a:srgbClr val="CDCD00"/>
                </a:gs>
                <a:gs pos="50000">
                  <a:srgbClr val="FFFF00">
                    <a:alpha val="98823"/>
                  </a:srgbClr>
                </a:gs>
                <a:gs pos="100000">
                  <a:srgbClr val="CDCD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8" name="Shape 428"/>
            <xdr:cNvSpPr/>
          </xdr:nvSpPr>
          <xdr:spPr>
            <a:xfrm>
              <a:off x="868" y="533"/>
              <a:ext cx="33"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9" name="Shape 429"/>
            <xdr:cNvSpPr/>
          </xdr:nvSpPr>
          <xdr:spPr>
            <a:xfrm>
              <a:off x="869" y="570"/>
              <a:ext cx="33"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41</xdr:col>
      <xdr:colOff>476250</xdr:colOff>
      <xdr:row>10</xdr:row>
      <xdr:rowOff>9525</xdr:rowOff>
    </xdr:from>
    <xdr:ext cx="695325" cy="828675"/>
    <xdr:grpSp>
      <xdr:nvGrpSpPr>
        <xdr:cNvPr id="2" name="Shape 2"/>
        <xdr:cNvGrpSpPr/>
      </xdr:nvGrpSpPr>
      <xdr:grpSpPr>
        <a:xfrm>
          <a:off x="4998338" y="3365663"/>
          <a:ext cx="695325" cy="828675"/>
          <a:chOff x="4998338" y="3365663"/>
          <a:chExt cx="695325" cy="828675"/>
        </a:xfrm>
      </xdr:grpSpPr>
      <xdr:grpSp>
        <xdr:nvGrpSpPr>
          <xdr:cNvPr id="430" name="Shape 430"/>
          <xdr:cNvGrpSpPr/>
        </xdr:nvGrpSpPr>
        <xdr:grpSpPr>
          <a:xfrm>
            <a:off x="4998338" y="3365663"/>
            <a:ext cx="695325" cy="828675"/>
            <a:chOff x="1266" y="249"/>
            <a:chExt cx="17" cy="118"/>
          </a:xfrm>
        </xdr:grpSpPr>
        <xdr:sp>
          <xdr:nvSpPr>
            <xdr:cNvPr id="5" name="Shape 5"/>
            <xdr:cNvSpPr/>
          </xdr:nvSpPr>
          <xdr:spPr>
            <a:xfrm>
              <a:off x="1266" y="249"/>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31" name="Shape 431"/>
            <xdr:cNvSpPr/>
          </xdr:nvSpPr>
          <xdr:spPr>
            <a:xfrm>
              <a:off x="1266" y="346"/>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32" name="Shape 432"/>
            <xdr:cNvSpPr/>
          </xdr:nvSpPr>
          <xdr:spPr>
            <a:xfrm>
              <a:off x="1266" y="249"/>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41</xdr:col>
      <xdr:colOff>266700</xdr:colOff>
      <xdr:row>10</xdr:row>
      <xdr:rowOff>9525</xdr:rowOff>
    </xdr:from>
    <xdr:ext cx="161925" cy="828675"/>
    <xdr:grpSp>
      <xdr:nvGrpSpPr>
        <xdr:cNvPr id="2" name="Shape 2"/>
        <xdr:cNvGrpSpPr/>
      </xdr:nvGrpSpPr>
      <xdr:grpSpPr>
        <a:xfrm>
          <a:off x="5265038" y="3365663"/>
          <a:ext cx="161925" cy="828675"/>
          <a:chOff x="5265038" y="3365663"/>
          <a:chExt cx="161925" cy="828675"/>
        </a:xfrm>
      </xdr:grpSpPr>
      <xdr:grpSp>
        <xdr:nvGrpSpPr>
          <xdr:cNvPr id="433" name="Shape 433"/>
          <xdr:cNvGrpSpPr/>
        </xdr:nvGrpSpPr>
        <xdr:grpSpPr>
          <a:xfrm>
            <a:off x="5265038" y="3365663"/>
            <a:ext cx="161925" cy="828675"/>
            <a:chOff x="1240" y="251"/>
            <a:chExt cx="17" cy="118"/>
          </a:xfrm>
        </xdr:grpSpPr>
        <xdr:sp>
          <xdr:nvSpPr>
            <xdr:cNvPr id="5" name="Shape 5"/>
            <xdr:cNvSpPr/>
          </xdr:nvSpPr>
          <xdr:spPr>
            <a:xfrm>
              <a:off x="1240" y="251"/>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34" name="Shape 434"/>
            <xdr:cNvSpPr/>
          </xdr:nvSpPr>
          <xdr:spPr>
            <a:xfrm>
              <a:off x="1240" y="348"/>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35" name="Shape 435"/>
            <xdr:cNvSpPr/>
          </xdr:nvSpPr>
          <xdr:spPr>
            <a:xfrm>
              <a:off x="1240" y="251"/>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41</xdr:col>
      <xdr:colOff>66675</xdr:colOff>
      <xdr:row>10</xdr:row>
      <xdr:rowOff>9525</xdr:rowOff>
    </xdr:from>
    <xdr:ext cx="161925" cy="828675"/>
    <xdr:grpSp>
      <xdr:nvGrpSpPr>
        <xdr:cNvPr id="2" name="Shape 2"/>
        <xdr:cNvGrpSpPr/>
      </xdr:nvGrpSpPr>
      <xdr:grpSpPr>
        <a:xfrm>
          <a:off x="5265038" y="3365663"/>
          <a:ext cx="161925" cy="828675"/>
          <a:chOff x="5265038" y="3365663"/>
          <a:chExt cx="161925" cy="828675"/>
        </a:xfrm>
      </xdr:grpSpPr>
      <xdr:grpSp>
        <xdr:nvGrpSpPr>
          <xdr:cNvPr id="436" name="Shape 436"/>
          <xdr:cNvGrpSpPr/>
        </xdr:nvGrpSpPr>
        <xdr:grpSpPr>
          <a:xfrm>
            <a:off x="5265038" y="3365663"/>
            <a:ext cx="161925" cy="828675"/>
            <a:chOff x="1218" y="249"/>
            <a:chExt cx="17" cy="118"/>
          </a:xfrm>
        </xdr:grpSpPr>
        <xdr:sp>
          <xdr:nvSpPr>
            <xdr:cNvPr id="5" name="Shape 5"/>
            <xdr:cNvSpPr/>
          </xdr:nvSpPr>
          <xdr:spPr>
            <a:xfrm>
              <a:off x="1218" y="249"/>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37" name="Shape 437"/>
            <xdr:cNvSpPr/>
          </xdr:nvSpPr>
          <xdr:spPr>
            <a:xfrm>
              <a:off x="1218" y="346"/>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38" name="Shape 438"/>
            <xdr:cNvSpPr/>
          </xdr:nvSpPr>
          <xdr:spPr>
            <a:xfrm>
              <a:off x="1218" y="249"/>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40</xdr:col>
      <xdr:colOff>57150</xdr:colOff>
      <xdr:row>10</xdr:row>
      <xdr:rowOff>38100</xdr:rowOff>
    </xdr:from>
    <xdr:ext cx="190500" cy="800100"/>
    <xdr:grpSp>
      <xdr:nvGrpSpPr>
        <xdr:cNvPr id="2" name="Shape 2"/>
        <xdr:cNvGrpSpPr/>
      </xdr:nvGrpSpPr>
      <xdr:grpSpPr>
        <a:xfrm>
          <a:off x="5250750" y="3379950"/>
          <a:ext cx="190500" cy="800100"/>
          <a:chOff x="5250750" y="3379950"/>
          <a:chExt cx="190500" cy="800100"/>
        </a:xfrm>
      </xdr:grpSpPr>
      <xdr:grpSp>
        <xdr:nvGrpSpPr>
          <xdr:cNvPr id="439" name="Shape 439"/>
          <xdr:cNvGrpSpPr/>
        </xdr:nvGrpSpPr>
        <xdr:grpSpPr>
          <a:xfrm>
            <a:off x="5250750" y="3379950"/>
            <a:ext cx="190500" cy="800100"/>
            <a:chOff x="1193" y="248"/>
            <a:chExt cx="17" cy="118"/>
          </a:xfrm>
        </xdr:grpSpPr>
        <xdr:sp>
          <xdr:nvSpPr>
            <xdr:cNvPr id="5" name="Shape 5"/>
            <xdr:cNvSpPr/>
          </xdr:nvSpPr>
          <xdr:spPr>
            <a:xfrm>
              <a:off x="1193" y="248"/>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40" name="Shape 440"/>
            <xdr:cNvSpPr/>
          </xdr:nvSpPr>
          <xdr:spPr>
            <a:xfrm>
              <a:off x="1193" y="34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41" name="Shape 441"/>
            <xdr:cNvSpPr/>
          </xdr:nvSpPr>
          <xdr:spPr>
            <a:xfrm>
              <a:off x="1193" y="248"/>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47</xdr:col>
      <xdr:colOff>9525</xdr:colOff>
      <xdr:row>0</xdr:row>
      <xdr:rowOff>47625</xdr:rowOff>
    </xdr:from>
    <xdr:ext cx="152400" cy="428625"/>
    <xdr:grpSp>
      <xdr:nvGrpSpPr>
        <xdr:cNvPr id="2" name="Shape 2"/>
        <xdr:cNvGrpSpPr/>
      </xdr:nvGrpSpPr>
      <xdr:grpSpPr>
        <a:xfrm>
          <a:off x="5269800" y="3565688"/>
          <a:ext cx="152400" cy="428625"/>
          <a:chOff x="5269800" y="3565688"/>
          <a:chExt cx="152400" cy="428625"/>
        </a:xfrm>
      </xdr:grpSpPr>
      <xdr:grpSp>
        <xdr:nvGrpSpPr>
          <xdr:cNvPr id="442" name="Shape 442"/>
          <xdr:cNvGrpSpPr/>
        </xdr:nvGrpSpPr>
        <xdr:grpSpPr>
          <a:xfrm>
            <a:off x="5269800" y="3565688"/>
            <a:ext cx="152400" cy="428625"/>
            <a:chOff x="1230" y="512"/>
            <a:chExt cx="16" cy="72"/>
          </a:xfrm>
        </xdr:grpSpPr>
        <xdr:sp>
          <xdr:nvSpPr>
            <xdr:cNvPr id="5" name="Shape 5"/>
            <xdr:cNvSpPr/>
          </xdr:nvSpPr>
          <xdr:spPr>
            <a:xfrm>
              <a:off x="1230" y="512"/>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43" name="Shape 443"/>
            <xdr:cNvSpPr/>
          </xdr:nvSpPr>
          <xdr:spPr>
            <a:xfrm>
              <a:off x="1230" y="567"/>
              <a:ext cx="16"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nvGrpSpPr>
            <xdr:cNvPr id="444" name="Shape 444"/>
            <xdr:cNvGrpSpPr/>
          </xdr:nvGrpSpPr>
          <xdr:grpSpPr>
            <a:xfrm>
              <a:off x="1232" y="514"/>
              <a:ext cx="12" cy="23"/>
              <a:chOff x="1253" y="468"/>
              <a:chExt cx="12" cy="23"/>
            </a:xfrm>
          </xdr:grpSpPr>
          <xdr:sp>
            <xdr:nvSpPr>
              <xdr:cNvPr id="445" name="Shape 445"/>
              <xdr:cNvSpPr/>
            </xdr:nvSpPr>
            <xdr:spPr>
              <a:xfrm>
                <a:off x="1253" y="468"/>
                <a:ext cx="12" cy="23"/>
              </a:xfrm>
              <a:prstGeom prst="rect">
                <a:avLst/>
              </a:prstGeom>
              <a:gradFill>
                <a:gsLst>
                  <a:gs pos="0">
                    <a:srgbClr val="2B2B2B"/>
                  </a:gs>
                  <a:gs pos="50000">
                    <a:srgbClr val="C0C0C0"/>
                  </a:gs>
                  <a:gs pos="100000">
                    <a:srgbClr val="2B2B2B"/>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46" name="Shape 446"/>
              <xdr:cNvSpPr/>
            </xdr:nvSpPr>
            <xdr:spPr>
              <a:xfrm>
                <a:off x="1253" y="474"/>
                <a:ext cx="12" cy="3"/>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ave" id="447" name="Shape 447"/>
              <xdr:cNvSpPr/>
            </xdr:nvSpPr>
            <xdr:spPr>
              <a:xfrm>
                <a:off x="1253" y="477"/>
                <a:ext cx="12" cy="7"/>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48" name="Shape 448"/>
              <xdr:cNvCxnSpPr/>
            </xdr:nvCxnSpPr>
            <xdr:spPr>
              <a:xfrm>
                <a:off x="1259" y="484"/>
                <a:ext cx="0" cy="6"/>
              </a:xfrm>
              <a:prstGeom prst="straightConnector1">
                <a:avLst/>
              </a:prstGeom>
              <a:noFill/>
              <a:ln cap="flat" cmpd="sng" w="38100">
                <a:solidFill>
                  <a:srgbClr val="000000"/>
                </a:solidFill>
                <a:prstDash val="solid"/>
                <a:round/>
                <a:headEnd len="med" w="med" type="none"/>
                <a:tailEnd len="med" w="med" type="none"/>
              </a:ln>
            </xdr:spPr>
          </xdr:cxnSp>
          <xdr:cxnSp>
            <xdr:nvCxnSpPr>
              <xdr:cNvPr id="449" name="Shape 449"/>
              <xdr:cNvCxnSpPr/>
            </xdr:nvCxnSpPr>
            <xdr:spPr>
              <a:xfrm>
                <a:off x="1253" y="491"/>
                <a:ext cx="12" cy="0"/>
              </a:xfrm>
              <a:prstGeom prst="straightConnector1">
                <a:avLst/>
              </a:prstGeom>
              <a:noFill/>
              <a:ln cap="flat" cmpd="sng" w="9525">
                <a:solidFill>
                  <a:srgbClr val="000000"/>
                </a:solidFill>
                <a:prstDash val="solid"/>
                <a:round/>
                <a:headEnd len="med" w="med" type="none"/>
                <a:tailEnd len="med" w="med" type="none"/>
              </a:ln>
            </xdr:spPr>
          </xdr:cxnSp>
        </xdr:grpSp>
        <xdr:sp>
          <xdr:nvSpPr>
            <xdr:cNvPr id="450" name="Shape 450"/>
            <xdr:cNvSpPr/>
          </xdr:nvSpPr>
          <xdr:spPr>
            <a:xfrm>
              <a:off x="1230" y="536"/>
              <a:ext cx="16" cy="32"/>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51" name="Shape 451"/>
            <xdr:cNvSpPr/>
          </xdr:nvSpPr>
          <xdr:spPr>
            <a:xfrm>
              <a:off x="1232" y="512"/>
              <a:ext cx="11" cy="2"/>
            </a:xfrm>
            <a:custGeom>
              <a:rect b="b" l="l" r="r" t="t"/>
              <a:pathLst>
                <a:path extrusionOk="0" h="2" w="11">
                  <a:moveTo>
                    <a:pt x="0" y="1"/>
                  </a:moveTo>
                  <a:cubicBezTo>
                    <a:pt x="1" y="2"/>
                    <a:pt x="2" y="1"/>
                    <a:pt x="5" y="2"/>
                  </a:cubicBezTo>
                  <a:cubicBezTo>
                    <a:pt x="7" y="0"/>
                    <a:pt x="9" y="2"/>
                    <a:pt x="11" y="2"/>
                  </a:cubicBezTo>
                </a:path>
              </a:pathLst>
            </a:cu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52" name="Shape 452"/>
            <xdr:cNvSpPr/>
          </xdr:nvSpPr>
          <xdr:spPr>
            <a:xfrm>
              <a:off x="1235" y="512"/>
              <a:ext cx="9" cy="3"/>
            </a:xfrm>
            <a:custGeom>
              <a:rect b="b" l="l" r="r" t="t"/>
              <a:pathLst>
                <a:path extrusionOk="0" h="3" w="9">
                  <a:moveTo>
                    <a:pt x="9" y="2"/>
                  </a:moveTo>
                  <a:cubicBezTo>
                    <a:pt x="7" y="0"/>
                    <a:pt x="8" y="3"/>
                    <a:pt x="6" y="1"/>
                  </a:cubicBezTo>
                  <a:cubicBezTo>
                    <a:pt x="3" y="2"/>
                    <a:pt x="3" y="1"/>
                    <a:pt x="0" y="1"/>
                  </a:cubicBezTo>
                </a:path>
              </a:pathLst>
            </a:cu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37</xdr:col>
      <xdr:colOff>142875</xdr:colOff>
      <xdr:row>4</xdr:row>
      <xdr:rowOff>66675</xdr:rowOff>
    </xdr:from>
    <xdr:ext cx="200025" cy="571500"/>
    <xdr:grpSp>
      <xdr:nvGrpSpPr>
        <xdr:cNvPr id="2" name="Shape 2"/>
        <xdr:cNvGrpSpPr/>
      </xdr:nvGrpSpPr>
      <xdr:grpSpPr>
        <a:xfrm>
          <a:off x="5245988" y="3494250"/>
          <a:ext cx="200025" cy="571500"/>
          <a:chOff x="5245988" y="3494250"/>
          <a:chExt cx="200025" cy="571500"/>
        </a:xfrm>
      </xdr:grpSpPr>
      <xdr:grpSp>
        <xdr:nvGrpSpPr>
          <xdr:cNvPr id="453" name="Shape 453"/>
          <xdr:cNvGrpSpPr/>
        </xdr:nvGrpSpPr>
        <xdr:grpSpPr>
          <a:xfrm>
            <a:off x="5245988" y="3494250"/>
            <a:ext cx="200025" cy="571500"/>
            <a:chOff x="1122" y="822"/>
            <a:chExt cx="18" cy="101"/>
          </a:xfrm>
        </xdr:grpSpPr>
        <xdr:sp>
          <xdr:nvSpPr>
            <xdr:cNvPr id="5" name="Shape 5"/>
            <xdr:cNvSpPr/>
          </xdr:nvSpPr>
          <xdr:spPr>
            <a:xfrm>
              <a:off x="1122" y="822"/>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54" name="Shape 454"/>
            <xdr:cNvSpPr/>
          </xdr:nvSpPr>
          <xdr:spPr>
            <a:xfrm>
              <a:off x="1122" y="905"/>
              <a:ext cx="18" cy="18"/>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55" name="Shape 455"/>
            <xdr:cNvSpPr/>
          </xdr:nvSpPr>
          <xdr:spPr>
            <a:xfrm>
              <a:off x="1122" y="822"/>
              <a:ext cx="18" cy="66"/>
            </a:xfrm>
            <a:prstGeom prst="rect">
              <a:avLst/>
            </a:prstGeom>
            <a:gradFill>
              <a:gsLst>
                <a:gs pos="0">
                  <a:srgbClr val="000000"/>
                </a:gs>
                <a:gs pos="50000">
                  <a:srgbClr val="FFFFFF"/>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56" name="Shape 456"/>
            <xdr:cNvSpPr/>
          </xdr:nvSpPr>
          <xdr:spPr>
            <a:xfrm>
              <a:off x="1127" y="841"/>
              <a:ext cx="8" cy="13"/>
            </a:xfrm>
            <a:prstGeom prst="rect">
              <a:avLst/>
            </a:prstGeom>
            <a:gradFill>
              <a:gsLst>
                <a:gs pos="0">
                  <a:srgbClr val="000000"/>
                </a:gs>
                <a:gs pos="50000">
                  <a:srgbClr val="EBEBE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57" name="Shape 457"/>
            <xdr:cNvSpPr/>
          </xdr:nvSpPr>
          <xdr:spPr>
            <a:xfrm>
              <a:off x="1125" y="853"/>
              <a:ext cx="12" cy="35"/>
            </a:xfrm>
            <a:prstGeom prst="rect">
              <a:avLst/>
            </a:prstGeom>
            <a:gradFill>
              <a:gsLst>
                <a:gs pos="0">
                  <a:srgbClr val="000000"/>
                </a:gs>
                <a:gs pos="50000">
                  <a:srgbClr val="EBEBE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58" name="Shape 458"/>
            <xdr:cNvSpPr/>
          </xdr:nvSpPr>
          <xdr:spPr>
            <a:xfrm>
              <a:off x="1122" y="888"/>
              <a:ext cx="18" cy="18"/>
            </a:xfrm>
            <a:prstGeom prst="rect">
              <a:avLst/>
            </a:prstGeom>
            <a:gradFill>
              <a:gsLst>
                <a:gs pos="0">
                  <a:srgbClr val="000000"/>
                </a:gs>
                <a:gs pos="50000">
                  <a:srgbClr val="EBEBE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59" name="Shape 459"/>
            <xdr:cNvCxnSpPr/>
          </xdr:nvCxnSpPr>
          <xdr:spPr>
            <a:xfrm>
              <a:off x="1127" y="898"/>
              <a:ext cx="0" cy="0"/>
            </a:xfrm>
            <a:prstGeom prst="straightConnector1">
              <a:avLst/>
            </a:prstGeom>
            <a:noFill/>
            <a:ln cap="flat" cmpd="sng" w="9525">
              <a:solidFill>
                <a:srgbClr val="000000"/>
              </a:solidFill>
              <a:prstDash val="solid"/>
              <a:round/>
              <a:headEnd len="med" w="med" type="none"/>
              <a:tailEnd len="med" w="med" type="none"/>
            </a:ln>
          </xdr:spPr>
        </xdr:cxnSp>
        <xdr:sp>
          <xdr:nvSpPr>
            <xdr:cNvPr id="460" name="Shape 460"/>
            <xdr:cNvSpPr/>
          </xdr:nvSpPr>
          <xdr:spPr>
            <a:xfrm rot="10800000">
              <a:off x="1125" y="834"/>
              <a:ext cx="12" cy="8"/>
            </a:xfrm>
            <a:prstGeom prst="flowChartManualOperation">
              <a:avLst/>
            </a:prstGeom>
            <a:gradFill>
              <a:gsLst>
                <a:gs pos="0">
                  <a:srgbClr val="000000"/>
                </a:gs>
                <a:gs pos="50000">
                  <a:srgbClr val="EBEBE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61" name="Shape 461"/>
            <xdr:cNvCxnSpPr/>
          </xdr:nvCxnSpPr>
          <xdr:spPr>
            <a:xfrm>
              <a:off x="1127" y="891"/>
              <a:ext cx="12" cy="0"/>
            </a:xfrm>
            <a:prstGeom prst="straightConnector1">
              <a:avLst/>
            </a:prstGeom>
            <a:noFill/>
            <a:ln cap="rnd" cmpd="sng" w="19050">
              <a:solidFill>
                <a:srgbClr val="000000"/>
              </a:solidFill>
              <a:prstDash val="dot"/>
              <a:round/>
              <a:headEnd len="med" w="med" type="none"/>
              <a:tailEnd len="med" w="med" type="none"/>
            </a:ln>
          </xdr:spPr>
        </xdr:cxnSp>
      </xdr:grpSp>
    </xdr:grpSp>
    <xdr:clientData fLocksWithSheet="0"/>
  </xdr:oneCellAnchor>
  <xdr:oneCellAnchor>
    <xdr:from>
      <xdr:col>40</xdr:col>
      <xdr:colOff>66675</xdr:colOff>
      <xdr:row>26</xdr:row>
      <xdr:rowOff>76200</xdr:rowOff>
    </xdr:from>
    <xdr:ext cx="209550" cy="85725"/>
    <xdr:grpSp>
      <xdr:nvGrpSpPr>
        <xdr:cNvPr id="2" name="Shape 2"/>
        <xdr:cNvGrpSpPr/>
      </xdr:nvGrpSpPr>
      <xdr:grpSpPr>
        <a:xfrm>
          <a:off x="5241225" y="3737138"/>
          <a:ext cx="209550" cy="85725"/>
          <a:chOff x="5241225" y="3737138"/>
          <a:chExt cx="209550" cy="85725"/>
        </a:xfrm>
      </xdr:grpSpPr>
      <xdr:grpSp>
        <xdr:nvGrpSpPr>
          <xdr:cNvPr id="462" name="Shape 462"/>
          <xdr:cNvGrpSpPr/>
        </xdr:nvGrpSpPr>
        <xdr:grpSpPr>
          <a:xfrm>
            <a:off x="5241225" y="3737138"/>
            <a:ext cx="209550" cy="85725"/>
            <a:chOff x="1360" y="473"/>
            <a:chExt cx="19" cy="24"/>
          </a:xfrm>
        </xdr:grpSpPr>
        <xdr:sp>
          <xdr:nvSpPr>
            <xdr:cNvPr id="5" name="Shape 5"/>
            <xdr:cNvSpPr/>
          </xdr:nvSpPr>
          <xdr:spPr>
            <a:xfrm>
              <a:off x="1360" y="473"/>
              <a:ext cx="0" cy="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63" name="Shape 463"/>
            <xdr:cNvSpPr/>
          </xdr:nvSpPr>
          <xdr:spPr>
            <a:xfrm>
              <a:off x="1363"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64" name="Shape 464"/>
            <xdr:cNvSpPr/>
          </xdr:nvSpPr>
          <xdr:spPr>
            <a:xfrm>
              <a:off x="1360" y="484"/>
              <a:ext cx="19" cy="13"/>
            </a:xfrm>
            <a:prstGeom prst="flowChartMagneticDisk">
              <a:avLst/>
            </a:prstGeom>
            <a:gradFill>
              <a:gsLst>
                <a:gs pos="0">
                  <a:srgbClr val="8C8C8C"/>
                </a:gs>
                <a:gs pos="50000">
                  <a:srgbClr val="FFFFFF"/>
                </a:gs>
                <a:gs pos="100000">
                  <a:srgbClr val="8C8C8C"/>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65" name="Shape 465"/>
            <xdr:cNvSpPr/>
          </xdr:nvSpPr>
          <xdr:spPr>
            <a:xfrm>
              <a:off x="1366"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66" name="Shape 466"/>
            <xdr:cNvSpPr/>
          </xdr:nvSpPr>
          <xdr:spPr>
            <a:xfrm>
              <a:off x="1374"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67" name="Shape 467"/>
            <xdr:cNvSpPr/>
          </xdr:nvSpPr>
          <xdr:spPr>
            <a:xfrm>
              <a:off x="1370"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68" name="Shape 468"/>
            <xdr:cNvSpPr/>
          </xdr:nvSpPr>
          <xdr:spPr>
            <a:xfrm>
              <a:off x="1375"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69" name="Shape 469"/>
            <xdr:cNvSpPr/>
          </xdr:nvSpPr>
          <xdr:spPr>
            <a:xfrm>
              <a:off x="1373" y="475"/>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70" name="Shape 470"/>
            <xdr:cNvSpPr/>
          </xdr:nvSpPr>
          <xdr:spPr>
            <a:xfrm>
              <a:off x="1368" y="475"/>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71" name="Shape 471"/>
            <xdr:cNvSpPr/>
          </xdr:nvSpPr>
          <xdr:spPr>
            <a:xfrm>
              <a:off x="1364" y="475"/>
              <a:ext cx="4"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72" name="Shape 472"/>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73" name="Shape 473"/>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41</xdr:col>
      <xdr:colOff>495300</xdr:colOff>
      <xdr:row>26</xdr:row>
      <xdr:rowOff>28575</xdr:rowOff>
    </xdr:from>
    <xdr:ext cx="676275" cy="133350"/>
    <xdr:grpSp>
      <xdr:nvGrpSpPr>
        <xdr:cNvPr id="2" name="Shape 2"/>
        <xdr:cNvGrpSpPr/>
      </xdr:nvGrpSpPr>
      <xdr:grpSpPr>
        <a:xfrm>
          <a:off x="5007863" y="3713325"/>
          <a:ext cx="676275" cy="133350"/>
          <a:chOff x="5007863" y="3713325"/>
          <a:chExt cx="676275" cy="133350"/>
        </a:xfrm>
      </xdr:grpSpPr>
      <xdr:grpSp>
        <xdr:nvGrpSpPr>
          <xdr:cNvPr id="474" name="Shape 474"/>
          <xdr:cNvGrpSpPr/>
        </xdr:nvGrpSpPr>
        <xdr:grpSpPr>
          <a:xfrm>
            <a:off x="5007863" y="3713325"/>
            <a:ext cx="676275" cy="133350"/>
            <a:chOff x="1360" y="473"/>
            <a:chExt cx="19" cy="24"/>
          </a:xfrm>
        </xdr:grpSpPr>
        <xdr:sp>
          <xdr:nvSpPr>
            <xdr:cNvPr id="5" name="Shape 5"/>
            <xdr:cNvSpPr/>
          </xdr:nvSpPr>
          <xdr:spPr>
            <a:xfrm>
              <a:off x="1360" y="473"/>
              <a:ext cx="0" cy="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75" name="Shape 475"/>
            <xdr:cNvSpPr/>
          </xdr:nvSpPr>
          <xdr:spPr>
            <a:xfrm>
              <a:off x="1363"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76" name="Shape 476"/>
            <xdr:cNvSpPr/>
          </xdr:nvSpPr>
          <xdr:spPr>
            <a:xfrm>
              <a:off x="1360" y="484"/>
              <a:ext cx="19" cy="13"/>
            </a:xfrm>
            <a:prstGeom prst="flowChartMagneticDisk">
              <a:avLst/>
            </a:prstGeom>
            <a:gradFill>
              <a:gsLst>
                <a:gs pos="0">
                  <a:srgbClr val="8C8C8C"/>
                </a:gs>
                <a:gs pos="50000">
                  <a:srgbClr val="FFFFFF"/>
                </a:gs>
                <a:gs pos="100000">
                  <a:srgbClr val="8C8C8C"/>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77" name="Shape 477"/>
            <xdr:cNvSpPr/>
          </xdr:nvSpPr>
          <xdr:spPr>
            <a:xfrm>
              <a:off x="1366"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78" name="Shape 478"/>
            <xdr:cNvSpPr/>
          </xdr:nvSpPr>
          <xdr:spPr>
            <a:xfrm>
              <a:off x="1374"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79" name="Shape 479"/>
            <xdr:cNvSpPr/>
          </xdr:nvSpPr>
          <xdr:spPr>
            <a:xfrm>
              <a:off x="1370"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80" name="Shape 480"/>
            <xdr:cNvSpPr/>
          </xdr:nvSpPr>
          <xdr:spPr>
            <a:xfrm>
              <a:off x="1375"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81" name="Shape 481"/>
            <xdr:cNvSpPr/>
          </xdr:nvSpPr>
          <xdr:spPr>
            <a:xfrm>
              <a:off x="1373" y="475"/>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82" name="Shape 482"/>
            <xdr:cNvSpPr/>
          </xdr:nvSpPr>
          <xdr:spPr>
            <a:xfrm>
              <a:off x="1368" y="475"/>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83" name="Shape 483"/>
            <xdr:cNvSpPr/>
          </xdr:nvSpPr>
          <xdr:spPr>
            <a:xfrm>
              <a:off x="1364" y="475"/>
              <a:ext cx="4"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84" name="Shape 484"/>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85" name="Shape 485"/>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41</xdr:col>
      <xdr:colOff>180975</xdr:colOff>
      <xdr:row>26</xdr:row>
      <xdr:rowOff>76200</xdr:rowOff>
    </xdr:from>
    <xdr:ext cx="180975" cy="85725"/>
    <xdr:grpSp>
      <xdr:nvGrpSpPr>
        <xdr:cNvPr id="2" name="Shape 2"/>
        <xdr:cNvGrpSpPr/>
      </xdr:nvGrpSpPr>
      <xdr:grpSpPr>
        <a:xfrm>
          <a:off x="5255513" y="3737138"/>
          <a:ext cx="180975" cy="85725"/>
          <a:chOff x="5255513" y="3737138"/>
          <a:chExt cx="180975" cy="85725"/>
        </a:xfrm>
      </xdr:grpSpPr>
      <xdr:grpSp>
        <xdr:nvGrpSpPr>
          <xdr:cNvPr id="486" name="Shape 486"/>
          <xdr:cNvGrpSpPr/>
        </xdr:nvGrpSpPr>
        <xdr:grpSpPr>
          <a:xfrm>
            <a:off x="5255513" y="3737138"/>
            <a:ext cx="180975" cy="85725"/>
            <a:chOff x="1360" y="473"/>
            <a:chExt cx="19" cy="24"/>
          </a:xfrm>
        </xdr:grpSpPr>
        <xdr:sp>
          <xdr:nvSpPr>
            <xdr:cNvPr id="5" name="Shape 5"/>
            <xdr:cNvSpPr/>
          </xdr:nvSpPr>
          <xdr:spPr>
            <a:xfrm>
              <a:off x="1360" y="473"/>
              <a:ext cx="0" cy="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87" name="Shape 487"/>
            <xdr:cNvSpPr/>
          </xdr:nvSpPr>
          <xdr:spPr>
            <a:xfrm>
              <a:off x="1363"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88" name="Shape 488"/>
            <xdr:cNvSpPr/>
          </xdr:nvSpPr>
          <xdr:spPr>
            <a:xfrm>
              <a:off x="1360" y="484"/>
              <a:ext cx="19" cy="13"/>
            </a:xfrm>
            <a:prstGeom prst="flowChartMagneticDisk">
              <a:avLst/>
            </a:prstGeom>
            <a:gradFill>
              <a:gsLst>
                <a:gs pos="0">
                  <a:srgbClr val="8C8C8C"/>
                </a:gs>
                <a:gs pos="50000">
                  <a:srgbClr val="FFFFFF"/>
                </a:gs>
                <a:gs pos="100000">
                  <a:srgbClr val="8C8C8C"/>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89" name="Shape 489"/>
            <xdr:cNvSpPr/>
          </xdr:nvSpPr>
          <xdr:spPr>
            <a:xfrm>
              <a:off x="1366"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90" name="Shape 490"/>
            <xdr:cNvSpPr/>
          </xdr:nvSpPr>
          <xdr:spPr>
            <a:xfrm>
              <a:off x="1374"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91" name="Shape 491"/>
            <xdr:cNvSpPr/>
          </xdr:nvSpPr>
          <xdr:spPr>
            <a:xfrm>
              <a:off x="1370"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92" name="Shape 492"/>
            <xdr:cNvSpPr/>
          </xdr:nvSpPr>
          <xdr:spPr>
            <a:xfrm>
              <a:off x="1375"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93" name="Shape 493"/>
            <xdr:cNvSpPr/>
          </xdr:nvSpPr>
          <xdr:spPr>
            <a:xfrm>
              <a:off x="1373" y="475"/>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94" name="Shape 494"/>
            <xdr:cNvSpPr/>
          </xdr:nvSpPr>
          <xdr:spPr>
            <a:xfrm>
              <a:off x="1368" y="475"/>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95" name="Shape 495"/>
            <xdr:cNvSpPr/>
          </xdr:nvSpPr>
          <xdr:spPr>
            <a:xfrm>
              <a:off x="1364" y="475"/>
              <a:ext cx="4"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96" name="Shape 496"/>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497" name="Shape 497"/>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63</xdr:col>
      <xdr:colOff>361950</xdr:colOff>
      <xdr:row>2</xdr:row>
      <xdr:rowOff>133350</xdr:rowOff>
    </xdr:from>
    <xdr:ext cx="209550" cy="152400"/>
    <xdr:sp>
      <xdr:nvSpPr>
        <xdr:cNvPr descr="Narrow horizontal" id="498" name="Shape 498"/>
        <xdr:cNvSpPr/>
      </xdr:nvSpPr>
      <xdr:spPr>
        <a:xfrm>
          <a:off x="5241225" y="3703800"/>
          <a:ext cx="209550" cy="15240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clientData fLocksWithSheet="0"/>
  </xdr:oneCellAnchor>
  <xdr:oneCellAnchor>
    <xdr:from>
      <xdr:col>64</xdr:col>
      <xdr:colOff>57150</xdr:colOff>
      <xdr:row>2</xdr:row>
      <xdr:rowOff>171450</xdr:rowOff>
    </xdr:from>
    <xdr:ext cx="171450" cy="123825"/>
    <xdr:sp>
      <xdr:nvSpPr>
        <xdr:cNvPr descr="Narrow horizontal" id="499" name="Shape 499"/>
        <xdr:cNvSpPr/>
      </xdr:nvSpPr>
      <xdr:spPr>
        <a:xfrm>
          <a:off x="5260275" y="3722850"/>
          <a:ext cx="171450" cy="114300"/>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64</xdr:col>
      <xdr:colOff>342900</xdr:colOff>
      <xdr:row>2</xdr:row>
      <xdr:rowOff>142875</xdr:rowOff>
    </xdr:from>
    <xdr:ext cx="171450" cy="123825"/>
    <xdr:sp>
      <xdr:nvSpPr>
        <xdr:cNvPr descr="Narrow horizontal" id="499" name="Shape 499"/>
        <xdr:cNvSpPr/>
      </xdr:nvSpPr>
      <xdr:spPr>
        <a:xfrm>
          <a:off x="5260275" y="3722850"/>
          <a:ext cx="171450" cy="114300"/>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54</xdr:col>
      <xdr:colOff>114300</xdr:colOff>
      <xdr:row>11</xdr:row>
      <xdr:rowOff>85725</xdr:rowOff>
    </xdr:from>
    <xdr:ext cx="200025" cy="857250"/>
    <xdr:grpSp>
      <xdr:nvGrpSpPr>
        <xdr:cNvPr id="2" name="Shape 2"/>
        <xdr:cNvGrpSpPr/>
      </xdr:nvGrpSpPr>
      <xdr:grpSpPr>
        <a:xfrm>
          <a:off x="5245988" y="3351375"/>
          <a:ext cx="200025" cy="857250"/>
          <a:chOff x="5245988" y="3351375"/>
          <a:chExt cx="200025" cy="857250"/>
        </a:xfrm>
      </xdr:grpSpPr>
      <xdr:grpSp>
        <xdr:nvGrpSpPr>
          <xdr:cNvPr id="500" name="Shape 500"/>
          <xdr:cNvGrpSpPr/>
        </xdr:nvGrpSpPr>
        <xdr:grpSpPr>
          <a:xfrm>
            <a:off x="5245988" y="3351375"/>
            <a:ext cx="200025" cy="857250"/>
            <a:chOff x="1151" y="829"/>
            <a:chExt cx="21" cy="169"/>
          </a:xfrm>
        </xdr:grpSpPr>
        <xdr:sp>
          <xdr:nvSpPr>
            <xdr:cNvPr id="5" name="Shape 5"/>
            <xdr:cNvSpPr/>
          </xdr:nvSpPr>
          <xdr:spPr>
            <a:xfrm>
              <a:off x="1151" y="829"/>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501" name="Shape 501"/>
            <xdr:cNvSpPr/>
          </xdr:nvSpPr>
          <xdr:spPr>
            <a:xfrm>
              <a:off x="1152" y="981"/>
              <a:ext cx="19" cy="17"/>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02" name="Shape 502"/>
            <xdr:cNvSpPr/>
          </xdr:nvSpPr>
          <xdr:spPr>
            <a:xfrm>
              <a:off x="1151" y="829"/>
              <a:ext cx="21" cy="153"/>
            </a:xfrm>
            <a:prstGeom prst="rect">
              <a:avLst/>
            </a:prstGeom>
            <a:gradFill>
              <a:gsLst>
                <a:gs pos="0">
                  <a:srgbClr val="000000"/>
                </a:gs>
                <a:gs pos="50000">
                  <a:srgbClr val="F5F5F5"/>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54</xdr:col>
      <xdr:colOff>419100</xdr:colOff>
      <xdr:row>11</xdr:row>
      <xdr:rowOff>123825</xdr:rowOff>
    </xdr:from>
    <xdr:ext cx="266700" cy="857250"/>
    <xdr:grpSp>
      <xdr:nvGrpSpPr>
        <xdr:cNvPr id="2" name="Shape 2"/>
        <xdr:cNvGrpSpPr/>
      </xdr:nvGrpSpPr>
      <xdr:grpSpPr>
        <a:xfrm>
          <a:off x="5212650" y="3351375"/>
          <a:ext cx="266700" cy="857250"/>
          <a:chOff x="5212650" y="3351375"/>
          <a:chExt cx="266700" cy="857250"/>
        </a:xfrm>
      </xdr:grpSpPr>
      <xdr:grpSp>
        <xdr:nvGrpSpPr>
          <xdr:cNvPr id="503" name="Shape 503"/>
          <xdr:cNvGrpSpPr/>
        </xdr:nvGrpSpPr>
        <xdr:grpSpPr>
          <a:xfrm>
            <a:off x="5212650" y="3351375"/>
            <a:ext cx="266700" cy="857250"/>
            <a:chOff x="1151" y="829"/>
            <a:chExt cx="21" cy="169"/>
          </a:xfrm>
        </xdr:grpSpPr>
        <xdr:sp>
          <xdr:nvSpPr>
            <xdr:cNvPr id="5" name="Shape 5"/>
            <xdr:cNvSpPr/>
          </xdr:nvSpPr>
          <xdr:spPr>
            <a:xfrm>
              <a:off x="1151" y="829"/>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504" name="Shape 504"/>
            <xdr:cNvSpPr/>
          </xdr:nvSpPr>
          <xdr:spPr>
            <a:xfrm>
              <a:off x="1152" y="981"/>
              <a:ext cx="19" cy="17"/>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05" name="Shape 505"/>
            <xdr:cNvSpPr/>
          </xdr:nvSpPr>
          <xdr:spPr>
            <a:xfrm>
              <a:off x="1151" y="829"/>
              <a:ext cx="21" cy="153"/>
            </a:xfrm>
            <a:prstGeom prst="rect">
              <a:avLst/>
            </a:prstGeom>
            <a:gradFill>
              <a:gsLst>
                <a:gs pos="0">
                  <a:srgbClr val="000000"/>
                </a:gs>
                <a:gs pos="50000">
                  <a:srgbClr val="F5F5F5"/>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52</xdr:col>
      <xdr:colOff>561975</xdr:colOff>
      <xdr:row>14</xdr:row>
      <xdr:rowOff>0</xdr:rowOff>
    </xdr:from>
    <xdr:ext cx="266700" cy="485775"/>
    <xdr:grpSp>
      <xdr:nvGrpSpPr>
        <xdr:cNvPr id="2" name="Shape 2"/>
        <xdr:cNvGrpSpPr/>
      </xdr:nvGrpSpPr>
      <xdr:grpSpPr>
        <a:xfrm>
          <a:off x="5212650" y="3537113"/>
          <a:ext cx="266700" cy="485775"/>
          <a:chOff x="5212650" y="3537113"/>
          <a:chExt cx="266700" cy="485775"/>
        </a:xfrm>
      </xdr:grpSpPr>
      <xdr:grpSp>
        <xdr:nvGrpSpPr>
          <xdr:cNvPr id="506" name="Shape 506"/>
          <xdr:cNvGrpSpPr/>
        </xdr:nvGrpSpPr>
        <xdr:grpSpPr>
          <a:xfrm>
            <a:off x="5212650" y="3537113"/>
            <a:ext cx="266700" cy="485775"/>
            <a:chOff x="1122" y="811"/>
            <a:chExt cx="21" cy="90"/>
          </a:xfrm>
        </xdr:grpSpPr>
        <xdr:sp>
          <xdr:nvSpPr>
            <xdr:cNvPr id="5" name="Shape 5"/>
            <xdr:cNvSpPr/>
          </xdr:nvSpPr>
          <xdr:spPr>
            <a:xfrm>
              <a:off x="1122" y="811"/>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507" name="Shape 507"/>
            <xdr:cNvSpPr/>
          </xdr:nvSpPr>
          <xdr:spPr>
            <a:xfrm>
              <a:off x="1126" y="890"/>
              <a:ext cx="13" cy="11"/>
            </a:xfrm>
            <a:prstGeom prst="flowChartManualOperation">
              <a:avLst/>
            </a:prstGeom>
            <a:solidFill>
              <a:srgbClr val="96969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08" name="Shape 508"/>
            <xdr:cNvSpPr/>
          </xdr:nvSpPr>
          <xdr:spPr>
            <a:xfrm>
              <a:off x="1126" y="876"/>
              <a:ext cx="13" cy="14"/>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09" name="Shape 509"/>
            <xdr:cNvSpPr/>
          </xdr:nvSpPr>
          <xdr:spPr>
            <a:xfrm>
              <a:off x="1124" y="811"/>
              <a:ext cx="17" cy="33"/>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510" name="Shape 510"/>
            <xdr:cNvSpPr/>
          </xdr:nvSpPr>
          <xdr:spPr>
            <a:xfrm>
              <a:off x="1123" y="861"/>
              <a:ext cx="19" cy="17"/>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11" name="Shape 511"/>
            <xdr:cNvSpPr/>
          </xdr:nvSpPr>
          <xdr:spPr>
            <a:xfrm>
              <a:off x="1122" y="844"/>
              <a:ext cx="21" cy="18"/>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52</xdr:col>
      <xdr:colOff>142875</xdr:colOff>
      <xdr:row>24</xdr:row>
      <xdr:rowOff>0</xdr:rowOff>
    </xdr:from>
    <xdr:ext cx="123825" cy="447675"/>
    <xdr:grpSp>
      <xdr:nvGrpSpPr>
        <xdr:cNvPr id="2" name="Shape 2"/>
        <xdr:cNvGrpSpPr/>
      </xdr:nvGrpSpPr>
      <xdr:grpSpPr>
        <a:xfrm>
          <a:off x="5284088" y="3556163"/>
          <a:ext cx="123825" cy="447675"/>
          <a:chOff x="5284088" y="3556163"/>
          <a:chExt cx="123825" cy="447675"/>
        </a:xfrm>
      </xdr:grpSpPr>
      <xdr:grpSp>
        <xdr:nvGrpSpPr>
          <xdr:cNvPr id="512" name="Shape 512"/>
          <xdr:cNvGrpSpPr/>
        </xdr:nvGrpSpPr>
        <xdr:grpSpPr>
          <a:xfrm>
            <a:off x="5284088" y="3556163"/>
            <a:ext cx="123825" cy="447675"/>
            <a:chOff x="928" y="466"/>
            <a:chExt cx="19" cy="89"/>
          </a:xfrm>
        </xdr:grpSpPr>
        <xdr:sp>
          <xdr:nvSpPr>
            <xdr:cNvPr id="5" name="Shape 5"/>
            <xdr:cNvSpPr/>
          </xdr:nvSpPr>
          <xdr:spPr>
            <a:xfrm>
              <a:off x="928" y="466"/>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13" name="Shape 513"/>
            <xdr:cNvGrpSpPr/>
          </xdr:nvGrpSpPr>
          <xdr:grpSpPr>
            <a:xfrm>
              <a:off x="928" y="466"/>
              <a:ext cx="19" cy="81"/>
              <a:chOff x="928" y="466"/>
              <a:chExt cx="19" cy="81"/>
            </a:xfrm>
          </xdr:grpSpPr>
          <xdr:sp>
            <xdr:nvSpPr>
              <xdr:cNvPr id="514" name="Shape 514"/>
              <xdr:cNvSpPr/>
            </xdr:nvSpPr>
            <xdr:spPr>
              <a:xfrm>
                <a:off x="928" y="466"/>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15" name="Shape 515"/>
              <xdr:cNvSpPr/>
            </xdr:nvSpPr>
            <xdr:spPr>
              <a:xfrm rot="-5400000">
                <a:off x="935" y="541"/>
                <a:ext cx="5" cy="7"/>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516" name="Shape 516"/>
            <xdr:cNvSpPr/>
          </xdr:nvSpPr>
          <xdr:spPr>
            <a:xfrm>
              <a:off x="938" y="541"/>
              <a:ext cx="8"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17" name="Shape 517"/>
            <xdr:cNvSpPr/>
          </xdr:nvSpPr>
          <xdr:spPr>
            <a:xfrm>
              <a:off x="929" y="541"/>
              <a:ext cx="9"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18" name="Shape 518"/>
            <xdr:cNvSpPr/>
          </xdr:nvSpPr>
          <xdr:spPr>
            <a:xfrm>
              <a:off x="941" y="528"/>
              <a:ext cx="3"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19" name="Shape 519"/>
            <xdr:cNvSpPr/>
          </xdr:nvSpPr>
          <xdr:spPr>
            <a:xfrm>
              <a:off x="931"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20" name="Shape 520"/>
            <xdr:cNvSpPr/>
          </xdr:nvSpPr>
          <xdr:spPr>
            <a:xfrm>
              <a:off x="932" y="490"/>
              <a:ext cx="11" cy="58"/>
            </a:xfrm>
            <a:prstGeom prst="rect">
              <a:avLst/>
            </a:prstGeom>
            <a:gradFill>
              <a:gsLst>
                <a:gs pos="0">
                  <a:srgbClr val="696969"/>
                </a:gs>
                <a:gs pos="50000">
                  <a:srgbClr val="C0C0C0"/>
                </a:gs>
                <a:gs pos="100000">
                  <a:srgbClr val="69696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21" name="Shape 521"/>
            <xdr:cNvSpPr/>
          </xdr:nvSpPr>
          <xdr:spPr>
            <a:xfrm>
              <a:off x="929" y="547"/>
              <a:ext cx="17" cy="8"/>
            </a:xfrm>
            <a:prstGeom prst="flowChartManualOperation">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22" name="Shape 522"/>
            <xdr:cNvCxnSpPr/>
          </xdr:nvCxnSpPr>
          <xdr:spPr>
            <a:xfrm>
              <a:off x="928" y="492"/>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523" name="Shape 523"/>
            <xdr:cNvCxnSpPr/>
          </xdr:nvCxnSpPr>
          <xdr:spPr>
            <a:xfrm>
              <a:off x="928" y="494"/>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524" name="Shape 524"/>
            <xdr:cNvCxnSpPr/>
          </xdr:nvCxnSpPr>
          <xdr:spPr>
            <a:xfrm>
              <a:off x="928" y="496"/>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525" name="Shape 525"/>
            <xdr:cNvCxnSpPr/>
          </xdr:nvCxnSpPr>
          <xdr:spPr>
            <a:xfrm>
              <a:off x="928" y="498"/>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526" name="Shape 526"/>
            <xdr:cNvCxnSpPr/>
          </xdr:nvCxnSpPr>
          <xdr:spPr>
            <a:xfrm>
              <a:off x="928" y="500"/>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527" name="Shape 527"/>
            <xdr:cNvCxnSpPr/>
          </xdr:nvCxnSpPr>
          <xdr:spPr>
            <a:xfrm>
              <a:off x="928" y="502"/>
              <a:ext cx="19" cy="0"/>
            </a:xfrm>
            <a:prstGeom prst="straightConnector1">
              <a:avLst/>
            </a:prstGeom>
            <a:noFill/>
            <a:ln cap="flat" cmpd="sng" w="9525">
              <a:solidFill>
                <a:srgbClr val="000000"/>
              </a:solidFill>
              <a:prstDash val="solid"/>
              <a:round/>
              <a:headEnd len="med" w="med" type="none"/>
              <a:tailEnd len="med" w="med" type="none"/>
            </a:ln>
          </xdr:spPr>
        </xdr:cxnSp>
        <xdr:sp>
          <xdr:nvSpPr>
            <xdr:cNvPr id="528" name="Shape 528"/>
            <xdr:cNvSpPr/>
          </xdr:nvSpPr>
          <xdr:spPr>
            <a:xfrm>
              <a:off x="935"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29" name="Shape 529"/>
            <xdr:cNvSpPr/>
          </xdr:nvSpPr>
          <xdr:spPr>
            <a:xfrm>
              <a:off x="934" y="541"/>
              <a:ext cx="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30" name="Shape 530"/>
            <xdr:cNvSpPr/>
          </xdr:nvSpPr>
          <xdr:spPr>
            <a:xfrm>
              <a:off x="928" y="504"/>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45</xdr:col>
      <xdr:colOff>161925</xdr:colOff>
      <xdr:row>3</xdr:row>
      <xdr:rowOff>95250</xdr:rowOff>
    </xdr:from>
    <xdr:ext cx="200025" cy="590550"/>
    <xdr:grpSp>
      <xdr:nvGrpSpPr>
        <xdr:cNvPr id="2" name="Shape 2"/>
        <xdr:cNvGrpSpPr/>
      </xdr:nvGrpSpPr>
      <xdr:grpSpPr>
        <a:xfrm>
          <a:off x="5245988" y="3484725"/>
          <a:ext cx="200025" cy="590550"/>
          <a:chOff x="5245988" y="3484725"/>
          <a:chExt cx="200025" cy="590550"/>
        </a:xfrm>
      </xdr:grpSpPr>
      <xdr:grpSp>
        <xdr:nvGrpSpPr>
          <xdr:cNvPr id="531" name="Shape 531"/>
          <xdr:cNvGrpSpPr/>
        </xdr:nvGrpSpPr>
        <xdr:grpSpPr>
          <a:xfrm>
            <a:off x="5245988" y="3484725"/>
            <a:ext cx="200025" cy="590550"/>
            <a:chOff x="1192" y="698"/>
            <a:chExt cx="18" cy="92"/>
          </a:xfrm>
        </xdr:grpSpPr>
        <xdr:sp>
          <xdr:nvSpPr>
            <xdr:cNvPr id="5" name="Shape 5"/>
            <xdr:cNvSpPr/>
          </xdr:nvSpPr>
          <xdr:spPr>
            <a:xfrm>
              <a:off x="1192" y="698"/>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32" name="Shape 532"/>
            <xdr:cNvSpPr/>
          </xdr:nvSpPr>
          <xdr:spPr>
            <a:xfrm>
              <a:off x="1196" y="729"/>
              <a:ext cx="9" cy="1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533" name="Shape 533"/>
            <xdr:cNvSpPr/>
          </xdr:nvSpPr>
          <xdr:spPr>
            <a:xfrm>
              <a:off x="1192" y="774"/>
              <a:ext cx="17" cy="16"/>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534" name="Shape 534"/>
            <xdr:cNvSpPr/>
          </xdr:nvSpPr>
          <xdr:spPr>
            <a:xfrm>
              <a:off x="1192" y="698"/>
              <a:ext cx="18" cy="31"/>
            </a:xfrm>
            <a:prstGeom prst="rect">
              <a:avLst/>
            </a:prstGeom>
            <a:gradFill>
              <a:gsLst>
                <a:gs pos="0">
                  <a:srgbClr val="000000"/>
                </a:gs>
                <a:gs pos="50000">
                  <a:srgbClr val="EBEBE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35" name="Shape 535"/>
            <xdr:cNvCxnSpPr/>
          </xdr:nvCxnSpPr>
          <xdr:spPr>
            <a:xfrm>
              <a:off x="1192" y="731"/>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536" name="Shape 536"/>
            <xdr:cNvCxnSpPr/>
          </xdr:nvCxnSpPr>
          <xdr:spPr>
            <a:xfrm>
              <a:off x="1192" y="733"/>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537" name="Shape 537"/>
            <xdr:cNvCxnSpPr/>
          </xdr:nvCxnSpPr>
          <xdr:spPr>
            <a:xfrm>
              <a:off x="1192" y="735"/>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538" name="Shape 538"/>
            <xdr:cNvCxnSpPr/>
          </xdr:nvCxnSpPr>
          <xdr:spPr>
            <a:xfrm>
              <a:off x="1192" y="737"/>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539" name="Shape 539"/>
            <xdr:cNvCxnSpPr/>
          </xdr:nvCxnSpPr>
          <xdr:spPr>
            <a:xfrm>
              <a:off x="1192" y="739"/>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540" name="Shape 540"/>
            <xdr:cNvCxnSpPr/>
          </xdr:nvCxnSpPr>
          <xdr:spPr>
            <a:xfrm>
              <a:off x="1192" y="741"/>
              <a:ext cx="17" cy="0"/>
            </a:xfrm>
            <a:prstGeom prst="straightConnector1">
              <a:avLst/>
            </a:prstGeom>
            <a:noFill/>
            <a:ln cap="flat" cmpd="sng" w="12700">
              <a:solidFill>
                <a:srgbClr val="000000"/>
              </a:solidFill>
              <a:prstDash val="solid"/>
              <a:round/>
              <a:headEnd len="med" w="med" type="none"/>
              <a:tailEnd len="med" w="med" type="none"/>
            </a:ln>
          </xdr:spPr>
        </xdr:cxnSp>
        <xdr:sp>
          <xdr:nvSpPr>
            <xdr:cNvPr id="541" name="Shape 541"/>
            <xdr:cNvSpPr/>
          </xdr:nvSpPr>
          <xdr:spPr>
            <a:xfrm>
              <a:off x="1192" y="743"/>
              <a:ext cx="17" cy="32"/>
            </a:xfrm>
            <a:prstGeom prst="rect">
              <a:avLst/>
            </a:prstGeom>
            <a:gradFill>
              <a:gsLst>
                <a:gs pos="0">
                  <a:srgbClr val="000000"/>
                </a:gs>
                <a:gs pos="50000">
                  <a:srgbClr val="EBEBE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42" name="Shape 542"/>
            <xdr:cNvCxnSpPr/>
          </xdr:nvCxnSpPr>
          <xdr:spPr>
            <a:xfrm>
              <a:off x="1192" y="755"/>
              <a:ext cx="3" cy="0"/>
            </a:xfrm>
            <a:prstGeom prst="straightConnector1">
              <a:avLst/>
            </a:prstGeom>
            <a:noFill/>
            <a:ln cap="flat" cmpd="sng" w="9525">
              <a:solidFill>
                <a:srgbClr val="000000"/>
              </a:solidFill>
              <a:prstDash val="solid"/>
              <a:round/>
              <a:headEnd len="med" w="med" type="none"/>
              <a:tailEnd len="med" w="med" type="none"/>
            </a:ln>
          </xdr:spPr>
        </xdr:cxnSp>
        <xdr:cxnSp>
          <xdr:nvCxnSpPr>
            <xdr:cNvPr id="543" name="Shape 543"/>
            <xdr:cNvCxnSpPr/>
          </xdr:nvCxnSpPr>
          <xdr:spPr>
            <a:xfrm rot="10800000">
              <a:off x="1206" y="755"/>
              <a:ext cx="3" cy="0"/>
            </a:xfrm>
            <a:prstGeom prst="straightConnector1">
              <a:avLst/>
            </a:prstGeom>
            <a:noFill/>
            <a:ln cap="flat" cmpd="sng" w="9525">
              <a:solidFill>
                <a:srgbClr val="000000"/>
              </a:solidFill>
              <a:prstDash val="solid"/>
              <a:round/>
              <a:headEnd len="med" w="med" type="none"/>
              <a:tailEnd len="med" w="med" type="none"/>
            </a:ln>
          </xdr:spPr>
        </xdr:cxnSp>
        <xdr:cxnSp>
          <xdr:nvCxnSpPr>
            <xdr:cNvPr id="544" name="Shape 544"/>
            <xdr:cNvCxnSpPr/>
          </xdr:nvCxnSpPr>
          <xdr:spPr>
            <a:xfrm>
              <a:off x="1195"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545" name="Shape 545"/>
            <xdr:cNvCxnSpPr/>
          </xdr:nvCxnSpPr>
          <xdr:spPr>
            <a:xfrm>
              <a:off x="1206"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546" name="Shape 546"/>
            <xdr:cNvCxnSpPr/>
          </xdr:nvCxnSpPr>
          <xdr:spPr>
            <a:xfrm rot="10800000">
              <a:off x="1204" y="757"/>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547" name="Shape 547"/>
            <xdr:cNvCxnSpPr/>
          </xdr:nvCxnSpPr>
          <xdr:spPr>
            <a:xfrm>
              <a:off x="1195" y="757"/>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548" name="Shape 548"/>
            <xdr:cNvCxnSpPr/>
          </xdr:nvCxnSpPr>
          <xdr:spPr>
            <a:xfrm rot="10800000">
              <a:off x="1197"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549" name="Shape 549"/>
            <xdr:cNvCxnSpPr/>
          </xdr:nvCxnSpPr>
          <xdr:spPr>
            <a:xfrm rot="10800000">
              <a:off x="1204"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550" name="Shape 550"/>
            <xdr:cNvCxnSpPr/>
          </xdr:nvCxnSpPr>
          <xdr:spPr>
            <a:xfrm>
              <a:off x="1197" y="755"/>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551" name="Shape 551"/>
            <xdr:cNvCxnSpPr/>
          </xdr:nvCxnSpPr>
          <xdr:spPr>
            <a:xfrm>
              <a:off x="1199"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552" name="Shape 552"/>
            <xdr:cNvCxnSpPr/>
          </xdr:nvCxnSpPr>
          <xdr:spPr>
            <a:xfrm>
              <a:off x="1199" y="757"/>
              <a:ext cx="3" cy="0"/>
            </a:xfrm>
            <a:prstGeom prst="straightConnector1">
              <a:avLst/>
            </a:prstGeom>
            <a:noFill/>
            <a:ln cap="flat" cmpd="sng" w="9525">
              <a:solidFill>
                <a:srgbClr val="000000"/>
              </a:solidFill>
              <a:prstDash val="solid"/>
              <a:round/>
              <a:headEnd len="med" w="med" type="none"/>
              <a:tailEnd len="med" w="med" type="none"/>
            </a:ln>
          </xdr:spPr>
        </xdr:cxnSp>
        <xdr:cxnSp>
          <xdr:nvCxnSpPr>
            <xdr:cNvPr id="553" name="Shape 553"/>
            <xdr:cNvCxnSpPr/>
          </xdr:nvCxnSpPr>
          <xdr:spPr>
            <a:xfrm rot="10800000">
              <a:off x="1202"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554" name="Shape 554"/>
            <xdr:cNvCxnSpPr/>
          </xdr:nvCxnSpPr>
          <xdr:spPr>
            <a:xfrm>
              <a:off x="1202" y="755"/>
              <a:ext cx="2" cy="0"/>
            </a:xfrm>
            <a:prstGeom prst="straightConnector1">
              <a:avLst/>
            </a:prstGeom>
            <a:noFill/>
            <a:ln cap="flat" cmpd="sng" w="9525">
              <a:solidFill>
                <a:srgbClr val="000000"/>
              </a:solidFill>
              <a:prstDash val="solid"/>
              <a:round/>
              <a:headEnd len="med" w="med" type="none"/>
              <a:tailEnd len="med" w="med" type="none"/>
            </a:ln>
          </xdr:spPr>
        </xdr:cxnSp>
      </xdr:grpSp>
    </xdr:grpSp>
    <xdr:clientData fLocksWithSheet="0"/>
  </xdr:oneCellAnchor>
  <xdr:oneCellAnchor>
    <xdr:from>
      <xdr:col>55</xdr:col>
      <xdr:colOff>76200</xdr:colOff>
      <xdr:row>18</xdr:row>
      <xdr:rowOff>95250</xdr:rowOff>
    </xdr:from>
    <xdr:ext cx="133350" cy="619125"/>
    <xdr:grpSp>
      <xdr:nvGrpSpPr>
        <xdr:cNvPr id="2" name="Shape 2"/>
        <xdr:cNvGrpSpPr/>
      </xdr:nvGrpSpPr>
      <xdr:grpSpPr>
        <a:xfrm>
          <a:off x="5279325" y="3470438"/>
          <a:ext cx="133350" cy="619125"/>
          <a:chOff x="5279325" y="3470438"/>
          <a:chExt cx="133350" cy="619125"/>
        </a:xfrm>
      </xdr:grpSpPr>
      <xdr:grpSp>
        <xdr:nvGrpSpPr>
          <xdr:cNvPr id="555" name="Shape 555"/>
          <xdr:cNvGrpSpPr/>
        </xdr:nvGrpSpPr>
        <xdr:grpSpPr>
          <a:xfrm>
            <a:off x="5279325" y="3470438"/>
            <a:ext cx="133350" cy="619125"/>
            <a:chOff x="1267" y="1058"/>
            <a:chExt cx="15" cy="109"/>
          </a:xfrm>
        </xdr:grpSpPr>
        <xdr:sp>
          <xdr:nvSpPr>
            <xdr:cNvPr id="5" name="Shape 5"/>
            <xdr:cNvSpPr/>
          </xdr:nvSpPr>
          <xdr:spPr>
            <a:xfrm>
              <a:off x="1267" y="1058"/>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56" name="Shape 556"/>
            <xdr:cNvSpPr/>
          </xdr:nvSpPr>
          <xdr:spPr>
            <a:xfrm flipH="1" rot="10800000">
              <a:off x="1270" y="1099"/>
              <a:ext cx="8" cy="8"/>
            </a:xfrm>
            <a:prstGeom prst="triangle">
              <a:avLst>
                <a:gd fmla="val 50000" name="adj"/>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57" name="Shape 557"/>
            <xdr:cNvSpPr/>
          </xdr:nvSpPr>
          <xdr:spPr>
            <a:xfrm>
              <a:off x="1267" y="1078"/>
              <a:ext cx="15" cy="23"/>
            </a:xfrm>
            <a:prstGeom prst="rect">
              <a:avLst/>
            </a:prstGeom>
            <a:gradFill>
              <a:gsLst>
                <a:gs pos="0">
                  <a:srgbClr val="000000"/>
                </a:gs>
                <a:gs pos="5000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58" name="Shape 558"/>
            <xdr:cNvGrpSpPr/>
          </xdr:nvGrpSpPr>
          <xdr:grpSpPr>
            <a:xfrm>
              <a:off x="1273" y="1101"/>
              <a:ext cx="9" cy="58"/>
              <a:chOff x="1273" y="1087"/>
              <a:chExt cx="10" cy="72"/>
            </a:xfrm>
          </xdr:grpSpPr>
          <xdr:sp>
            <xdr:nvSpPr>
              <xdr:cNvPr id="559" name="Shape 559"/>
              <xdr:cNvSpPr/>
            </xdr:nvSpPr>
            <xdr:spPr>
              <a:xfrm rot="-1198987">
                <a:off x="1275" y="1096"/>
                <a:ext cx="4" cy="15"/>
              </a:xfrm>
              <a:prstGeom prst="rtTriangle">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0" name="Shape 560"/>
              <xdr:cNvSpPr/>
            </xdr:nvSpPr>
            <xdr:spPr>
              <a:xfrm rot="-1198987">
                <a:off x="1276" y="1125"/>
                <a:ext cx="4" cy="15"/>
              </a:xfrm>
              <a:prstGeom prst="rtTriangle">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1" name="Shape 561"/>
              <xdr:cNvSpPr/>
            </xdr:nvSpPr>
            <xdr:spPr>
              <a:xfrm rot="-1198987">
                <a:off x="1276" y="1139"/>
                <a:ext cx="4" cy="15"/>
              </a:xfrm>
              <a:prstGeom prst="rtTriangle">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2" name="Shape 562"/>
              <xdr:cNvSpPr/>
            </xdr:nvSpPr>
            <xdr:spPr>
              <a:xfrm rot="-1198987">
                <a:off x="1275" y="1109"/>
                <a:ext cx="4" cy="15"/>
              </a:xfrm>
              <a:prstGeom prst="rtTriangle">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3" name="Shape 563"/>
              <xdr:cNvSpPr/>
            </xdr:nvSpPr>
            <xdr:spPr>
              <a:xfrm>
                <a:off x="1278" y="1087"/>
                <a:ext cx="5" cy="64"/>
              </a:xfrm>
              <a:prstGeom prst="rect">
                <a:avLst/>
              </a:prstGeom>
              <a:gradFill>
                <a:gsLst>
                  <a:gs pos="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4" name="Shape 564"/>
              <xdr:cNvSpPr/>
            </xdr:nvSpPr>
            <xdr:spPr>
              <a:xfrm flipH="1" rot="10800000">
                <a:off x="1278" y="1135"/>
                <a:ext cx="5" cy="24"/>
              </a:xfrm>
              <a:prstGeom prst="flowChartManualInput">
                <a:avLst/>
              </a:prstGeom>
              <a:gradFill>
                <a:gsLst>
                  <a:gs pos="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565" name="Shape 565"/>
            <xdr:cNvGrpSpPr/>
          </xdr:nvGrpSpPr>
          <xdr:grpSpPr>
            <a:xfrm flipH="1">
              <a:off x="1267" y="1101"/>
              <a:ext cx="8" cy="66"/>
              <a:chOff x="1273" y="1087"/>
              <a:chExt cx="10" cy="72"/>
            </a:xfrm>
          </xdr:grpSpPr>
          <xdr:sp>
            <xdr:nvSpPr>
              <xdr:cNvPr id="566" name="Shape 566"/>
              <xdr:cNvSpPr/>
            </xdr:nvSpPr>
            <xdr:spPr>
              <a:xfrm rot="-1198987">
                <a:off x="1275" y="1096"/>
                <a:ext cx="4" cy="15"/>
              </a:xfrm>
              <a:prstGeom prst="rtTriangle">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7" name="Shape 567"/>
              <xdr:cNvSpPr/>
            </xdr:nvSpPr>
            <xdr:spPr>
              <a:xfrm rot="-1198987">
                <a:off x="1276" y="1125"/>
                <a:ext cx="4" cy="15"/>
              </a:xfrm>
              <a:prstGeom prst="rtTriangle">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8" name="Shape 568"/>
              <xdr:cNvSpPr/>
            </xdr:nvSpPr>
            <xdr:spPr>
              <a:xfrm rot="-1198987">
                <a:off x="1276" y="1139"/>
                <a:ext cx="4" cy="15"/>
              </a:xfrm>
              <a:prstGeom prst="rtTriangle">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9" name="Shape 569"/>
              <xdr:cNvSpPr/>
            </xdr:nvSpPr>
            <xdr:spPr>
              <a:xfrm rot="-1198987">
                <a:off x="1275" y="1109"/>
                <a:ext cx="4" cy="15"/>
              </a:xfrm>
              <a:prstGeom prst="rtTriangle">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0" name="Shape 570"/>
              <xdr:cNvSpPr/>
            </xdr:nvSpPr>
            <xdr:spPr>
              <a:xfrm>
                <a:off x="1278" y="1087"/>
                <a:ext cx="5" cy="64"/>
              </a:xfrm>
              <a:prstGeom prst="rect">
                <a:avLst/>
              </a:prstGeom>
              <a:gradFill>
                <a:gsLst>
                  <a:gs pos="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1" name="Shape 571"/>
              <xdr:cNvSpPr/>
            </xdr:nvSpPr>
            <xdr:spPr>
              <a:xfrm flipH="1" rot="10800000">
                <a:off x="1278" y="1135"/>
                <a:ext cx="5" cy="24"/>
              </a:xfrm>
              <a:prstGeom prst="flowChartManualInput">
                <a:avLst/>
              </a:prstGeom>
              <a:gradFill>
                <a:gsLst>
                  <a:gs pos="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572" name="Shape 572"/>
            <xdr:cNvSpPr/>
          </xdr:nvSpPr>
          <xdr:spPr>
            <a:xfrm>
              <a:off x="1268" y="1058"/>
              <a:ext cx="13" cy="20"/>
            </a:xfrm>
            <a:prstGeom prst="rect">
              <a:avLst/>
            </a:prstGeom>
            <a:gradFill>
              <a:gsLst>
                <a:gs pos="0">
                  <a:srgbClr val="000000"/>
                </a:gs>
                <a:gs pos="5000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54</xdr:col>
      <xdr:colOff>228600</xdr:colOff>
      <xdr:row>18</xdr:row>
      <xdr:rowOff>104775</xdr:rowOff>
    </xdr:from>
    <xdr:ext cx="114300" cy="552450"/>
    <xdr:grpSp>
      <xdr:nvGrpSpPr>
        <xdr:cNvPr id="2" name="Shape 2"/>
        <xdr:cNvGrpSpPr/>
      </xdr:nvGrpSpPr>
      <xdr:grpSpPr>
        <a:xfrm>
          <a:off x="5273559" y="3503775"/>
          <a:ext cx="147265" cy="552450"/>
          <a:chOff x="5273559" y="3503775"/>
          <a:chExt cx="147265" cy="552450"/>
        </a:xfrm>
      </xdr:grpSpPr>
      <xdr:grpSp>
        <xdr:nvGrpSpPr>
          <xdr:cNvPr id="573" name="Shape 573"/>
          <xdr:cNvGrpSpPr/>
        </xdr:nvGrpSpPr>
        <xdr:grpSpPr>
          <a:xfrm>
            <a:off x="5273559" y="3503775"/>
            <a:ext cx="147265" cy="552450"/>
            <a:chOff x="796" y="504"/>
            <a:chExt cx="24" cy="131"/>
          </a:xfrm>
        </xdr:grpSpPr>
        <xdr:sp>
          <xdr:nvSpPr>
            <xdr:cNvPr id="5" name="Shape 5"/>
            <xdr:cNvSpPr/>
          </xdr:nvSpPr>
          <xdr:spPr>
            <a:xfrm>
              <a:off x="799" y="504"/>
              <a:ext cx="0" cy="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4" name="Shape 574"/>
            <xdr:cNvSpPr/>
          </xdr:nvSpPr>
          <xdr:spPr>
            <a:xfrm rot="1496823">
              <a:off x="811" y="574"/>
              <a:ext cx="6" cy="20"/>
            </a:xfrm>
            <a:prstGeom prst="flowChartExtra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5" name="Shape 575"/>
            <xdr:cNvSpPr/>
          </xdr:nvSpPr>
          <xdr:spPr>
            <a:xfrm rot="1496823">
              <a:off x="811" y="553"/>
              <a:ext cx="6" cy="20"/>
            </a:xfrm>
            <a:prstGeom prst="flowChartExtra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6" name="Shape 576"/>
            <xdr:cNvSpPr/>
          </xdr:nvSpPr>
          <xdr:spPr>
            <a:xfrm rot="1496823">
              <a:off x="811" y="594"/>
              <a:ext cx="6" cy="20"/>
            </a:xfrm>
            <a:prstGeom prst="flowChartExtra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7" name="Shape 577"/>
            <xdr:cNvSpPr/>
          </xdr:nvSpPr>
          <xdr:spPr>
            <a:xfrm rot="-1743277">
              <a:off x="801" y="561"/>
              <a:ext cx="5" cy="20"/>
            </a:xfrm>
            <a:prstGeom prst="flowChartExtra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8" name="Shape 578"/>
            <xdr:cNvSpPr/>
          </xdr:nvSpPr>
          <xdr:spPr>
            <a:xfrm rot="-1743277">
              <a:off x="802" y="584"/>
              <a:ext cx="5" cy="20"/>
            </a:xfrm>
            <a:prstGeom prst="flowChartExtra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9" name="Shape 579"/>
            <xdr:cNvSpPr/>
          </xdr:nvSpPr>
          <xdr:spPr>
            <a:xfrm rot="-1743277">
              <a:off x="802" y="605"/>
              <a:ext cx="5" cy="20"/>
            </a:xfrm>
            <a:prstGeom prst="flowChartExtra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80" name="Shape 580"/>
            <xdr:cNvSpPr/>
          </xdr:nvSpPr>
          <xdr:spPr>
            <a:xfrm rot="-1743277">
              <a:off x="801" y="542"/>
              <a:ext cx="5" cy="20"/>
            </a:xfrm>
            <a:prstGeom prst="flowChartExtra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81" name="Shape 581"/>
            <xdr:cNvSpPr/>
          </xdr:nvSpPr>
          <xdr:spPr>
            <a:xfrm rot="5400000">
              <a:off x="760" y="582"/>
              <a:ext cx="98" cy="8"/>
            </a:xfrm>
            <a:prstGeom prst="flowChartDelay">
              <a:avLst/>
            </a:prstGeom>
            <a:gradFill>
              <a:gsLst>
                <a:gs pos="0">
                  <a:srgbClr val="000000"/>
                </a:gs>
                <a:gs pos="50000">
                  <a:srgbClr val="E6E6E6"/>
                </a:gs>
                <a:gs pos="100000">
                  <a:srgbClr val="00000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82" name="Shape 582"/>
            <xdr:cNvSpPr/>
          </xdr:nvSpPr>
          <xdr:spPr>
            <a:xfrm>
              <a:off x="799" y="504"/>
              <a:ext cx="19" cy="33"/>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54</xdr:col>
      <xdr:colOff>428625</xdr:colOff>
      <xdr:row>18</xdr:row>
      <xdr:rowOff>133350</xdr:rowOff>
    </xdr:from>
    <xdr:ext cx="161925" cy="228600"/>
    <xdr:grpSp>
      <xdr:nvGrpSpPr>
        <xdr:cNvPr id="2" name="Shape 2"/>
        <xdr:cNvGrpSpPr/>
      </xdr:nvGrpSpPr>
      <xdr:grpSpPr>
        <a:xfrm>
          <a:off x="5265038" y="3665700"/>
          <a:ext cx="161925" cy="228600"/>
          <a:chOff x="5265038" y="3665700"/>
          <a:chExt cx="161925" cy="228600"/>
        </a:xfrm>
      </xdr:grpSpPr>
      <xdr:grpSp>
        <xdr:nvGrpSpPr>
          <xdr:cNvPr id="583" name="Shape 583"/>
          <xdr:cNvGrpSpPr/>
        </xdr:nvGrpSpPr>
        <xdr:grpSpPr>
          <a:xfrm>
            <a:off x="5265038" y="3665700"/>
            <a:ext cx="161925" cy="228600"/>
            <a:chOff x="1404" y="638"/>
            <a:chExt cx="16" cy="33"/>
          </a:xfrm>
        </xdr:grpSpPr>
        <xdr:sp>
          <xdr:nvSpPr>
            <xdr:cNvPr id="5" name="Shape 5"/>
            <xdr:cNvSpPr/>
          </xdr:nvSpPr>
          <xdr:spPr>
            <a:xfrm>
              <a:off x="1404" y="638"/>
              <a:ext cx="0" cy="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84" name="Shape 584"/>
            <xdr:cNvSpPr/>
          </xdr:nvSpPr>
          <xdr:spPr>
            <a:xfrm>
              <a:off x="1404" y="638"/>
              <a:ext cx="16" cy="33"/>
            </a:xfrm>
            <a:prstGeom prst="flowChartProcess">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85" name="Shape 585"/>
            <xdr:cNvCxnSpPr/>
          </xdr:nvCxnSpPr>
          <xdr:spPr>
            <a:xfrm>
              <a:off x="1409" y="646"/>
              <a:ext cx="0" cy="25"/>
            </a:xfrm>
            <a:prstGeom prst="straightConnector1">
              <a:avLst/>
            </a:prstGeom>
            <a:noFill/>
            <a:ln cap="flat" cmpd="sng" w="9525">
              <a:solidFill>
                <a:srgbClr val="000000"/>
              </a:solidFill>
              <a:prstDash val="solid"/>
              <a:round/>
              <a:headEnd len="med" w="med" type="none"/>
              <a:tailEnd len="med" w="med" type="none"/>
            </a:ln>
          </xdr:spPr>
        </xdr:cxnSp>
        <xdr:cxnSp>
          <xdr:nvCxnSpPr>
            <xdr:cNvPr id="586" name="Shape 586"/>
            <xdr:cNvCxnSpPr/>
          </xdr:nvCxnSpPr>
          <xdr:spPr>
            <a:xfrm>
              <a:off x="1412" y="646"/>
              <a:ext cx="0" cy="25"/>
            </a:xfrm>
            <a:prstGeom prst="straightConnector1">
              <a:avLst/>
            </a:prstGeom>
            <a:noFill/>
            <a:ln cap="flat" cmpd="sng" w="9525">
              <a:solidFill>
                <a:srgbClr val="000000"/>
              </a:solidFill>
              <a:prstDash val="solid"/>
              <a:round/>
              <a:headEnd len="med" w="med" type="none"/>
              <a:tailEnd len="med" w="med" type="none"/>
            </a:ln>
          </xdr:spPr>
        </xdr:cxnSp>
        <xdr:cxnSp>
          <xdr:nvCxnSpPr>
            <xdr:cNvPr id="587" name="Shape 587"/>
            <xdr:cNvCxnSpPr/>
          </xdr:nvCxnSpPr>
          <xdr:spPr>
            <a:xfrm>
              <a:off x="1415" y="646"/>
              <a:ext cx="0" cy="25"/>
            </a:xfrm>
            <a:prstGeom prst="straightConnector1">
              <a:avLst/>
            </a:prstGeom>
            <a:noFill/>
            <a:ln cap="flat" cmpd="sng" w="9525">
              <a:solidFill>
                <a:srgbClr val="000000"/>
              </a:solidFill>
              <a:prstDash val="solid"/>
              <a:round/>
              <a:headEnd len="med" w="med" type="none"/>
              <a:tailEnd len="med" w="med" type="none"/>
            </a:ln>
          </xdr:spPr>
        </xdr:cxnSp>
        <xdr:cxnSp>
          <xdr:nvCxnSpPr>
            <xdr:cNvPr id="588" name="Shape 588"/>
            <xdr:cNvCxnSpPr/>
          </xdr:nvCxnSpPr>
          <xdr:spPr>
            <a:xfrm>
              <a:off x="1418" y="646"/>
              <a:ext cx="0" cy="25"/>
            </a:xfrm>
            <a:prstGeom prst="straightConnector1">
              <a:avLst/>
            </a:prstGeom>
            <a:noFill/>
            <a:ln cap="flat" cmpd="sng" w="9525">
              <a:solidFill>
                <a:srgbClr val="000000"/>
              </a:solidFill>
              <a:prstDash val="solid"/>
              <a:round/>
              <a:headEnd len="med" w="med" type="none"/>
              <a:tailEnd len="med" w="med" type="none"/>
            </a:ln>
          </xdr:spPr>
        </xdr:cxnSp>
        <xdr:cxnSp>
          <xdr:nvCxnSpPr>
            <xdr:cNvPr id="589" name="Shape 589"/>
            <xdr:cNvCxnSpPr/>
          </xdr:nvCxnSpPr>
          <xdr:spPr>
            <a:xfrm>
              <a:off x="1406" y="646"/>
              <a:ext cx="0" cy="25"/>
            </a:xfrm>
            <a:prstGeom prst="straightConnector1">
              <a:avLst/>
            </a:prstGeom>
            <a:noFill/>
            <a:ln cap="flat" cmpd="sng" w="9525">
              <a:solidFill>
                <a:srgbClr val="000000"/>
              </a:solidFill>
              <a:prstDash val="solid"/>
              <a:round/>
              <a:headEnd len="med" w="med" type="none"/>
              <a:tailEnd len="med" w="med" type="none"/>
            </a:ln>
          </xdr:spPr>
        </xdr:cxnSp>
      </xdr:grpSp>
    </xdr:grpSp>
    <xdr:clientData fLocksWithSheet="0"/>
  </xdr:oneCellAnchor>
  <xdr:oneCellAnchor>
    <xdr:from>
      <xdr:col>56</xdr:col>
      <xdr:colOff>352425</xdr:colOff>
      <xdr:row>16</xdr:row>
      <xdr:rowOff>0</xdr:rowOff>
    </xdr:from>
    <xdr:ext cx="333375" cy="638175"/>
    <xdr:grpSp>
      <xdr:nvGrpSpPr>
        <xdr:cNvPr id="2" name="Shape 2"/>
        <xdr:cNvGrpSpPr/>
      </xdr:nvGrpSpPr>
      <xdr:grpSpPr>
        <a:xfrm>
          <a:off x="5179313" y="3460913"/>
          <a:ext cx="333375" cy="639453"/>
          <a:chOff x="5179313" y="3460913"/>
          <a:chExt cx="333375" cy="639453"/>
        </a:xfrm>
      </xdr:grpSpPr>
      <xdr:grpSp>
        <xdr:nvGrpSpPr>
          <xdr:cNvPr id="590" name="Shape 590"/>
          <xdr:cNvGrpSpPr/>
        </xdr:nvGrpSpPr>
        <xdr:grpSpPr>
          <a:xfrm>
            <a:off x="5179313" y="3460913"/>
            <a:ext cx="333375" cy="639453"/>
            <a:chOff x="1625" y="541"/>
            <a:chExt cx="28" cy="107"/>
          </a:xfrm>
        </xdr:grpSpPr>
        <xdr:sp>
          <xdr:nvSpPr>
            <xdr:cNvPr id="5" name="Shape 5"/>
            <xdr:cNvSpPr/>
          </xdr:nvSpPr>
          <xdr:spPr>
            <a:xfrm>
              <a:off x="1625" y="541"/>
              <a:ext cx="25"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91" name="Shape 591"/>
            <xdr:cNvGrpSpPr/>
          </xdr:nvGrpSpPr>
          <xdr:grpSpPr>
            <a:xfrm>
              <a:off x="1634" y="612"/>
              <a:ext cx="11" cy="36"/>
              <a:chOff x="1343" y="416"/>
              <a:chExt cx="27" cy="84"/>
            </a:xfrm>
          </xdr:grpSpPr>
          <xdr:sp>
            <xdr:nvSpPr>
              <xdr:cNvPr descr="Large confetti" id="592" name="Shape 592"/>
              <xdr:cNvSpPr/>
            </xdr:nvSpPr>
            <xdr:spPr>
              <a:xfrm>
                <a:off x="1343" y="455"/>
                <a:ext cx="27" cy="19"/>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93" name="Shape 593"/>
              <xdr:cNvSpPr/>
            </xdr:nvSpPr>
            <xdr:spPr>
              <a:xfrm>
                <a:off x="1347" y="416"/>
                <a:ext cx="19"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594" name="Shape 594"/>
              <xdr:cNvSpPr/>
            </xdr:nvSpPr>
            <xdr:spPr>
              <a:xfrm rot="5400000">
                <a:off x="1359"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595" name="Shape 595"/>
              <xdr:cNvSpPr/>
            </xdr:nvSpPr>
            <xdr:spPr>
              <a:xfrm rot="5400000">
                <a:off x="1342"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96" name="Shape 596"/>
              <xdr:cNvSpPr/>
            </xdr:nvSpPr>
            <xdr:spPr>
              <a:xfrm>
                <a:off x="1343" y="461"/>
                <a:ext cx="27" cy="30"/>
              </a:xfrm>
              <a:prstGeom prst="rect">
                <a:avLst/>
              </a:prstGeom>
              <a:gradFill>
                <a:gsLst>
                  <a:gs pos="0">
                    <a:srgbClr val="5E670A"/>
                  </a:gs>
                  <a:gs pos="50000">
                    <a:srgbClr val="DAEE18"/>
                  </a:gs>
                  <a:gs pos="100000">
                    <a:srgbClr val="5E670A"/>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97" name="Shape 597"/>
              <xdr:cNvSpPr/>
            </xdr:nvSpPr>
            <xdr:spPr>
              <a:xfrm rot="5400000">
                <a:off x="1352" y="488"/>
                <a:ext cx="9" cy="16"/>
              </a:xfrm>
              <a:prstGeom prst="flowChartDelay">
                <a:avLst/>
              </a:prstGeom>
              <a:gradFill>
                <a:gsLst>
                  <a:gs pos="0">
                    <a:srgbClr val="76810D"/>
                  </a:gs>
                  <a:gs pos="5000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598" name="Shape 598"/>
            <xdr:cNvGrpSpPr/>
          </xdr:nvGrpSpPr>
          <xdr:grpSpPr>
            <a:xfrm>
              <a:off x="1625" y="584"/>
              <a:ext cx="14" cy="29"/>
              <a:chOff x="1174" y="810"/>
              <a:chExt cx="18" cy="29"/>
            </a:xfrm>
          </xdr:grpSpPr>
          <xdr:sp>
            <xdr:nvSpPr>
              <xdr:cNvPr id="599" name="Shape 599"/>
              <xdr:cNvSpPr/>
            </xdr:nvSpPr>
            <xdr:spPr>
              <a:xfrm>
                <a:off x="1174" y="810"/>
                <a:ext cx="18" cy="25"/>
              </a:xfrm>
              <a:prstGeom prst="triangle">
                <a:avLst>
                  <a:gd fmla="val 50000" name="adj"/>
                </a:avLst>
              </a:prstGeom>
              <a:gradFill>
                <a:gsLst>
                  <a:gs pos="0">
                    <a:srgbClr val="000000"/>
                  </a:gs>
                  <a:gs pos="100000">
                    <a:srgbClr val="FCFCF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00" name="Shape 600"/>
              <xdr:cNvSpPr/>
            </xdr:nvSpPr>
            <xdr:spPr>
              <a:xfrm>
                <a:off x="1174" y="835"/>
                <a:ext cx="17" cy="4"/>
              </a:xfrm>
              <a:prstGeom prst="rect">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601" name="Shape 601"/>
            <xdr:cNvGrpSpPr/>
          </xdr:nvGrpSpPr>
          <xdr:grpSpPr>
            <a:xfrm>
              <a:off x="1638" y="582"/>
              <a:ext cx="15" cy="31"/>
              <a:chOff x="1237" y="809"/>
              <a:chExt cx="19" cy="29"/>
            </a:xfrm>
          </xdr:grpSpPr>
          <xdr:sp>
            <xdr:nvSpPr>
              <xdr:cNvPr id="602" name="Shape 602"/>
              <xdr:cNvSpPr/>
            </xdr:nvSpPr>
            <xdr:spPr>
              <a:xfrm>
                <a:off x="1237" y="809"/>
                <a:ext cx="19" cy="25"/>
              </a:xfrm>
              <a:prstGeom prst="triangle">
                <a:avLst>
                  <a:gd fmla="val 50000" name="adj"/>
                </a:avLst>
              </a:prstGeom>
              <a:gradFill>
                <a:gsLst>
                  <a:gs pos="0">
                    <a:srgbClr val="FCFCFC"/>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03" name="Shape 603"/>
              <xdr:cNvSpPr/>
            </xdr:nvSpPr>
            <xdr:spPr>
              <a:xfrm>
                <a:off x="1239" y="834"/>
                <a:ext cx="17" cy="4"/>
              </a:xfrm>
              <a:prstGeom prst="rect">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604" name="Shape 604"/>
            <xdr:cNvSpPr/>
          </xdr:nvSpPr>
          <xdr:spPr>
            <a:xfrm>
              <a:off x="1632" y="541"/>
              <a:ext cx="14" cy="22"/>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05" name="Shape 605"/>
            <xdr:cNvSpPr/>
          </xdr:nvSpPr>
          <xdr:spPr>
            <a:xfrm>
              <a:off x="1631" y="562"/>
              <a:ext cx="16" cy="55"/>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31</xdr:col>
      <xdr:colOff>533400</xdr:colOff>
      <xdr:row>22</xdr:row>
      <xdr:rowOff>0</xdr:rowOff>
    </xdr:from>
    <xdr:ext cx="962025" cy="485775"/>
    <xdr:grpSp>
      <xdr:nvGrpSpPr>
        <xdr:cNvPr id="2" name="Shape 2"/>
        <xdr:cNvGrpSpPr/>
      </xdr:nvGrpSpPr>
      <xdr:grpSpPr>
        <a:xfrm>
          <a:off x="4864988" y="3537113"/>
          <a:ext cx="982939" cy="485775"/>
          <a:chOff x="4864988" y="3537113"/>
          <a:chExt cx="982939" cy="485775"/>
        </a:xfrm>
      </xdr:grpSpPr>
      <xdr:grpSp>
        <xdr:nvGrpSpPr>
          <xdr:cNvPr id="606" name="Shape 606"/>
          <xdr:cNvGrpSpPr/>
        </xdr:nvGrpSpPr>
        <xdr:grpSpPr>
          <a:xfrm>
            <a:off x="4864988" y="3537113"/>
            <a:ext cx="982939" cy="485775"/>
            <a:chOff x="953" y="526"/>
            <a:chExt cx="23" cy="90"/>
          </a:xfrm>
        </xdr:grpSpPr>
        <xdr:sp>
          <xdr:nvSpPr>
            <xdr:cNvPr id="5" name="Shape 5"/>
            <xdr:cNvSpPr/>
          </xdr:nvSpPr>
          <xdr:spPr>
            <a:xfrm>
              <a:off x="953" y="526"/>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07" name="Shape 607"/>
            <xdr:cNvSpPr/>
          </xdr:nvSpPr>
          <xdr:spPr>
            <a:xfrm rot="-5400000">
              <a:off x="960" y="608"/>
              <a:ext cx="9" cy="7"/>
            </a:xfrm>
            <a:prstGeom prst="flowChartOnlineStorage">
              <a:avLst/>
            </a:prstGeom>
            <a:solidFill>
              <a:srgbClr val="FFFFFF"/>
            </a:solidFill>
            <a:ln cap="flat" cmpd="sng" w="9525">
              <a:solidFill>
                <a:srgbClr val="FFFFFF"/>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08" name="Shape 608"/>
            <xdr:cNvGrpSpPr/>
          </xdr:nvGrpSpPr>
          <xdr:grpSpPr>
            <a:xfrm>
              <a:off x="953" y="526"/>
              <a:ext cx="23" cy="87"/>
              <a:chOff x="953" y="526"/>
              <a:chExt cx="23" cy="87"/>
            </a:xfrm>
          </xdr:grpSpPr>
          <xdr:sp>
            <xdr:nvSpPr>
              <xdr:cNvPr id="609" name="Shape 609"/>
              <xdr:cNvSpPr/>
            </xdr:nvSpPr>
            <xdr:spPr>
              <a:xfrm>
                <a:off x="956" y="526"/>
                <a:ext cx="17" cy="3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10" name="Shape 610"/>
              <xdr:cNvSpPr/>
            </xdr:nvSpPr>
            <xdr:spPr>
              <a:xfrm>
                <a:off x="953" y="557"/>
                <a:ext cx="23" cy="7"/>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11" name="Shape 611"/>
              <xdr:cNvSpPr/>
            </xdr:nvSpPr>
            <xdr:spPr>
              <a:xfrm rot="5400000">
                <a:off x="952" y="560"/>
                <a:ext cx="26" cy="23"/>
              </a:xfrm>
              <a:prstGeom prst="homePlate">
                <a:avLst>
                  <a:gd fmla="val 28261" name="adj"/>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12" name="Shape 612"/>
              <xdr:cNvSpPr/>
            </xdr:nvSpPr>
            <xdr:spPr>
              <a:xfrm rot="10800000">
                <a:off x="954" y="579"/>
                <a:ext cx="21" cy="34"/>
              </a:xfrm>
              <a:prstGeom prst="triangle">
                <a:avLst>
                  <a:gd fmla="val 50000"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13" name="Shape 613"/>
              <xdr:cNvSpPr/>
            </xdr:nvSpPr>
            <xdr:spPr>
              <a:xfrm>
                <a:off x="970" y="559"/>
                <a:ext cx="3" cy="20"/>
              </a:xfrm>
              <a:prstGeom prst="rect">
                <a:avLst/>
              </a:prstGeom>
              <a:gradFill>
                <a:gsLst>
                  <a:gs pos="0">
                    <a:srgbClr val="9E9E9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14" name="Shape 614"/>
              <xdr:cNvSpPr/>
            </xdr:nvSpPr>
            <xdr:spPr>
              <a:xfrm>
                <a:off x="956" y="559"/>
                <a:ext cx="3" cy="20"/>
              </a:xfrm>
              <a:prstGeom prst="rect">
                <a:avLst/>
              </a:prstGeom>
              <a:gradFill>
                <a:gsLst>
                  <a:gs pos="0">
                    <a:srgbClr val="000000"/>
                  </a:gs>
                  <a:gs pos="100000">
                    <a:srgbClr val="9E9E9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615" name="Shape 615"/>
            <xdr:cNvSpPr/>
          </xdr:nvSpPr>
          <xdr:spPr>
            <a:xfrm>
              <a:off x="959" y="607"/>
              <a:ext cx="12" cy="8"/>
            </a:xfrm>
            <a:prstGeom prst="ellipse">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53</xdr:col>
      <xdr:colOff>257175</xdr:colOff>
      <xdr:row>4</xdr:row>
      <xdr:rowOff>85725</xdr:rowOff>
    </xdr:from>
    <xdr:ext cx="304800" cy="476250"/>
    <xdr:grpSp>
      <xdr:nvGrpSpPr>
        <xdr:cNvPr id="2" name="Shape 2"/>
        <xdr:cNvGrpSpPr/>
      </xdr:nvGrpSpPr>
      <xdr:grpSpPr>
        <a:xfrm>
          <a:off x="5193600" y="3541875"/>
          <a:ext cx="304800" cy="476250"/>
          <a:chOff x="5193600" y="3541875"/>
          <a:chExt cx="304800" cy="476250"/>
        </a:xfrm>
      </xdr:grpSpPr>
      <xdr:grpSp>
        <xdr:nvGrpSpPr>
          <xdr:cNvPr id="616" name="Shape 616"/>
          <xdr:cNvGrpSpPr/>
        </xdr:nvGrpSpPr>
        <xdr:grpSpPr>
          <a:xfrm>
            <a:off x="5193600" y="3541875"/>
            <a:ext cx="304800" cy="476250"/>
            <a:chOff x="1367" y="162"/>
            <a:chExt cx="32" cy="75"/>
          </a:xfrm>
        </xdr:grpSpPr>
        <xdr:sp>
          <xdr:nvSpPr>
            <xdr:cNvPr id="5" name="Shape 5"/>
            <xdr:cNvSpPr/>
          </xdr:nvSpPr>
          <xdr:spPr>
            <a:xfrm>
              <a:off x="1367" y="162"/>
              <a:ext cx="25"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17" name="Shape 617"/>
            <xdr:cNvSpPr/>
          </xdr:nvSpPr>
          <xdr:spPr>
            <a:xfrm>
              <a:off x="1375" y="162"/>
              <a:ext cx="16" cy="25"/>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18" name="Shape 618"/>
            <xdr:cNvSpPr/>
          </xdr:nvSpPr>
          <xdr:spPr>
            <a:xfrm>
              <a:off x="1378" y="177"/>
              <a:ext cx="10" cy="11"/>
            </a:xfrm>
            <a:prstGeom prst="flowChartConnector">
              <a:avLst/>
            </a:prstGeom>
            <a:gradFill>
              <a:gsLst>
                <a:gs pos="0">
                  <a:srgbClr val="8C8C8C"/>
                </a:gs>
                <a:gs pos="50000">
                  <a:srgbClr val="FFFFFF"/>
                </a:gs>
                <a:gs pos="100000">
                  <a:srgbClr val="8C8C8C"/>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19" name="Shape 619"/>
            <xdr:cNvSpPr/>
          </xdr:nvSpPr>
          <xdr:spPr>
            <a:xfrm>
              <a:off x="1380" y="186"/>
              <a:ext cx="6" cy="20"/>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20" name="Shape 620"/>
            <xdr:cNvSpPr/>
          </xdr:nvSpPr>
          <xdr:spPr>
            <a:xfrm>
              <a:off x="1375" y="196"/>
              <a:ext cx="16" cy="2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21" name="Shape 621"/>
            <xdr:cNvSpPr/>
          </xdr:nvSpPr>
          <xdr:spPr>
            <a:xfrm>
              <a:off x="1375" y="225"/>
              <a:ext cx="16" cy="12"/>
            </a:xfrm>
            <a:custGeom>
              <a:rect b="b" l="l" r="r" t="t"/>
              <a:pathLst>
                <a:path extrusionOk="0" h="21600" w="21600">
                  <a:moveTo>
                    <a:pt x="0" y="0"/>
                  </a:moveTo>
                  <a:lnTo>
                    <a:pt x="5400" y="21600"/>
                  </a:lnTo>
                  <a:lnTo>
                    <a:pt x="16200" y="21600"/>
                  </a:lnTo>
                  <a:lnTo>
                    <a:pt x="21600" y="0"/>
                  </a:lnTo>
                  <a:close/>
                </a:path>
              </a:pathLst>
            </a:custGeom>
            <a:solidFill>
              <a:srgbClr val="000000"/>
            </a:solidFill>
            <a:ln cap="flat" cmpd="sng" w="9525">
              <a:solidFill>
                <a:srgbClr val="000000"/>
              </a:solidFill>
              <a:prstDash val="solid"/>
              <a:miter lim="800000"/>
              <a:headEnd len="sm" w="sm" type="none"/>
              <a:tailEnd len="sm" w="sm" type="none"/>
            </a:ln>
          </xdr:spPr>
        </xdr:sp>
        <xdr:sp>
          <xdr:nvSpPr>
            <xdr:cNvPr id="622" name="Shape 622"/>
            <xdr:cNvSpPr/>
          </xdr:nvSpPr>
          <xdr:spPr>
            <a:xfrm>
              <a:off x="1367" y="210"/>
              <a:ext cx="32" cy="6"/>
            </a:xfrm>
            <a:prstGeom prst="leftRightArrow">
              <a:avLst>
                <a:gd fmla="val 50000" name="adj1"/>
                <a:gd fmla="val 106667" name="adj2"/>
              </a:avLst>
            </a:prstGeom>
            <a:solidFill>
              <a:srgbClr val="99666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57</xdr:col>
      <xdr:colOff>285750</xdr:colOff>
      <xdr:row>1</xdr:row>
      <xdr:rowOff>0</xdr:rowOff>
    </xdr:from>
    <xdr:ext cx="161925" cy="1095375"/>
    <xdr:grpSp>
      <xdr:nvGrpSpPr>
        <xdr:cNvPr id="2" name="Shape 2"/>
        <xdr:cNvGrpSpPr/>
      </xdr:nvGrpSpPr>
      <xdr:grpSpPr>
        <a:xfrm>
          <a:off x="5265038" y="3232313"/>
          <a:ext cx="161925" cy="1095375"/>
          <a:chOff x="5265038" y="3232313"/>
          <a:chExt cx="161925" cy="1095375"/>
        </a:xfrm>
      </xdr:grpSpPr>
      <xdr:grpSp>
        <xdr:nvGrpSpPr>
          <xdr:cNvPr id="623" name="Shape 623"/>
          <xdr:cNvGrpSpPr/>
        </xdr:nvGrpSpPr>
        <xdr:grpSpPr>
          <a:xfrm>
            <a:off x="5265038" y="3232313"/>
            <a:ext cx="161925" cy="1095375"/>
            <a:chOff x="1192" y="801"/>
            <a:chExt cx="17" cy="166"/>
          </a:xfrm>
        </xdr:grpSpPr>
        <xdr:sp>
          <xdr:nvSpPr>
            <xdr:cNvPr id="5" name="Shape 5"/>
            <xdr:cNvSpPr/>
          </xdr:nvSpPr>
          <xdr:spPr>
            <a:xfrm>
              <a:off x="1192" y="801"/>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24" name="Shape 624"/>
            <xdr:cNvSpPr/>
          </xdr:nvSpPr>
          <xdr:spPr>
            <a:xfrm>
              <a:off x="1197" y="865"/>
              <a:ext cx="7" cy="13"/>
            </a:xfrm>
            <a:prstGeom prst="rec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25" name="Shape 625"/>
            <xdr:cNvSpPr/>
          </xdr:nvSpPr>
          <xdr:spPr>
            <a:xfrm>
              <a:off x="1197" y="822"/>
              <a:ext cx="7" cy="1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26" name="Shape 626"/>
            <xdr:cNvSpPr/>
          </xdr:nvSpPr>
          <xdr:spPr>
            <a:xfrm>
              <a:off x="1194" y="834"/>
              <a:ext cx="13" cy="6"/>
            </a:xfrm>
            <a:prstGeom prst="roundRect">
              <a:avLst>
                <a:gd fmla="val 16667" name="adj"/>
              </a:avLst>
            </a:prstGeom>
            <a:gradFill>
              <a:gsLst>
                <a:gs pos="0">
                  <a:srgbClr val="000000"/>
                </a:gs>
                <a:gs pos="50000">
                  <a:srgbClr val="D7D7D7"/>
                </a:gs>
                <a:gs pos="100000">
                  <a:srgbClr val="000000"/>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27" name="Shape 627"/>
            <xdr:cNvSpPr/>
          </xdr:nvSpPr>
          <xdr:spPr>
            <a:xfrm rot="10800000">
              <a:off x="1194" y="848"/>
              <a:ext cx="13" cy="6"/>
            </a:xfrm>
            <a:prstGeom prst="roundRect">
              <a:avLst>
                <a:gd fmla="val 16667" name="adj"/>
              </a:avLst>
            </a:prstGeom>
            <a:gradFill>
              <a:gsLst>
                <a:gs pos="0">
                  <a:srgbClr val="000000"/>
                </a:gs>
                <a:gs pos="50000">
                  <a:srgbClr val="D7D7D7"/>
                </a:gs>
                <a:gs pos="100000">
                  <a:srgbClr val="000000"/>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28" name="Shape 628"/>
            <xdr:cNvSpPr/>
          </xdr:nvSpPr>
          <xdr:spPr>
            <a:xfrm>
              <a:off x="1193" y="953"/>
              <a:ext cx="15" cy="14"/>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629" name="Shape 629"/>
            <xdr:cNvSpPr/>
          </xdr:nvSpPr>
          <xdr:spPr>
            <a:xfrm>
              <a:off x="1193" y="801"/>
              <a:ext cx="15" cy="21"/>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30" name="Shape 630"/>
            <xdr:cNvSpPr/>
          </xdr:nvSpPr>
          <xdr:spPr>
            <a:xfrm>
              <a:off x="1194" y="855"/>
              <a:ext cx="13" cy="9"/>
            </a:xfrm>
            <a:custGeom>
              <a:rect b="b" l="l" r="r" t="t"/>
              <a:pathLst>
                <a:path extrusionOk="0" h="21600" w="21600">
                  <a:moveTo>
                    <a:pt x="0" y="0"/>
                  </a:moveTo>
                  <a:lnTo>
                    <a:pt x="5400" y="21600"/>
                  </a:lnTo>
                  <a:lnTo>
                    <a:pt x="16200" y="21600"/>
                  </a:lnTo>
                  <a:lnTo>
                    <a:pt x="21600" y="0"/>
                  </a:lnTo>
                  <a:close/>
                </a:path>
              </a:pathLst>
            </a:custGeom>
            <a:gradFill>
              <a:gsLst>
                <a:gs pos="0">
                  <a:srgbClr val="FFFFFF"/>
                </a:gs>
                <a:gs pos="100000">
                  <a:srgbClr val="FFFFFF"/>
                </a:gs>
              </a:gsLst>
              <a:lin ang="5400000" scaled="0"/>
            </a:gradFill>
            <a:ln cap="flat" cmpd="sng" w="9525">
              <a:solidFill>
                <a:srgbClr val="000000"/>
              </a:solidFill>
              <a:prstDash val="solid"/>
              <a:miter lim="800000"/>
              <a:headEnd len="sm" w="sm" type="none"/>
              <a:tailEnd len="sm" w="sm" type="none"/>
            </a:ln>
          </xdr:spPr>
        </xdr:sp>
        <xdr:sp>
          <xdr:nvSpPr>
            <xdr:cNvPr id="631" name="Shape 631"/>
            <xdr:cNvSpPr/>
          </xdr:nvSpPr>
          <xdr:spPr>
            <a:xfrm>
              <a:off x="1192" y="837"/>
              <a:ext cx="17" cy="14"/>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horizontal" id="632" name="Shape 632"/>
            <xdr:cNvSpPr/>
          </xdr:nvSpPr>
          <xdr:spPr>
            <a:xfrm>
              <a:off x="1194" y="855"/>
              <a:ext cx="13" cy="11"/>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33" name="Shape 633"/>
            <xdr:cNvSpPr/>
          </xdr:nvSpPr>
          <xdr:spPr>
            <a:xfrm>
              <a:off x="1192" y="892"/>
              <a:ext cx="17" cy="27"/>
            </a:xfrm>
            <a:prstGeom prst="octagon">
              <a:avLst>
                <a:gd fmla="val 29287" name="adj"/>
              </a:avLst>
            </a:prstGeom>
            <a:noFill/>
            <a:ln cap="flat" cmpd="sng" w="25400">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34" name="Shape 634"/>
            <xdr:cNvSpPr/>
          </xdr:nvSpPr>
          <xdr:spPr>
            <a:xfrm>
              <a:off x="1195" y="878"/>
              <a:ext cx="11" cy="14"/>
            </a:xfrm>
            <a:prstGeom prst="rec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35" name="Shape 635"/>
            <xdr:cNvSpPr/>
          </xdr:nvSpPr>
          <xdr:spPr>
            <a:xfrm>
              <a:off x="1198" y="892"/>
              <a:ext cx="5"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36" name="Shape 636"/>
            <xdr:cNvSpPr/>
          </xdr:nvSpPr>
          <xdr:spPr>
            <a:xfrm>
              <a:off x="1195" y="918"/>
              <a:ext cx="11" cy="15"/>
            </a:xfrm>
            <a:prstGeom prst="rec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37" name="Shape 637"/>
            <xdr:cNvSpPr/>
          </xdr:nvSpPr>
          <xdr:spPr>
            <a:xfrm>
              <a:off x="1193" y="933"/>
              <a:ext cx="15" cy="21"/>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57</xdr:col>
      <xdr:colOff>314325</xdr:colOff>
      <xdr:row>8</xdr:row>
      <xdr:rowOff>0</xdr:rowOff>
    </xdr:from>
    <xdr:ext cx="161925" cy="485775"/>
    <xdr:grpSp>
      <xdr:nvGrpSpPr>
        <xdr:cNvPr id="2" name="Shape 2"/>
        <xdr:cNvGrpSpPr/>
      </xdr:nvGrpSpPr>
      <xdr:grpSpPr>
        <a:xfrm>
          <a:off x="5265038" y="3537113"/>
          <a:ext cx="161925" cy="485775"/>
          <a:chOff x="5265038" y="3537113"/>
          <a:chExt cx="161925" cy="485775"/>
        </a:xfrm>
      </xdr:grpSpPr>
      <xdr:grpSp>
        <xdr:nvGrpSpPr>
          <xdr:cNvPr id="638" name="Shape 638"/>
          <xdr:cNvGrpSpPr/>
        </xdr:nvGrpSpPr>
        <xdr:grpSpPr>
          <a:xfrm>
            <a:off x="5265038" y="3537113"/>
            <a:ext cx="161925" cy="485775"/>
            <a:chOff x="1248" y="754"/>
            <a:chExt cx="17" cy="88"/>
          </a:xfrm>
        </xdr:grpSpPr>
        <xdr:sp>
          <xdr:nvSpPr>
            <xdr:cNvPr id="5" name="Shape 5"/>
            <xdr:cNvSpPr/>
          </xdr:nvSpPr>
          <xdr:spPr>
            <a:xfrm>
              <a:off x="1248" y="754"/>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39" name="Shape 639"/>
            <xdr:cNvSpPr/>
          </xdr:nvSpPr>
          <xdr:spPr>
            <a:xfrm>
              <a:off x="1248" y="825"/>
              <a:ext cx="17"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640" name="Shape 640"/>
            <xdr:cNvSpPr/>
          </xdr:nvSpPr>
          <xdr:spPr>
            <a:xfrm>
              <a:off x="1248" y="808"/>
              <a:ext cx="17" cy="19"/>
            </a:xfrm>
            <a:prstGeom prst="rect">
              <a:avLst/>
            </a:prstGeom>
            <a:gradFill>
              <a:gsLst>
                <a:gs pos="0">
                  <a:srgbClr val="000000"/>
                </a:gs>
                <a:gs pos="50000">
                  <a:srgbClr val="F6F6F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41" name="Shape 641"/>
            <xdr:cNvSpPr/>
          </xdr:nvSpPr>
          <xdr:spPr>
            <a:xfrm>
              <a:off x="1248" y="754"/>
              <a:ext cx="17" cy="51"/>
            </a:xfrm>
            <a:prstGeom prst="rect">
              <a:avLst/>
            </a:prstGeom>
            <a:gradFill>
              <a:gsLst>
                <a:gs pos="0">
                  <a:srgbClr val="000000"/>
                </a:gs>
                <a:gs pos="50000">
                  <a:srgbClr val="F6F6F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42" name="Shape 642"/>
            <xdr:cNvSpPr/>
          </xdr:nvSpPr>
          <xdr:spPr>
            <a:xfrm>
              <a:off x="1253" y="782"/>
              <a:ext cx="7" cy="2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43" name="Shape 643"/>
            <xdr:cNvSpPr/>
          </xdr:nvSpPr>
          <xdr:spPr>
            <a:xfrm>
              <a:off x="1249" y="774"/>
              <a:ext cx="15" cy="8"/>
            </a:xfrm>
            <a:prstGeom prst="roundRect">
              <a:avLst>
                <a:gd fmla="val 16667" name="adj"/>
              </a:avLst>
            </a:prstGeom>
            <a:gradFill>
              <a:gsLst>
                <a:gs pos="0">
                  <a:srgbClr val="808080"/>
                </a:gs>
                <a:gs pos="50000">
                  <a:srgbClr val="FAFAFA"/>
                </a:gs>
                <a:gs pos="100000">
                  <a:srgbClr val="808080"/>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644" name="Shape 644"/>
            <xdr:cNvCxnSpPr/>
          </xdr:nvCxnSpPr>
          <xdr:spPr>
            <a:xfrm>
              <a:off x="1255" y="774"/>
              <a:ext cx="0" cy="53"/>
            </a:xfrm>
            <a:prstGeom prst="straightConnector1">
              <a:avLst/>
            </a:prstGeom>
            <a:noFill/>
            <a:ln cap="rnd" cmpd="sng" w="9525">
              <a:solidFill>
                <a:srgbClr val="000000"/>
              </a:solidFill>
              <a:prstDash val="dot"/>
              <a:round/>
              <a:headEnd len="med" w="med" type="none"/>
              <a:tailEnd len="med" w="med" type="none"/>
            </a:ln>
          </xdr:spPr>
        </xdr:cxnSp>
        <xdr:cxnSp>
          <xdr:nvCxnSpPr>
            <xdr:cNvPr id="645" name="Shape 645"/>
            <xdr:cNvCxnSpPr/>
          </xdr:nvCxnSpPr>
          <xdr:spPr>
            <a:xfrm>
              <a:off x="1258" y="774"/>
              <a:ext cx="0" cy="53"/>
            </a:xfrm>
            <a:prstGeom prst="straightConnector1">
              <a:avLst/>
            </a:prstGeom>
            <a:noFill/>
            <a:ln cap="rnd" cmpd="sng" w="9525">
              <a:solidFill>
                <a:srgbClr val="000000"/>
              </a:solidFill>
              <a:prstDash val="dot"/>
              <a:round/>
              <a:headEnd len="med" w="med" type="none"/>
              <a:tailEnd len="med" w="med" type="none"/>
            </a:ln>
          </xdr:spPr>
        </xdr:cxnSp>
        <xdr:sp>
          <xdr:nvSpPr>
            <xdr:cNvPr id="646" name="Shape 646"/>
            <xdr:cNvSpPr/>
          </xdr:nvSpPr>
          <xdr:spPr>
            <a:xfrm rot="5400000">
              <a:off x="1244" y="788"/>
              <a:ext cx="14" cy="3"/>
            </a:xfrm>
            <a:custGeom>
              <a:rect b="b" l="l" r="r" t="t"/>
              <a:pathLst>
                <a:path extrusionOk="0" h="21600" w="21600">
                  <a:moveTo>
                    <a:pt x="16200" y="0"/>
                  </a:moveTo>
                  <a:lnTo>
                    <a:pt x="16200" y="5400"/>
                  </a:lnTo>
                  <a:lnTo>
                    <a:pt x="3375" y="5400"/>
                  </a:lnTo>
                  <a:lnTo>
                    <a:pt x="3375" y="16200"/>
                  </a:lnTo>
                  <a:lnTo>
                    <a:pt x="16200" y="16200"/>
                  </a:lnTo>
                  <a:lnTo>
                    <a:pt x="16200" y="21600"/>
                  </a:lnTo>
                  <a:lnTo>
                    <a:pt x="21600" y="10800"/>
                  </a:lnTo>
                  <a:close/>
                </a:path>
                <a:path extrusionOk="0" h="21600" w="21600">
                  <a:moveTo>
                    <a:pt x="1350" y="5400"/>
                  </a:moveTo>
                  <a:lnTo>
                    <a:pt x="1350" y="16200"/>
                  </a:lnTo>
                  <a:lnTo>
                    <a:pt x="2700" y="16200"/>
                  </a:lnTo>
                  <a:lnTo>
                    <a:pt x="2700" y="5400"/>
                  </a:lnTo>
                  <a:close/>
                </a:path>
                <a:path extrusionOk="0" h="21600" w="21600">
                  <a:moveTo>
                    <a:pt x="0" y="5400"/>
                  </a:moveTo>
                  <a:lnTo>
                    <a:pt x="0" y="16200"/>
                  </a:lnTo>
                  <a:lnTo>
                    <a:pt x="675" y="16200"/>
                  </a:lnTo>
                  <a:lnTo>
                    <a:pt x="675" y="5400"/>
                  </a:lnTo>
                  <a:close/>
                </a:path>
              </a:pathLst>
            </a:custGeom>
            <a:solidFill>
              <a:srgbClr val="FF0000"/>
            </a:solidFill>
            <a:ln cap="flat" cmpd="sng" w="9525">
              <a:solidFill>
                <a:srgbClr val="000000"/>
              </a:solidFill>
              <a:prstDash val="solid"/>
              <a:miter lim="800000"/>
              <a:headEnd len="sm" w="sm" type="none"/>
              <a:tailEnd len="sm" w="sm" type="none"/>
            </a:ln>
          </xdr:spPr>
        </xdr:sp>
        <xdr:sp>
          <xdr:nvSpPr>
            <xdr:cNvPr id="647" name="Shape 647"/>
            <xdr:cNvSpPr/>
          </xdr:nvSpPr>
          <xdr:spPr>
            <a:xfrm rot="5400000">
              <a:off x="1256" y="788"/>
              <a:ext cx="14" cy="3"/>
            </a:xfrm>
            <a:custGeom>
              <a:rect b="b" l="l" r="r" t="t"/>
              <a:pathLst>
                <a:path extrusionOk="0" h="21600" w="21600">
                  <a:moveTo>
                    <a:pt x="16200" y="0"/>
                  </a:moveTo>
                  <a:lnTo>
                    <a:pt x="16200" y="5400"/>
                  </a:lnTo>
                  <a:lnTo>
                    <a:pt x="3375" y="5400"/>
                  </a:lnTo>
                  <a:lnTo>
                    <a:pt x="3375" y="16200"/>
                  </a:lnTo>
                  <a:lnTo>
                    <a:pt x="16200" y="16200"/>
                  </a:lnTo>
                  <a:lnTo>
                    <a:pt x="16200" y="21600"/>
                  </a:lnTo>
                  <a:lnTo>
                    <a:pt x="21600" y="10800"/>
                  </a:lnTo>
                  <a:close/>
                </a:path>
                <a:path extrusionOk="0" h="21600" w="21600">
                  <a:moveTo>
                    <a:pt x="1350" y="5400"/>
                  </a:moveTo>
                  <a:lnTo>
                    <a:pt x="1350" y="16200"/>
                  </a:lnTo>
                  <a:lnTo>
                    <a:pt x="2700" y="16200"/>
                  </a:lnTo>
                  <a:lnTo>
                    <a:pt x="2700" y="5400"/>
                  </a:lnTo>
                  <a:close/>
                </a:path>
                <a:path extrusionOk="0" h="21600" w="21600">
                  <a:moveTo>
                    <a:pt x="0" y="5400"/>
                  </a:moveTo>
                  <a:lnTo>
                    <a:pt x="0" y="16200"/>
                  </a:lnTo>
                  <a:lnTo>
                    <a:pt x="675" y="16200"/>
                  </a:lnTo>
                  <a:lnTo>
                    <a:pt x="675" y="5400"/>
                  </a:lnTo>
                  <a:close/>
                </a:path>
              </a:pathLst>
            </a:custGeom>
            <a:solidFill>
              <a:srgbClr val="FF0000"/>
            </a:solidFill>
            <a:ln cap="flat" cmpd="sng" w="9525">
              <a:solidFill>
                <a:srgbClr val="000000"/>
              </a:solidFill>
              <a:prstDash val="solid"/>
              <a:miter lim="800000"/>
              <a:headEnd len="sm" w="sm" type="none"/>
              <a:tailEnd len="sm" w="sm" type="none"/>
            </a:ln>
          </xdr:spPr>
        </xdr:sp>
        <xdr:sp>
          <xdr:nvSpPr>
            <xdr:cNvPr id="648" name="Shape 648"/>
            <xdr:cNvSpPr/>
          </xdr:nvSpPr>
          <xdr:spPr>
            <a:xfrm>
              <a:off x="1254" y="771"/>
              <a:ext cx="5" cy="6"/>
            </a:xfrm>
            <a:prstGeom prst="ellipse">
              <a:avLst/>
            </a:prstGeom>
            <a:gradFill>
              <a:gsLst>
                <a:gs pos="0">
                  <a:srgbClr val="393939"/>
                </a:gs>
                <a:gs pos="100000">
                  <a:srgbClr val="FFFFFF"/>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49" name="Shape 649"/>
            <xdr:cNvSpPr/>
          </xdr:nvSpPr>
          <xdr:spPr>
            <a:xfrm rot="5400000">
              <a:off x="1245" y="832"/>
              <a:ext cx="14" cy="3"/>
            </a:xfrm>
            <a:custGeom>
              <a:rect b="b" l="l" r="r" t="t"/>
              <a:pathLst>
                <a:path extrusionOk="0" h="21600" w="21600">
                  <a:moveTo>
                    <a:pt x="16200" y="0"/>
                  </a:moveTo>
                  <a:lnTo>
                    <a:pt x="16200" y="5400"/>
                  </a:lnTo>
                  <a:lnTo>
                    <a:pt x="3375" y="5400"/>
                  </a:lnTo>
                  <a:lnTo>
                    <a:pt x="3375" y="16200"/>
                  </a:lnTo>
                  <a:lnTo>
                    <a:pt x="16200" y="16200"/>
                  </a:lnTo>
                  <a:lnTo>
                    <a:pt x="16200" y="21600"/>
                  </a:lnTo>
                  <a:lnTo>
                    <a:pt x="21600" y="10800"/>
                  </a:lnTo>
                  <a:close/>
                </a:path>
                <a:path extrusionOk="0" h="21600" w="21600">
                  <a:moveTo>
                    <a:pt x="1350" y="5400"/>
                  </a:moveTo>
                  <a:lnTo>
                    <a:pt x="1350" y="16200"/>
                  </a:lnTo>
                  <a:lnTo>
                    <a:pt x="2700" y="16200"/>
                  </a:lnTo>
                  <a:lnTo>
                    <a:pt x="2700" y="5400"/>
                  </a:lnTo>
                  <a:close/>
                </a:path>
                <a:path extrusionOk="0" h="21600" w="21600">
                  <a:moveTo>
                    <a:pt x="0" y="5400"/>
                  </a:moveTo>
                  <a:lnTo>
                    <a:pt x="0" y="16200"/>
                  </a:lnTo>
                  <a:lnTo>
                    <a:pt x="675" y="16200"/>
                  </a:lnTo>
                  <a:lnTo>
                    <a:pt x="675" y="5400"/>
                  </a:lnTo>
                  <a:close/>
                </a:path>
              </a:pathLst>
            </a:custGeom>
            <a:solidFill>
              <a:srgbClr val="FF0000"/>
            </a:solidFill>
            <a:ln cap="flat" cmpd="sng" w="9525">
              <a:solidFill>
                <a:srgbClr val="000000"/>
              </a:solidFill>
              <a:prstDash val="solid"/>
              <a:miter lim="800000"/>
              <a:headEnd len="sm" w="sm" type="none"/>
              <a:tailEnd len="sm" w="sm" type="none"/>
            </a:ln>
          </xdr:spPr>
        </xdr:sp>
        <xdr:sp>
          <xdr:nvSpPr>
            <xdr:cNvPr id="650" name="Shape 650"/>
            <xdr:cNvSpPr/>
          </xdr:nvSpPr>
          <xdr:spPr>
            <a:xfrm rot="5400000">
              <a:off x="1255" y="832"/>
              <a:ext cx="14" cy="3"/>
            </a:xfrm>
            <a:custGeom>
              <a:rect b="b" l="l" r="r" t="t"/>
              <a:pathLst>
                <a:path extrusionOk="0" h="21600" w="21600">
                  <a:moveTo>
                    <a:pt x="16200" y="0"/>
                  </a:moveTo>
                  <a:lnTo>
                    <a:pt x="16200" y="5400"/>
                  </a:lnTo>
                  <a:lnTo>
                    <a:pt x="3375" y="5400"/>
                  </a:lnTo>
                  <a:lnTo>
                    <a:pt x="3375" y="16200"/>
                  </a:lnTo>
                  <a:lnTo>
                    <a:pt x="16200" y="16200"/>
                  </a:lnTo>
                  <a:lnTo>
                    <a:pt x="16200" y="21600"/>
                  </a:lnTo>
                  <a:lnTo>
                    <a:pt x="21600" y="10800"/>
                  </a:lnTo>
                  <a:close/>
                </a:path>
                <a:path extrusionOk="0" h="21600" w="21600">
                  <a:moveTo>
                    <a:pt x="1350" y="5400"/>
                  </a:moveTo>
                  <a:lnTo>
                    <a:pt x="1350" y="16200"/>
                  </a:lnTo>
                  <a:lnTo>
                    <a:pt x="2700" y="16200"/>
                  </a:lnTo>
                  <a:lnTo>
                    <a:pt x="2700" y="5400"/>
                  </a:lnTo>
                  <a:close/>
                </a:path>
                <a:path extrusionOk="0" h="21600" w="21600">
                  <a:moveTo>
                    <a:pt x="0" y="5400"/>
                  </a:moveTo>
                  <a:lnTo>
                    <a:pt x="0" y="16200"/>
                  </a:lnTo>
                  <a:lnTo>
                    <a:pt x="675" y="16200"/>
                  </a:lnTo>
                  <a:lnTo>
                    <a:pt x="675" y="5400"/>
                  </a:lnTo>
                  <a:close/>
                </a:path>
              </a:pathLst>
            </a:custGeom>
            <a:solidFill>
              <a:srgbClr val="FF000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58</xdr:col>
      <xdr:colOff>219075</xdr:colOff>
      <xdr:row>1</xdr:row>
      <xdr:rowOff>0</xdr:rowOff>
    </xdr:from>
    <xdr:ext cx="219075" cy="552450"/>
    <xdr:grpSp>
      <xdr:nvGrpSpPr>
        <xdr:cNvPr id="2" name="Shape 2"/>
        <xdr:cNvGrpSpPr/>
      </xdr:nvGrpSpPr>
      <xdr:grpSpPr>
        <a:xfrm>
          <a:off x="5236463" y="3503775"/>
          <a:ext cx="219075" cy="552450"/>
          <a:chOff x="5236463" y="3503775"/>
          <a:chExt cx="219075" cy="552450"/>
        </a:xfrm>
      </xdr:grpSpPr>
      <xdr:grpSp>
        <xdr:nvGrpSpPr>
          <xdr:cNvPr id="651" name="Shape 651"/>
          <xdr:cNvGrpSpPr/>
        </xdr:nvGrpSpPr>
        <xdr:grpSpPr>
          <a:xfrm>
            <a:off x="5236463" y="3503775"/>
            <a:ext cx="219075" cy="552450"/>
            <a:chOff x="1731" y="35"/>
            <a:chExt cx="23" cy="78"/>
          </a:xfrm>
        </xdr:grpSpPr>
        <xdr:sp>
          <xdr:nvSpPr>
            <xdr:cNvPr id="5" name="Shape 5"/>
            <xdr:cNvSpPr/>
          </xdr:nvSpPr>
          <xdr:spPr>
            <a:xfrm>
              <a:off x="1731" y="35"/>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52" name="Shape 652"/>
            <xdr:cNvSpPr/>
          </xdr:nvSpPr>
          <xdr:spPr>
            <a:xfrm>
              <a:off x="1734" y="35"/>
              <a:ext cx="17" cy="60"/>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53" name="Shape 653"/>
            <xdr:cNvSpPr/>
          </xdr:nvSpPr>
          <xdr:spPr>
            <a:xfrm rot="5400000">
              <a:off x="1710" y="65"/>
              <a:ext cx="45" cy="3"/>
            </a:xfrm>
            <a:prstGeom prst="flowChartManualOperation">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54" name="Shape 654"/>
            <xdr:cNvSpPr/>
          </xdr:nvSpPr>
          <xdr:spPr>
            <a:xfrm>
              <a:off x="1737" y="53"/>
              <a:ext cx="11" cy="27"/>
            </a:xfrm>
            <a:prstGeom prst="flowChartProcess">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55" name="Shape 655"/>
            <xdr:cNvSpPr/>
          </xdr:nvSpPr>
          <xdr:spPr>
            <a:xfrm rot="5400000">
              <a:off x="1710" y="65"/>
              <a:ext cx="45" cy="3"/>
            </a:xfrm>
            <a:prstGeom prst="flowChartManualOperation">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56" name="Shape 656"/>
            <xdr:cNvSpPr/>
          </xdr:nvSpPr>
          <xdr:spPr>
            <a:xfrm rot="-5400000">
              <a:off x="1730" y="64"/>
              <a:ext cx="45" cy="3"/>
            </a:xfrm>
            <a:prstGeom prst="flowChartManualOperation">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57" name="Shape 657"/>
            <xdr:cNvSpPr/>
          </xdr:nvSpPr>
          <xdr:spPr>
            <a:xfrm>
              <a:off x="1734" y="95"/>
              <a:ext cx="17" cy="18"/>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658" name="Shape 658"/>
            <xdr:cNvSpPr/>
          </xdr:nvSpPr>
          <xdr:spPr>
            <a:xfrm>
              <a:off x="1737" y="80"/>
              <a:ext cx="11" cy="8"/>
            </a:xfrm>
            <a:prstGeom prst="flowChartManualOperation">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59" name="Shape 659"/>
            <xdr:cNvSpPr/>
          </xdr:nvSpPr>
          <xdr:spPr>
            <a:xfrm rot="10800000">
              <a:off x="1737" y="45"/>
              <a:ext cx="11" cy="8"/>
            </a:xfrm>
            <a:prstGeom prst="flowChartManualOperation">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55</xdr:col>
      <xdr:colOff>161925</xdr:colOff>
      <xdr:row>8</xdr:row>
      <xdr:rowOff>0</xdr:rowOff>
    </xdr:from>
    <xdr:ext cx="171450" cy="285750"/>
    <xdr:grpSp>
      <xdr:nvGrpSpPr>
        <xdr:cNvPr id="2" name="Shape 2"/>
        <xdr:cNvGrpSpPr/>
      </xdr:nvGrpSpPr>
      <xdr:grpSpPr>
        <a:xfrm>
          <a:off x="5260275" y="3637125"/>
          <a:ext cx="171450" cy="285750"/>
          <a:chOff x="5260275" y="3637125"/>
          <a:chExt cx="171450" cy="285750"/>
        </a:xfrm>
      </xdr:grpSpPr>
      <xdr:grpSp>
        <xdr:nvGrpSpPr>
          <xdr:cNvPr id="660" name="Shape 660"/>
          <xdr:cNvGrpSpPr/>
        </xdr:nvGrpSpPr>
        <xdr:grpSpPr>
          <a:xfrm>
            <a:off x="5260275" y="3637125"/>
            <a:ext cx="171450" cy="285750"/>
            <a:chOff x="1752" y="50"/>
            <a:chExt cx="18" cy="52"/>
          </a:xfrm>
        </xdr:grpSpPr>
        <xdr:sp>
          <xdr:nvSpPr>
            <xdr:cNvPr id="5" name="Shape 5"/>
            <xdr:cNvSpPr/>
          </xdr:nvSpPr>
          <xdr:spPr>
            <a:xfrm>
              <a:off x="1752" y="50"/>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61" name="Shape 661"/>
            <xdr:cNvSpPr/>
          </xdr:nvSpPr>
          <xdr:spPr>
            <a:xfrm>
              <a:off x="1758" y="50"/>
              <a:ext cx="6" cy="7"/>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62" name="Shape 662"/>
            <xdr:cNvSpPr/>
          </xdr:nvSpPr>
          <xdr:spPr>
            <a:xfrm>
              <a:off x="1752" y="80"/>
              <a:ext cx="18" cy="11"/>
            </a:xfrm>
            <a:prstGeom prst="rect">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63" name="Shape 663"/>
            <xdr:cNvSpPr/>
          </xdr:nvSpPr>
          <xdr:spPr>
            <a:xfrm rot="10800000">
              <a:off x="1752" y="67"/>
              <a:ext cx="18" cy="13"/>
            </a:xfrm>
            <a:prstGeom prst="flowChartManualOperation">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64" name="Shape 664"/>
            <xdr:cNvSpPr/>
          </xdr:nvSpPr>
          <xdr:spPr>
            <a:xfrm>
              <a:off x="1758" y="59"/>
              <a:ext cx="6" cy="8"/>
            </a:xfrm>
            <a:prstGeom prst="rect">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65" name="Shape 665"/>
            <xdr:cNvSpPr/>
          </xdr:nvSpPr>
          <xdr:spPr>
            <a:xfrm>
              <a:off x="1752" y="91"/>
              <a:ext cx="18" cy="11"/>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66" name="Shape 666"/>
            <xdr:cNvSpPr/>
          </xdr:nvSpPr>
          <xdr:spPr>
            <a:xfrm>
              <a:off x="1757" y="56"/>
              <a:ext cx="8" cy="3"/>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60</xdr:col>
      <xdr:colOff>66675</xdr:colOff>
      <xdr:row>0</xdr:row>
      <xdr:rowOff>266700</xdr:rowOff>
    </xdr:from>
    <xdr:ext cx="676275" cy="38100"/>
    <xdr:sp>
      <xdr:nvSpPr>
        <xdr:cNvPr descr="Narrow horizontal" id="667" name="Shape 667"/>
        <xdr:cNvSpPr/>
      </xdr:nvSpPr>
      <xdr:spPr>
        <a:xfrm flipH="1">
          <a:off x="5007863" y="3770475"/>
          <a:ext cx="676275" cy="19050"/>
        </a:xfrm>
        <a:prstGeom prst="flowChartManualOperation">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36</xdr:col>
      <xdr:colOff>9525</xdr:colOff>
      <xdr:row>5</xdr:row>
      <xdr:rowOff>9525</xdr:rowOff>
    </xdr:from>
    <xdr:ext cx="200025" cy="476250"/>
    <xdr:grpSp>
      <xdr:nvGrpSpPr>
        <xdr:cNvPr id="2" name="Shape 2"/>
        <xdr:cNvGrpSpPr/>
      </xdr:nvGrpSpPr>
      <xdr:grpSpPr>
        <a:xfrm>
          <a:off x="5245988" y="3541875"/>
          <a:ext cx="200025" cy="476250"/>
          <a:chOff x="5245988" y="3541875"/>
          <a:chExt cx="200025" cy="476250"/>
        </a:xfrm>
      </xdr:grpSpPr>
      <xdr:grpSp>
        <xdr:nvGrpSpPr>
          <xdr:cNvPr id="668" name="Shape 668"/>
          <xdr:cNvGrpSpPr/>
        </xdr:nvGrpSpPr>
        <xdr:grpSpPr>
          <a:xfrm>
            <a:off x="5245988" y="3541875"/>
            <a:ext cx="200025" cy="476250"/>
            <a:chOff x="874" y="113"/>
            <a:chExt cx="18" cy="76"/>
          </a:xfrm>
        </xdr:grpSpPr>
        <xdr:sp>
          <xdr:nvSpPr>
            <xdr:cNvPr id="5" name="Shape 5"/>
            <xdr:cNvSpPr/>
          </xdr:nvSpPr>
          <xdr:spPr>
            <a:xfrm>
              <a:off x="874" y="113"/>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69" name="Shape 669"/>
            <xdr:cNvSpPr/>
          </xdr:nvSpPr>
          <xdr:spPr>
            <a:xfrm>
              <a:off x="874" y="169"/>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670" name="Shape 670"/>
            <xdr:cNvSpPr/>
          </xdr:nvSpPr>
          <xdr:spPr>
            <a:xfrm>
              <a:off x="874" y="113"/>
              <a:ext cx="18" cy="58"/>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71" name="Shape 671"/>
            <xdr:cNvSpPr/>
          </xdr:nvSpPr>
          <xdr:spPr>
            <a:xfrm>
              <a:off x="876" y="143"/>
              <a:ext cx="6" cy="4"/>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672" name="Shape 672"/>
            <xdr:cNvCxnSpPr/>
          </xdr:nvCxnSpPr>
          <xdr:spPr>
            <a:xfrm>
              <a:off x="874" y="143"/>
              <a:ext cx="18" cy="0"/>
            </a:xfrm>
            <a:prstGeom prst="straightConnector1">
              <a:avLst/>
            </a:prstGeom>
            <a:noFill/>
            <a:ln cap="flat" cmpd="sng" w="9525">
              <a:solidFill>
                <a:srgbClr val="000000"/>
              </a:solidFill>
              <a:prstDash val="solid"/>
              <a:round/>
              <a:headEnd len="med" w="med" type="none"/>
              <a:tailEnd len="med" w="med" type="none"/>
            </a:ln>
          </xdr:spPr>
        </xdr:cxnSp>
        <xdr:sp>
          <xdr:nvSpPr>
            <xdr:cNvPr id="673" name="Shape 673"/>
            <xdr:cNvSpPr/>
          </xdr:nvSpPr>
          <xdr:spPr>
            <a:xfrm>
              <a:off x="885" y="143"/>
              <a:ext cx="6" cy="4"/>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37</xdr:col>
      <xdr:colOff>76200</xdr:colOff>
      <xdr:row>22</xdr:row>
      <xdr:rowOff>9525</xdr:rowOff>
    </xdr:from>
    <xdr:ext cx="247650" cy="476250"/>
    <xdr:grpSp>
      <xdr:nvGrpSpPr>
        <xdr:cNvPr id="2" name="Shape 2"/>
        <xdr:cNvGrpSpPr/>
      </xdr:nvGrpSpPr>
      <xdr:grpSpPr>
        <a:xfrm>
          <a:off x="5222175" y="3541875"/>
          <a:ext cx="247650" cy="476250"/>
          <a:chOff x="5222175" y="3541875"/>
          <a:chExt cx="247650" cy="476250"/>
        </a:xfrm>
      </xdr:grpSpPr>
      <xdr:grpSp>
        <xdr:nvGrpSpPr>
          <xdr:cNvPr id="674" name="Shape 674"/>
          <xdr:cNvGrpSpPr/>
        </xdr:nvGrpSpPr>
        <xdr:grpSpPr>
          <a:xfrm>
            <a:off x="5222175" y="3541875"/>
            <a:ext cx="247650" cy="476250"/>
            <a:chOff x="1746" y="632"/>
            <a:chExt cx="24" cy="93"/>
          </a:xfrm>
        </xdr:grpSpPr>
        <xdr:sp>
          <xdr:nvSpPr>
            <xdr:cNvPr id="5" name="Shape 5"/>
            <xdr:cNvSpPr/>
          </xdr:nvSpPr>
          <xdr:spPr>
            <a:xfrm>
              <a:off x="1746" y="632"/>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75" name="Shape 675"/>
            <xdr:cNvSpPr/>
          </xdr:nvSpPr>
          <xdr:spPr>
            <a:xfrm>
              <a:off x="1749" y="711"/>
              <a:ext cx="18" cy="14"/>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descr="Large confetti" id="676" name="Shape 676"/>
            <xdr:cNvSpPr/>
          </xdr:nvSpPr>
          <xdr:spPr>
            <a:xfrm>
              <a:off x="1746" y="687"/>
              <a:ext cx="24" cy="8"/>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77" name="Shape 677"/>
            <xdr:cNvSpPr/>
          </xdr:nvSpPr>
          <xdr:spPr>
            <a:xfrm flipH="1" rot="10800000">
              <a:off x="1746" y="655"/>
              <a:ext cx="24" cy="8"/>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78" name="Shape 678"/>
            <xdr:cNvSpPr/>
          </xdr:nvSpPr>
          <xdr:spPr>
            <a:xfrm>
              <a:off x="1749" y="693"/>
              <a:ext cx="18" cy="19"/>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79" name="Shape 679"/>
            <xdr:cNvSpPr/>
          </xdr:nvSpPr>
          <xdr:spPr>
            <a:xfrm>
              <a:off x="1749" y="632"/>
              <a:ext cx="18" cy="25"/>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80" name="Shape 680"/>
            <xdr:cNvSpPr/>
          </xdr:nvSpPr>
          <xdr:spPr>
            <a:xfrm>
              <a:off x="1746" y="663"/>
              <a:ext cx="24" cy="24"/>
            </a:xfrm>
            <a:prstGeom prst="rect">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63</xdr:col>
      <xdr:colOff>295275</xdr:colOff>
      <xdr:row>25</xdr:row>
      <xdr:rowOff>85725</xdr:rowOff>
    </xdr:from>
    <xdr:ext cx="66675" cy="85725"/>
    <xdr:sp>
      <xdr:nvSpPr>
        <xdr:cNvPr id="681" name="Shape 681"/>
        <xdr:cNvSpPr/>
      </xdr:nvSpPr>
      <xdr:spPr>
        <a:xfrm rot="-5400000">
          <a:off x="5303138" y="3746663"/>
          <a:ext cx="85725" cy="66675"/>
        </a:xfrm>
        <a:prstGeom prst="flowChartOnlineStorage">
          <a:avLst/>
        </a:prstGeom>
        <a:solidFill>
          <a:srgbClr val="FFFFFF"/>
        </a:solidFill>
        <a:ln cap="flat" cmpd="sng" w="9525">
          <a:solidFill>
            <a:srgbClr val="FFFFFF"/>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32</xdr:col>
      <xdr:colOff>0</xdr:colOff>
      <xdr:row>22</xdr:row>
      <xdr:rowOff>0</xdr:rowOff>
    </xdr:from>
    <xdr:ext cx="0" cy="485775"/>
    <xdr:grpSp>
      <xdr:nvGrpSpPr>
        <xdr:cNvPr id="2" name="Shape 2"/>
        <xdr:cNvGrpSpPr/>
      </xdr:nvGrpSpPr>
      <xdr:grpSpPr>
        <a:xfrm>
          <a:off x="5346000" y="3537113"/>
          <a:ext cx="0" cy="485775"/>
          <a:chOff x="5346000" y="3537113"/>
          <a:chExt cx="0" cy="485775"/>
        </a:xfrm>
      </xdr:grpSpPr>
      <xdr:grpSp>
        <xdr:nvGrpSpPr>
          <xdr:cNvPr id="682" name="Shape 682"/>
          <xdr:cNvGrpSpPr/>
        </xdr:nvGrpSpPr>
        <xdr:grpSpPr>
          <a:xfrm>
            <a:off x="5346000" y="3537113"/>
            <a:ext cx="0" cy="485775"/>
            <a:chOff x="1792" y="622"/>
            <a:chExt cx="24" cy="90"/>
          </a:xfrm>
        </xdr:grpSpPr>
        <xdr:sp>
          <xdr:nvSpPr>
            <xdr:cNvPr id="5" name="Shape 5"/>
            <xdr:cNvSpPr/>
          </xdr:nvSpPr>
          <xdr:spPr>
            <a:xfrm>
              <a:off x="1792" y="622"/>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83" name="Shape 683"/>
            <xdr:cNvSpPr/>
          </xdr:nvSpPr>
          <xdr:spPr>
            <a:xfrm>
              <a:off x="1792" y="677"/>
              <a:ext cx="24" cy="14"/>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84" name="Shape 684"/>
            <xdr:cNvSpPr/>
          </xdr:nvSpPr>
          <xdr:spPr>
            <a:xfrm flipH="1" rot="10800000">
              <a:off x="1792" y="645"/>
              <a:ext cx="24" cy="8"/>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85" name="Shape 685"/>
            <xdr:cNvSpPr/>
          </xdr:nvSpPr>
          <xdr:spPr>
            <a:xfrm>
              <a:off x="1795" y="622"/>
              <a:ext cx="18" cy="25"/>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86" name="Shape 686"/>
            <xdr:cNvSpPr/>
          </xdr:nvSpPr>
          <xdr:spPr>
            <a:xfrm>
              <a:off x="1792" y="653"/>
              <a:ext cx="24" cy="24"/>
            </a:xfrm>
            <a:prstGeom prst="rect">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687" name="Shape 687"/>
            <xdr:cNvSpPr/>
          </xdr:nvSpPr>
          <xdr:spPr>
            <a:xfrm rot="10800000">
              <a:off x="1792" y="677"/>
              <a:ext cx="24" cy="34"/>
            </a:xfrm>
            <a:prstGeom prst="triangle">
              <a:avLst>
                <a:gd fmla="val 50000"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88" name="Shape 688"/>
            <xdr:cNvSpPr/>
          </xdr:nvSpPr>
          <xdr:spPr>
            <a:xfrm>
              <a:off x="1800" y="705"/>
              <a:ext cx="8" cy="7"/>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89" name="Shape 689"/>
            <xdr:cNvSpPr/>
          </xdr:nvSpPr>
          <xdr:spPr>
            <a:xfrm>
              <a:off x="1797" y="653"/>
              <a:ext cx="3" cy="24"/>
            </a:xfrm>
            <a:prstGeom prst="rect">
              <a:avLst/>
            </a:prstGeom>
            <a:gradFill>
              <a:gsLst>
                <a:gs pos="0">
                  <a:srgbClr val="000000"/>
                </a:gs>
                <a:gs pos="100000">
                  <a:srgbClr val="9E9E9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90" name="Shape 690"/>
            <xdr:cNvSpPr/>
          </xdr:nvSpPr>
          <xdr:spPr>
            <a:xfrm rot="10800000">
              <a:off x="1809" y="653"/>
              <a:ext cx="3" cy="24"/>
            </a:xfrm>
            <a:prstGeom prst="rect">
              <a:avLst/>
            </a:prstGeom>
            <a:gradFill>
              <a:gsLst>
                <a:gs pos="0">
                  <a:srgbClr val="000000"/>
                </a:gs>
                <a:gs pos="100000">
                  <a:srgbClr val="9E9E9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40</xdr:col>
      <xdr:colOff>85725</xdr:colOff>
      <xdr:row>22</xdr:row>
      <xdr:rowOff>38100</xdr:rowOff>
    </xdr:from>
    <xdr:ext cx="247650" cy="447675"/>
    <xdr:grpSp>
      <xdr:nvGrpSpPr>
        <xdr:cNvPr id="2" name="Shape 2"/>
        <xdr:cNvGrpSpPr/>
      </xdr:nvGrpSpPr>
      <xdr:grpSpPr>
        <a:xfrm>
          <a:off x="5222175" y="3556163"/>
          <a:ext cx="247650" cy="447675"/>
          <a:chOff x="5222175" y="3556163"/>
          <a:chExt cx="247650" cy="447675"/>
        </a:xfrm>
      </xdr:grpSpPr>
      <xdr:grpSp>
        <xdr:nvGrpSpPr>
          <xdr:cNvPr id="691" name="Shape 691"/>
          <xdr:cNvGrpSpPr/>
        </xdr:nvGrpSpPr>
        <xdr:grpSpPr>
          <a:xfrm>
            <a:off x="5222175" y="3556163"/>
            <a:ext cx="247650" cy="447675"/>
            <a:chOff x="1788" y="864"/>
            <a:chExt cx="23" cy="88"/>
          </a:xfrm>
        </xdr:grpSpPr>
        <xdr:sp>
          <xdr:nvSpPr>
            <xdr:cNvPr id="5" name="Shape 5"/>
            <xdr:cNvSpPr/>
          </xdr:nvSpPr>
          <xdr:spPr>
            <a:xfrm>
              <a:off x="1788" y="864"/>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692" name="Shape 692"/>
            <xdr:cNvSpPr/>
          </xdr:nvSpPr>
          <xdr:spPr>
            <a:xfrm>
              <a:off x="1791" y="938"/>
              <a:ext cx="17" cy="14"/>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descr="Large confetti" id="693" name="Shape 693"/>
            <xdr:cNvSpPr/>
          </xdr:nvSpPr>
          <xdr:spPr>
            <a:xfrm>
              <a:off x="1788" y="880"/>
              <a:ext cx="23" cy="48"/>
            </a:xfrm>
            <a:prstGeom prst="flowChartConnector">
              <a:avLst/>
            </a:prstGeom>
            <a:solidFill>
              <a:srgbClr val="DAEE1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94" name="Shape 694"/>
            <xdr:cNvSpPr/>
          </xdr:nvSpPr>
          <xdr:spPr>
            <a:xfrm>
              <a:off x="1791" y="864"/>
              <a:ext cx="17" cy="23"/>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95" name="Shape 695"/>
            <xdr:cNvSpPr/>
          </xdr:nvSpPr>
          <xdr:spPr>
            <a:xfrm>
              <a:off x="1791" y="920"/>
              <a:ext cx="17" cy="19"/>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32</xdr:col>
      <xdr:colOff>0</xdr:colOff>
      <xdr:row>10</xdr:row>
      <xdr:rowOff>114300</xdr:rowOff>
    </xdr:from>
    <xdr:ext cx="0" cy="819150"/>
    <xdr:grpSp>
      <xdr:nvGrpSpPr>
        <xdr:cNvPr id="2" name="Shape 2"/>
        <xdr:cNvGrpSpPr/>
      </xdr:nvGrpSpPr>
      <xdr:grpSpPr>
        <a:xfrm>
          <a:off x="5346000" y="3370425"/>
          <a:ext cx="0" cy="819150"/>
          <a:chOff x="5346000" y="3370425"/>
          <a:chExt cx="0" cy="819150"/>
        </a:xfrm>
      </xdr:grpSpPr>
      <xdr:grpSp>
        <xdr:nvGrpSpPr>
          <xdr:cNvPr id="696" name="Shape 696"/>
          <xdr:cNvGrpSpPr/>
        </xdr:nvGrpSpPr>
        <xdr:grpSpPr>
          <a:xfrm>
            <a:off x="5346000" y="3370425"/>
            <a:ext cx="0" cy="819150"/>
            <a:chOff x="1761" y="173"/>
            <a:chExt cx="38" cy="130"/>
          </a:xfrm>
        </xdr:grpSpPr>
        <xdr:sp>
          <xdr:nvSpPr>
            <xdr:cNvPr id="5" name="Shape 5"/>
            <xdr:cNvSpPr/>
          </xdr:nvSpPr>
          <xdr:spPr>
            <a:xfrm>
              <a:off x="1761" y="173"/>
              <a:ext cx="25" cy="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97" name="Shape 697"/>
            <xdr:cNvSpPr/>
          </xdr:nvSpPr>
          <xdr:spPr>
            <a:xfrm>
              <a:off x="1776" y="229"/>
              <a:ext cx="8" cy="35"/>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98" name="Shape 698"/>
            <xdr:cNvGrpSpPr/>
          </xdr:nvGrpSpPr>
          <xdr:grpSpPr>
            <a:xfrm>
              <a:off x="1771" y="262"/>
              <a:ext cx="18" cy="41"/>
              <a:chOff x="1748" y="175"/>
              <a:chExt cx="18" cy="54"/>
            </a:xfrm>
          </xdr:grpSpPr>
          <xdr:sp>
            <xdr:nvSpPr>
              <xdr:cNvPr descr="Narrow horizontal" id="699" name="Shape 699"/>
              <xdr:cNvSpPr/>
            </xdr:nvSpPr>
            <xdr:spPr>
              <a:xfrm>
                <a:off x="1748" y="209"/>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700" name="Shape 700"/>
              <xdr:cNvSpPr/>
            </xdr:nvSpPr>
            <xdr:spPr>
              <a:xfrm>
                <a:off x="1748" y="175"/>
                <a:ext cx="18" cy="34"/>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701" name="Shape 701"/>
            <xdr:cNvSpPr/>
          </xdr:nvSpPr>
          <xdr:spPr>
            <a:xfrm flipH="1" rot="10800000">
              <a:off x="1791" y="275"/>
              <a:ext cx="8" cy="7"/>
            </a:xfrm>
            <a:prstGeom prst="curvedLeftArrow">
              <a:avLst>
                <a:gd fmla="val 20000" name="adj1"/>
                <a:gd fmla="val 40000" name="adj2"/>
                <a:gd fmla="val 38095" name="adj3"/>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02" name="Shape 702"/>
            <xdr:cNvSpPr/>
          </xdr:nvSpPr>
          <xdr:spPr>
            <a:xfrm flipH="1" rot="10800000">
              <a:off x="1761" y="275"/>
              <a:ext cx="8" cy="7"/>
            </a:xfrm>
            <a:prstGeom prst="curvedRightArrow">
              <a:avLst>
                <a:gd fmla="val 20000" name="adj1"/>
                <a:gd fmla="val 40000" name="adj2"/>
                <a:gd fmla="val 42857" name="adj3"/>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03" name="Shape 703"/>
            <xdr:cNvSpPr/>
          </xdr:nvSpPr>
          <xdr:spPr>
            <a:xfrm>
              <a:off x="1771" y="173"/>
              <a:ext cx="18" cy="58"/>
            </a:xfrm>
            <a:prstGeom prst="rect">
              <a:avLst/>
            </a:prstGeom>
            <a:gradFill>
              <a:gsLst>
                <a:gs pos="0">
                  <a:srgbClr val="000000"/>
                </a:gs>
                <a:gs pos="50000">
                  <a:srgbClr val="DCDCDC"/>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42</xdr:col>
      <xdr:colOff>171450</xdr:colOff>
      <xdr:row>12</xdr:row>
      <xdr:rowOff>0</xdr:rowOff>
    </xdr:from>
    <xdr:ext cx="171450" cy="523875"/>
    <xdr:grpSp>
      <xdr:nvGrpSpPr>
        <xdr:cNvPr id="2" name="Shape 2"/>
        <xdr:cNvGrpSpPr/>
      </xdr:nvGrpSpPr>
      <xdr:grpSpPr>
        <a:xfrm>
          <a:off x="5260275" y="3518063"/>
          <a:ext cx="171450" cy="523875"/>
          <a:chOff x="5260275" y="3518063"/>
          <a:chExt cx="171450" cy="523875"/>
        </a:xfrm>
      </xdr:grpSpPr>
      <xdr:grpSp>
        <xdr:nvGrpSpPr>
          <xdr:cNvPr id="704" name="Shape 704"/>
          <xdr:cNvGrpSpPr/>
        </xdr:nvGrpSpPr>
        <xdr:grpSpPr>
          <a:xfrm>
            <a:off x="5260275" y="3518063"/>
            <a:ext cx="171450" cy="523875"/>
            <a:chOff x="1715" y="208"/>
            <a:chExt cx="18" cy="74"/>
          </a:xfrm>
        </xdr:grpSpPr>
        <xdr:sp>
          <xdr:nvSpPr>
            <xdr:cNvPr id="5" name="Shape 5"/>
            <xdr:cNvSpPr/>
          </xdr:nvSpPr>
          <xdr:spPr>
            <a:xfrm>
              <a:off x="1715" y="208"/>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05" name="Shape 705"/>
            <xdr:cNvSpPr/>
          </xdr:nvSpPr>
          <xdr:spPr>
            <a:xfrm>
              <a:off x="1715" y="261"/>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706" name="Shape 706"/>
            <xdr:cNvSpPr/>
          </xdr:nvSpPr>
          <xdr:spPr>
            <a:xfrm>
              <a:off x="1715" y="229"/>
              <a:ext cx="18"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07" name="Shape 707"/>
            <xdr:cNvSpPr/>
          </xdr:nvSpPr>
          <xdr:spPr>
            <a:xfrm rot="10800000">
              <a:off x="1715" y="208"/>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46</xdr:col>
      <xdr:colOff>123825</xdr:colOff>
      <xdr:row>12</xdr:row>
      <xdr:rowOff>0</xdr:rowOff>
    </xdr:from>
    <xdr:ext cx="200025" cy="523875"/>
    <xdr:grpSp>
      <xdr:nvGrpSpPr>
        <xdr:cNvPr id="2" name="Shape 2"/>
        <xdr:cNvGrpSpPr/>
      </xdr:nvGrpSpPr>
      <xdr:grpSpPr>
        <a:xfrm>
          <a:off x="5245988" y="3518063"/>
          <a:ext cx="200025" cy="523875"/>
          <a:chOff x="5245988" y="3518063"/>
          <a:chExt cx="200025" cy="523875"/>
        </a:xfrm>
      </xdr:grpSpPr>
      <xdr:grpSp>
        <xdr:nvGrpSpPr>
          <xdr:cNvPr id="708" name="Shape 708"/>
          <xdr:cNvGrpSpPr/>
        </xdr:nvGrpSpPr>
        <xdr:grpSpPr>
          <a:xfrm>
            <a:off x="5245988" y="3518063"/>
            <a:ext cx="200025" cy="523875"/>
            <a:chOff x="1715" y="208"/>
            <a:chExt cx="18" cy="74"/>
          </a:xfrm>
        </xdr:grpSpPr>
        <xdr:sp>
          <xdr:nvSpPr>
            <xdr:cNvPr id="5" name="Shape 5"/>
            <xdr:cNvSpPr/>
          </xdr:nvSpPr>
          <xdr:spPr>
            <a:xfrm>
              <a:off x="1715" y="208"/>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09" name="Shape 709"/>
            <xdr:cNvSpPr/>
          </xdr:nvSpPr>
          <xdr:spPr>
            <a:xfrm>
              <a:off x="1715" y="261"/>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710" name="Shape 710"/>
            <xdr:cNvSpPr/>
          </xdr:nvSpPr>
          <xdr:spPr>
            <a:xfrm>
              <a:off x="1715" y="229"/>
              <a:ext cx="18"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11" name="Shape 711"/>
            <xdr:cNvSpPr/>
          </xdr:nvSpPr>
          <xdr:spPr>
            <a:xfrm rot="10800000">
              <a:off x="1715" y="208"/>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42</xdr:col>
      <xdr:colOff>390525</xdr:colOff>
      <xdr:row>12</xdr:row>
      <xdr:rowOff>0</xdr:rowOff>
    </xdr:from>
    <xdr:ext cx="171450" cy="523875"/>
    <xdr:grpSp>
      <xdr:nvGrpSpPr>
        <xdr:cNvPr id="2" name="Shape 2"/>
        <xdr:cNvGrpSpPr/>
      </xdr:nvGrpSpPr>
      <xdr:grpSpPr>
        <a:xfrm>
          <a:off x="5260275" y="3518063"/>
          <a:ext cx="171450" cy="523875"/>
          <a:chOff x="5260275" y="3518063"/>
          <a:chExt cx="171450" cy="523875"/>
        </a:xfrm>
      </xdr:grpSpPr>
      <xdr:grpSp>
        <xdr:nvGrpSpPr>
          <xdr:cNvPr id="712" name="Shape 712"/>
          <xdr:cNvGrpSpPr/>
        </xdr:nvGrpSpPr>
        <xdr:grpSpPr>
          <a:xfrm>
            <a:off x="5260275" y="3518063"/>
            <a:ext cx="171450" cy="523875"/>
            <a:chOff x="1715" y="208"/>
            <a:chExt cx="18" cy="74"/>
          </a:xfrm>
        </xdr:grpSpPr>
        <xdr:sp>
          <xdr:nvSpPr>
            <xdr:cNvPr id="5" name="Shape 5"/>
            <xdr:cNvSpPr/>
          </xdr:nvSpPr>
          <xdr:spPr>
            <a:xfrm>
              <a:off x="1715" y="208"/>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13" name="Shape 713"/>
            <xdr:cNvSpPr/>
          </xdr:nvSpPr>
          <xdr:spPr>
            <a:xfrm>
              <a:off x="1715" y="261"/>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714" name="Shape 714"/>
            <xdr:cNvSpPr/>
          </xdr:nvSpPr>
          <xdr:spPr>
            <a:xfrm>
              <a:off x="1715" y="229"/>
              <a:ext cx="18"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15" name="Shape 715"/>
            <xdr:cNvSpPr/>
          </xdr:nvSpPr>
          <xdr:spPr>
            <a:xfrm rot="10800000">
              <a:off x="1715" y="208"/>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42</xdr:col>
      <xdr:colOff>600075</xdr:colOff>
      <xdr:row>12</xdr:row>
      <xdr:rowOff>0</xdr:rowOff>
    </xdr:from>
    <xdr:ext cx="238125" cy="523875"/>
    <xdr:grpSp>
      <xdr:nvGrpSpPr>
        <xdr:cNvPr id="2" name="Shape 2"/>
        <xdr:cNvGrpSpPr/>
      </xdr:nvGrpSpPr>
      <xdr:grpSpPr>
        <a:xfrm>
          <a:off x="5226938" y="3518063"/>
          <a:ext cx="238125" cy="523875"/>
          <a:chOff x="5226938" y="3518063"/>
          <a:chExt cx="238125" cy="523875"/>
        </a:xfrm>
      </xdr:grpSpPr>
      <xdr:grpSp>
        <xdr:nvGrpSpPr>
          <xdr:cNvPr id="716" name="Shape 716"/>
          <xdr:cNvGrpSpPr/>
        </xdr:nvGrpSpPr>
        <xdr:grpSpPr>
          <a:xfrm>
            <a:off x="5226938" y="3518063"/>
            <a:ext cx="238125" cy="523875"/>
            <a:chOff x="1715" y="208"/>
            <a:chExt cx="18" cy="74"/>
          </a:xfrm>
        </xdr:grpSpPr>
        <xdr:sp>
          <xdr:nvSpPr>
            <xdr:cNvPr id="5" name="Shape 5"/>
            <xdr:cNvSpPr/>
          </xdr:nvSpPr>
          <xdr:spPr>
            <a:xfrm>
              <a:off x="1715" y="208"/>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17" name="Shape 717"/>
            <xdr:cNvSpPr/>
          </xdr:nvSpPr>
          <xdr:spPr>
            <a:xfrm>
              <a:off x="1715" y="261"/>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718" name="Shape 718"/>
            <xdr:cNvSpPr/>
          </xdr:nvSpPr>
          <xdr:spPr>
            <a:xfrm>
              <a:off x="1715" y="229"/>
              <a:ext cx="18"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19" name="Shape 719"/>
            <xdr:cNvSpPr/>
          </xdr:nvSpPr>
          <xdr:spPr>
            <a:xfrm rot="10800000">
              <a:off x="1715" y="208"/>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44</xdr:col>
      <xdr:colOff>38100</xdr:colOff>
      <xdr:row>12</xdr:row>
      <xdr:rowOff>0</xdr:rowOff>
    </xdr:from>
    <xdr:ext cx="200025" cy="533400"/>
    <xdr:grpSp>
      <xdr:nvGrpSpPr>
        <xdr:cNvPr id="2" name="Shape 2"/>
        <xdr:cNvGrpSpPr/>
      </xdr:nvGrpSpPr>
      <xdr:grpSpPr>
        <a:xfrm>
          <a:off x="5245988" y="3513300"/>
          <a:ext cx="200025" cy="533400"/>
          <a:chOff x="5245988" y="3513300"/>
          <a:chExt cx="200025" cy="533400"/>
        </a:xfrm>
      </xdr:grpSpPr>
      <xdr:grpSp>
        <xdr:nvGrpSpPr>
          <xdr:cNvPr id="720" name="Shape 720"/>
          <xdr:cNvGrpSpPr/>
        </xdr:nvGrpSpPr>
        <xdr:grpSpPr>
          <a:xfrm>
            <a:off x="5245988" y="3513300"/>
            <a:ext cx="200025" cy="533400"/>
            <a:chOff x="1715" y="208"/>
            <a:chExt cx="18" cy="74"/>
          </a:xfrm>
        </xdr:grpSpPr>
        <xdr:sp>
          <xdr:nvSpPr>
            <xdr:cNvPr id="5" name="Shape 5"/>
            <xdr:cNvSpPr/>
          </xdr:nvSpPr>
          <xdr:spPr>
            <a:xfrm>
              <a:off x="1715" y="208"/>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21" name="Shape 721"/>
            <xdr:cNvSpPr/>
          </xdr:nvSpPr>
          <xdr:spPr>
            <a:xfrm>
              <a:off x="1715" y="261"/>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722" name="Shape 722"/>
            <xdr:cNvSpPr/>
          </xdr:nvSpPr>
          <xdr:spPr>
            <a:xfrm>
              <a:off x="1715" y="229"/>
              <a:ext cx="18"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23" name="Shape 723"/>
            <xdr:cNvSpPr/>
          </xdr:nvSpPr>
          <xdr:spPr>
            <a:xfrm rot="10800000">
              <a:off x="1715" y="208"/>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45</xdr:col>
      <xdr:colOff>76200</xdr:colOff>
      <xdr:row>12</xdr:row>
      <xdr:rowOff>0</xdr:rowOff>
    </xdr:from>
    <xdr:ext cx="200025" cy="514350"/>
    <xdr:grpSp>
      <xdr:nvGrpSpPr>
        <xdr:cNvPr id="2" name="Shape 2"/>
        <xdr:cNvGrpSpPr/>
      </xdr:nvGrpSpPr>
      <xdr:grpSpPr>
        <a:xfrm>
          <a:off x="5245988" y="3522825"/>
          <a:ext cx="200025" cy="514350"/>
          <a:chOff x="5245988" y="3522825"/>
          <a:chExt cx="200025" cy="514350"/>
        </a:xfrm>
      </xdr:grpSpPr>
      <xdr:grpSp>
        <xdr:nvGrpSpPr>
          <xdr:cNvPr id="724" name="Shape 724"/>
          <xdr:cNvGrpSpPr/>
        </xdr:nvGrpSpPr>
        <xdr:grpSpPr>
          <a:xfrm>
            <a:off x="5245988" y="3522825"/>
            <a:ext cx="200025" cy="514350"/>
            <a:chOff x="1715" y="208"/>
            <a:chExt cx="18" cy="74"/>
          </a:xfrm>
        </xdr:grpSpPr>
        <xdr:sp>
          <xdr:nvSpPr>
            <xdr:cNvPr id="5" name="Shape 5"/>
            <xdr:cNvSpPr/>
          </xdr:nvSpPr>
          <xdr:spPr>
            <a:xfrm>
              <a:off x="1715" y="208"/>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25" name="Shape 725"/>
            <xdr:cNvSpPr/>
          </xdr:nvSpPr>
          <xdr:spPr>
            <a:xfrm>
              <a:off x="1715" y="261"/>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726" name="Shape 726"/>
            <xdr:cNvSpPr/>
          </xdr:nvSpPr>
          <xdr:spPr>
            <a:xfrm>
              <a:off x="1715" y="229"/>
              <a:ext cx="18"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27" name="Shape 727"/>
            <xdr:cNvSpPr/>
          </xdr:nvSpPr>
          <xdr:spPr>
            <a:xfrm rot="10800000">
              <a:off x="1715" y="208"/>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31</xdr:col>
      <xdr:colOff>581025</xdr:colOff>
      <xdr:row>29</xdr:row>
      <xdr:rowOff>142875</xdr:rowOff>
    </xdr:from>
    <xdr:ext cx="914400" cy="219075"/>
    <xdr:grpSp>
      <xdr:nvGrpSpPr>
        <xdr:cNvPr id="2" name="Shape 2"/>
        <xdr:cNvGrpSpPr/>
      </xdr:nvGrpSpPr>
      <xdr:grpSpPr>
        <a:xfrm>
          <a:off x="4888800" y="3670463"/>
          <a:ext cx="914400" cy="219075"/>
          <a:chOff x="4888800" y="3670463"/>
          <a:chExt cx="914400" cy="219075"/>
        </a:xfrm>
      </xdr:grpSpPr>
      <xdr:grpSp>
        <xdr:nvGrpSpPr>
          <xdr:cNvPr id="728" name="Shape 728"/>
          <xdr:cNvGrpSpPr/>
        </xdr:nvGrpSpPr>
        <xdr:grpSpPr>
          <a:xfrm>
            <a:off x="4888800" y="3670463"/>
            <a:ext cx="914400" cy="219075"/>
            <a:chOff x="1548" y="849"/>
            <a:chExt cx="18" cy="55"/>
          </a:xfrm>
        </xdr:grpSpPr>
        <xdr:sp>
          <xdr:nvSpPr>
            <xdr:cNvPr id="5" name="Shape 5"/>
            <xdr:cNvSpPr/>
          </xdr:nvSpPr>
          <xdr:spPr>
            <a:xfrm>
              <a:off x="1548" y="849"/>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29" name="Shape 729"/>
            <xdr:cNvSpPr/>
          </xdr:nvSpPr>
          <xdr:spPr>
            <a:xfrm>
              <a:off x="1554" y="849"/>
              <a:ext cx="6" cy="7"/>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30" name="Shape 730"/>
            <xdr:cNvSpPr/>
          </xdr:nvSpPr>
          <xdr:spPr>
            <a:xfrm>
              <a:off x="1548" y="879"/>
              <a:ext cx="18" cy="25"/>
            </a:xfrm>
            <a:prstGeom prst="rect">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31" name="Shape 731"/>
            <xdr:cNvSpPr/>
          </xdr:nvSpPr>
          <xdr:spPr>
            <a:xfrm rot="10800000">
              <a:off x="1548" y="866"/>
              <a:ext cx="18" cy="13"/>
            </a:xfrm>
            <a:prstGeom prst="flowChartManualOperation">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32" name="Shape 732"/>
            <xdr:cNvSpPr/>
          </xdr:nvSpPr>
          <xdr:spPr>
            <a:xfrm>
              <a:off x="1554" y="858"/>
              <a:ext cx="6" cy="8"/>
            </a:xfrm>
            <a:prstGeom prst="rect">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33" name="Shape 733"/>
            <xdr:cNvSpPr/>
          </xdr:nvSpPr>
          <xdr:spPr>
            <a:xfrm>
              <a:off x="1553" y="855"/>
              <a:ext cx="8" cy="3"/>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65</xdr:col>
      <xdr:colOff>66675</xdr:colOff>
      <xdr:row>7</xdr:row>
      <xdr:rowOff>266700</xdr:rowOff>
    </xdr:from>
    <xdr:ext cx="38100" cy="38100"/>
    <xdr:grpSp>
      <xdr:nvGrpSpPr>
        <xdr:cNvPr id="2" name="Shape 2"/>
        <xdr:cNvGrpSpPr/>
      </xdr:nvGrpSpPr>
      <xdr:grpSpPr>
        <a:xfrm>
          <a:off x="5346000" y="3760950"/>
          <a:ext cx="0" cy="38100"/>
          <a:chOff x="5346000" y="3760950"/>
          <a:chExt cx="0" cy="38100"/>
        </a:xfrm>
      </xdr:grpSpPr>
      <xdr:cxnSp>
        <xdr:nvCxnSpPr>
          <xdr:cNvPr id="734" name="Shape 734"/>
          <xdr:cNvCxnSpPr/>
        </xdr:nvCxnSpPr>
        <xdr:spPr>
          <a:xfrm>
            <a:off x="5346000" y="3760950"/>
            <a:ext cx="0" cy="381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65</xdr:col>
      <xdr:colOff>66675</xdr:colOff>
      <xdr:row>7</xdr:row>
      <xdr:rowOff>266700</xdr:rowOff>
    </xdr:from>
    <xdr:ext cx="38100" cy="38100"/>
    <xdr:grpSp>
      <xdr:nvGrpSpPr>
        <xdr:cNvPr id="2" name="Shape 2"/>
        <xdr:cNvGrpSpPr/>
      </xdr:nvGrpSpPr>
      <xdr:grpSpPr>
        <a:xfrm>
          <a:off x="5346000" y="3760950"/>
          <a:ext cx="0" cy="38100"/>
          <a:chOff x="5346000" y="3760950"/>
          <a:chExt cx="0" cy="38100"/>
        </a:xfrm>
      </xdr:grpSpPr>
      <xdr:cxnSp>
        <xdr:nvCxnSpPr>
          <xdr:cNvPr id="734" name="Shape 734"/>
          <xdr:cNvCxnSpPr/>
        </xdr:nvCxnSpPr>
        <xdr:spPr>
          <a:xfrm>
            <a:off x="5346000" y="3760950"/>
            <a:ext cx="0" cy="381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53</xdr:col>
      <xdr:colOff>152400</xdr:colOff>
      <xdr:row>18</xdr:row>
      <xdr:rowOff>0</xdr:rowOff>
    </xdr:from>
    <xdr:ext cx="257175" cy="552450"/>
    <xdr:grpSp>
      <xdr:nvGrpSpPr>
        <xdr:cNvPr id="2" name="Shape 2"/>
        <xdr:cNvGrpSpPr/>
      </xdr:nvGrpSpPr>
      <xdr:grpSpPr>
        <a:xfrm>
          <a:off x="5217413" y="3503775"/>
          <a:ext cx="257175" cy="552450"/>
          <a:chOff x="5217413" y="3503775"/>
          <a:chExt cx="257175" cy="552450"/>
        </a:xfrm>
      </xdr:grpSpPr>
      <xdr:grpSp>
        <xdr:nvGrpSpPr>
          <xdr:cNvPr id="735" name="Shape 735"/>
          <xdr:cNvGrpSpPr/>
        </xdr:nvGrpSpPr>
        <xdr:grpSpPr>
          <a:xfrm>
            <a:off x="5217413" y="3503775"/>
            <a:ext cx="257175" cy="552450"/>
            <a:chOff x="1748" y="447"/>
            <a:chExt cx="27" cy="97"/>
          </a:xfrm>
        </xdr:grpSpPr>
        <xdr:sp>
          <xdr:nvSpPr>
            <xdr:cNvPr id="5" name="Shape 5"/>
            <xdr:cNvSpPr/>
          </xdr:nvSpPr>
          <xdr:spPr>
            <a:xfrm>
              <a:off x="1748" y="447"/>
              <a:ext cx="25"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36" name="Shape 736"/>
            <xdr:cNvSpPr/>
          </xdr:nvSpPr>
          <xdr:spPr>
            <a:xfrm rot="5400000">
              <a:off x="1753" y="519"/>
              <a:ext cx="18" cy="17"/>
            </a:xfrm>
            <a:prstGeom prst="flowChartDelay">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37" name="Shape 737"/>
            <xdr:cNvSpPr/>
          </xdr:nvSpPr>
          <xdr:spPr>
            <a:xfrm>
              <a:off x="1752" y="514"/>
              <a:ext cx="21" cy="10"/>
            </a:xfrm>
            <a:prstGeom prst="curvedLeftArrow">
              <a:avLst>
                <a:gd fmla="val 20000" name="adj1"/>
                <a:gd fmla="val 40000" name="adj2"/>
                <a:gd fmla="val 70000" name="adj3"/>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38" name="Shape 738"/>
            <xdr:cNvSpPr/>
          </xdr:nvSpPr>
          <xdr:spPr>
            <a:xfrm>
              <a:off x="1757" y="509"/>
              <a:ext cx="9" cy="10"/>
            </a:xfrm>
            <a:prstGeom prst="rect">
              <a:avLst/>
            </a:prstGeom>
            <a:gradFill>
              <a:gsLst>
                <a:gs pos="0">
                  <a:srgbClr val="6D6D6D"/>
                </a:gs>
                <a:gs pos="50000">
                  <a:srgbClr val="FFFFFF"/>
                </a:gs>
                <a:gs pos="100000">
                  <a:srgbClr val="6D6D6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39" name="Shape 739"/>
            <xdr:cNvSpPr/>
          </xdr:nvSpPr>
          <xdr:spPr>
            <a:xfrm>
              <a:off x="1753" y="473"/>
              <a:ext cx="17" cy="36"/>
            </a:xfrm>
            <a:prstGeom prst="rect">
              <a:avLst/>
            </a:prstGeom>
            <a:gradFill>
              <a:gsLst>
                <a:gs pos="0">
                  <a:srgbClr val="000000"/>
                </a:gs>
                <a:gs pos="5000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0" name="Shape 740"/>
            <xdr:cNvSpPr/>
          </xdr:nvSpPr>
          <xdr:spPr>
            <a:xfrm>
              <a:off x="1755" y="447"/>
              <a:ext cx="13" cy="26"/>
            </a:xfrm>
            <a:prstGeom prst="rect">
              <a:avLst/>
            </a:prstGeom>
            <a:gradFill>
              <a:gsLst>
                <a:gs pos="0">
                  <a:srgbClr val="000000"/>
                </a:gs>
                <a:gs pos="5000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1" name="Shape 741"/>
            <xdr:cNvSpPr/>
          </xdr:nvSpPr>
          <xdr:spPr>
            <a:xfrm rot="1357192">
              <a:off x="1752" y="531"/>
              <a:ext cx="3" cy="10"/>
            </a:xfrm>
            <a:prstGeom prst="downArrow">
              <a:avLst>
                <a:gd fmla="val 50000" name="adj1"/>
                <a:gd fmla="val 83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2" name="Shape 742"/>
            <xdr:cNvSpPr/>
          </xdr:nvSpPr>
          <xdr:spPr>
            <a:xfrm>
              <a:off x="1760" y="534"/>
              <a:ext cx="3" cy="10"/>
            </a:xfrm>
            <a:prstGeom prst="downArrow">
              <a:avLst>
                <a:gd fmla="val 50000" name="adj1"/>
                <a:gd fmla="val 83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3" name="Shape 743"/>
            <xdr:cNvSpPr/>
          </xdr:nvSpPr>
          <xdr:spPr>
            <a:xfrm rot="-1044623">
              <a:off x="1768" y="531"/>
              <a:ext cx="3" cy="10"/>
            </a:xfrm>
            <a:prstGeom prst="downArrow">
              <a:avLst>
                <a:gd fmla="val 50000" name="adj1"/>
                <a:gd fmla="val 83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4" name="Shape 744"/>
            <xdr:cNvSpPr/>
          </xdr:nvSpPr>
          <xdr:spPr>
            <a:xfrm>
              <a:off x="1748" y="525"/>
              <a:ext cx="7" cy="3"/>
            </a:xfrm>
            <a:prstGeom prst="leftArrow">
              <a:avLst>
                <a:gd fmla="val 50000" name="adj1"/>
                <a:gd fmla="val 58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5" name="Shape 745"/>
            <xdr:cNvSpPr/>
          </xdr:nvSpPr>
          <xdr:spPr>
            <a:xfrm flipH="1">
              <a:off x="1768" y="525"/>
              <a:ext cx="7" cy="3"/>
            </a:xfrm>
            <a:prstGeom prst="leftArrow">
              <a:avLst>
                <a:gd fmla="val 50000" name="adj1"/>
                <a:gd fmla="val 58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53</xdr:col>
      <xdr:colOff>228600</xdr:colOff>
      <xdr:row>21</xdr:row>
      <xdr:rowOff>0</xdr:rowOff>
    </xdr:from>
    <xdr:ext cx="180975" cy="323850"/>
    <xdr:grpSp>
      <xdr:nvGrpSpPr>
        <xdr:cNvPr id="2" name="Shape 2"/>
        <xdr:cNvGrpSpPr/>
      </xdr:nvGrpSpPr>
      <xdr:grpSpPr>
        <a:xfrm>
          <a:off x="5242112" y="3615131"/>
          <a:ext cx="211521" cy="326794"/>
          <a:chOff x="5242112" y="3615131"/>
          <a:chExt cx="211521" cy="326794"/>
        </a:xfrm>
      </xdr:grpSpPr>
      <xdr:grpSp>
        <xdr:nvGrpSpPr>
          <xdr:cNvPr id="746" name="Shape 746"/>
          <xdr:cNvGrpSpPr/>
        </xdr:nvGrpSpPr>
        <xdr:grpSpPr>
          <a:xfrm>
            <a:off x="5242112" y="3615131"/>
            <a:ext cx="211521" cy="326794"/>
            <a:chOff x="1776" y="558"/>
            <a:chExt cx="22" cy="55"/>
          </a:xfrm>
        </xdr:grpSpPr>
        <xdr:sp>
          <xdr:nvSpPr>
            <xdr:cNvPr id="5" name="Shape 5"/>
            <xdr:cNvSpPr/>
          </xdr:nvSpPr>
          <xdr:spPr>
            <a:xfrm>
              <a:off x="1777" y="558"/>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7" name="Shape 747"/>
            <xdr:cNvSpPr/>
          </xdr:nvSpPr>
          <xdr:spPr>
            <a:xfrm rot="5400000">
              <a:off x="1763" y="573"/>
              <a:ext cx="48" cy="17"/>
            </a:xfrm>
            <a:prstGeom prst="flowChartDelay">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8" name="Shape 748"/>
            <xdr:cNvSpPr/>
          </xdr:nvSpPr>
          <xdr:spPr>
            <a:xfrm rot="1357192">
              <a:off x="1779" y="598"/>
              <a:ext cx="3" cy="10"/>
            </a:xfrm>
            <a:prstGeom prst="downArrow">
              <a:avLst>
                <a:gd fmla="val 50000" name="adj1"/>
                <a:gd fmla="val 83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49" name="Shape 749"/>
            <xdr:cNvSpPr/>
          </xdr:nvSpPr>
          <xdr:spPr>
            <a:xfrm>
              <a:off x="1785" y="603"/>
              <a:ext cx="3" cy="10"/>
            </a:xfrm>
            <a:prstGeom prst="downArrow">
              <a:avLst>
                <a:gd fmla="val 50000" name="adj1"/>
                <a:gd fmla="val 83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0" name="Shape 750"/>
            <xdr:cNvSpPr/>
          </xdr:nvSpPr>
          <xdr:spPr>
            <a:xfrm rot="-1044623">
              <a:off x="1791" y="598"/>
              <a:ext cx="3" cy="10"/>
            </a:xfrm>
            <a:prstGeom prst="downArrow">
              <a:avLst>
                <a:gd fmla="val 50000" name="adj1"/>
                <a:gd fmla="val 83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1" name="Shape 751"/>
            <xdr:cNvSpPr/>
          </xdr:nvSpPr>
          <xdr:spPr>
            <a:xfrm rot="-3806096">
              <a:off x="1775" y="594"/>
              <a:ext cx="7" cy="3"/>
            </a:xfrm>
            <a:prstGeom prst="leftArrow">
              <a:avLst>
                <a:gd fmla="val 50000" name="adj1"/>
                <a:gd fmla="val 58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2" name="Shape 752"/>
            <xdr:cNvSpPr/>
          </xdr:nvSpPr>
          <xdr:spPr>
            <a:xfrm flipH="1" rot="3187806">
              <a:off x="1791" y="594"/>
              <a:ext cx="7" cy="3"/>
            </a:xfrm>
            <a:prstGeom prst="leftArrow">
              <a:avLst>
                <a:gd fmla="val 50000" name="adj1"/>
                <a:gd fmla="val 58333" name="adj2"/>
              </a:avLst>
            </a:prstGeom>
            <a:solidFill>
              <a:srgbClr val="A6CAF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56</xdr:col>
      <xdr:colOff>428625</xdr:colOff>
      <xdr:row>20</xdr:row>
      <xdr:rowOff>85725</xdr:rowOff>
    </xdr:from>
    <xdr:ext cx="285750" cy="561975"/>
    <xdr:grpSp>
      <xdr:nvGrpSpPr>
        <xdr:cNvPr id="2" name="Shape 2"/>
        <xdr:cNvGrpSpPr/>
      </xdr:nvGrpSpPr>
      <xdr:grpSpPr>
        <a:xfrm>
          <a:off x="5203125" y="3499013"/>
          <a:ext cx="285750" cy="561975"/>
          <a:chOff x="5203125" y="3499013"/>
          <a:chExt cx="285750" cy="561975"/>
        </a:xfrm>
      </xdr:grpSpPr>
      <xdr:grpSp>
        <xdr:nvGrpSpPr>
          <xdr:cNvPr id="753" name="Shape 753"/>
          <xdr:cNvGrpSpPr/>
        </xdr:nvGrpSpPr>
        <xdr:grpSpPr>
          <a:xfrm>
            <a:off x="5203125" y="3499013"/>
            <a:ext cx="285750" cy="561975"/>
            <a:chOff x="1718" y="626"/>
            <a:chExt cx="23" cy="122"/>
          </a:xfrm>
        </xdr:grpSpPr>
        <xdr:sp>
          <xdr:nvSpPr>
            <xdr:cNvPr id="5" name="Shape 5"/>
            <xdr:cNvSpPr/>
          </xdr:nvSpPr>
          <xdr:spPr>
            <a:xfrm>
              <a:off x="1718" y="626"/>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4" name="Shape 754"/>
            <xdr:cNvSpPr/>
          </xdr:nvSpPr>
          <xdr:spPr>
            <a:xfrm>
              <a:off x="1724" y="690"/>
              <a:ext cx="8" cy="19"/>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5" name="Shape 755"/>
            <xdr:cNvSpPr/>
          </xdr:nvSpPr>
          <xdr:spPr>
            <a:xfrm>
              <a:off x="1719" y="707"/>
              <a:ext cx="18" cy="26"/>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6" name="Shape 756"/>
            <xdr:cNvSpPr/>
          </xdr:nvSpPr>
          <xdr:spPr>
            <a:xfrm flipH="1" rot="10800000">
              <a:off x="1718" y="728"/>
              <a:ext cx="23" cy="8"/>
            </a:xfrm>
            <a:prstGeom prst="curvedLeftArrow">
              <a:avLst>
                <a:gd fmla="val 20000" name="adj1"/>
                <a:gd fmla="val 40000" name="adj2"/>
                <a:gd fmla="val 95833" name="adj3"/>
              </a:avLst>
            </a:prstGeom>
            <a:solidFill>
              <a:srgbClr val="99666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7" name="Shape 757"/>
            <xdr:cNvSpPr/>
          </xdr:nvSpPr>
          <xdr:spPr>
            <a:xfrm>
              <a:off x="1719" y="626"/>
              <a:ext cx="18" cy="66"/>
            </a:xfrm>
            <a:prstGeom prst="rect">
              <a:avLst/>
            </a:prstGeom>
            <a:gradFill>
              <a:gsLst>
                <a:gs pos="0">
                  <a:srgbClr val="000000"/>
                </a:gs>
                <a:gs pos="50000">
                  <a:srgbClr val="DCDCDC"/>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8" name="Shape 758"/>
            <xdr:cNvSpPr/>
          </xdr:nvSpPr>
          <xdr:spPr>
            <a:xfrm>
              <a:off x="1726" y="693"/>
              <a:ext cx="4" cy="13"/>
            </a:xfrm>
            <a:prstGeom prst="upDownArrow">
              <a:avLst>
                <a:gd fmla="val 50000" name="adj1"/>
                <a:gd fmla="val 65000" name="adj2"/>
              </a:avLst>
            </a:prstGeom>
            <a:solidFill>
              <a:srgbClr val="99666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9" name="Shape 759"/>
            <xdr:cNvSpPr/>
          </xdr:nvSpPr>
          <xdr:spPr>
            <a:xfrm>
              <a:off x="1720" y="695"/>
              <a:ext cx="3" cy="10"/>
            </a:xfrm>
            <a:prstGeom prst="upDownArrow">
              <a:avLst>
                <a:gd fmla="val 50000" name="adj1"/>
                <a:gd fmla="val 66667" name="adj2"/>
              </a:avLst>
            </a:prstGeom>
            <a:solidFill>
              <a:srgbClr val="99666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60" name="Shape 760"/>
            <xdr:cNvSpPr/>
          </xdr:nvSpPr>
          <xdr:spPr>
            <a:xfrm>
              <a:off x="1733" y="695"/>
              <a:ext cx="3" cy="10"/>
            </a:xfrm>
            <a:prstGeom prst="upDownArrow">
              <a:avLst>
                <a:gd fmla="val 50000" name="adj1"/>
                <a:gd fmla="val 66667" name="adj2"/>
              </a:avLst>
            </a:prstGeom>
            <a:solidFill>
              <a:srgbClr val="99666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761" name="Shape 761"/>
            <xdr:cNvSpPr/>
          </xdr:nvSpPr>
          <xdr:spPr>
            <a:xfrm>
              <a:off x="1719" y="733"/>
              <a:ext cx="18" cy="15"/>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62</xdr:col>
      <xdr:colOff>152400</xdr:colOff>
      <xdr:row>0</xdr:row>
      <xdr:rowOff>304800</xdr:rowOff>
    </xdr:from>
    <xdr:ext cx="676275" cy="38100"/>
    <xdr:sp>
      <xdr:nvSpPr>
        <xdr:cNvPr id="762" name="Shape 762"/>
        <xdr:cNvSpPr/>
      </xdr:nvSpPr>
      <xdr:spPr>
        <a:xfrm flipH="1" rot="10800000">
          <a:off x="5007863" y="3760950"/>
          <a:ext cx="676275" cy="38100"/>
        </a:xfrm>
        <a:prstGeom prst="flowChartAlternateProcess">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42</xdr:col>
      <xdr:colOff>219075</xdr:colOff>
      <xdr:row>18</xdr:row>
      <xdr:rowOff>0</xdr:rowOff>
    </xdr:from>
    <xdr:ext cx="200025" cy="571500"/>
    <xdr:grpSp>
      <xdr:nvGrpSpPr>
        <xdr:cNvPr id="2" name="Shape 2"/>
        <xdr:cNvGrpSpPr/>
      </xdr:nvGrpSpPr>
      <xdr:grpSpPr>
        <a:xfrm>
          <a:off x="5245988" y="3494250"/>
          <a:ext cx="200025" cy="571500"/>
          <a:chOff x="5245988" y="3494250"/>
          <a:chExt cx="200025" cy="571500"/>
        </a:xfrm>
      </xdr:grpSpPr>
      <xdr:grpSp>
        <xdr:nvGrpSpPr>
          <xdr:cNvPr id="763" name="Shape 763"/>
          <xdr:cNvGrpSpPr/>
        </xdr:nvGrpSpPr>
        <xdr:grpSpPr>
          <a:xfrm>
            <a:off x="5245988" y="3494250"/>
            <a:ext cx="200025" cy="571500"/>
            <a:chOff x="1148" y="520"/>
            <a:chExt cx="21" cy="115"/>
          </a:xfrm>
        </xdr:grpSpPr>
        <xdr:sp>
          <xdr:nvSpPr>
            <xdr:cNvPr id="5" name="Shape 5"/>
            <xdr:cNvSpPr/>
          </xdr:nvSpPr>
          <xdr:spPr>
            <a:xfrm>
              <a:off x="1148" y="520"/>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64" name="Shape 764"/>
            <xdr:cNvSpPr/>
          </xdr:nvSpPr>
          <xdr:spPr>
            <a:xfrm>
              <a:off x="1148" y="551"/>
              <a:ext cx="21" cy="72"/>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65" name="Shape 765"/>
            <xdr:cNvSpPr/>
          </xdr:nvSpPr>
          <xdr:spPr>
            <a:xfrm>
              <a:off x="1150" y="520"/>
              <a:ext cx="17" cy="3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766" name="Shape 766"/>
            <xdr:cNvCxnSpPr/>
          </xdr:nvCxnSpPr>
          <xdr:spPr>
            <a:xfrm>
              <a:off x="1148" y="614"/>
              <a:ext cx="5" cy="0"/>
            </a:xfrm>
            <a:prstGeom prst="straightConnector1">
              <a:avLst/>
            </a:prstGeom>
            <a:noFill/>
            <a:ln cap="flat" cmpd="sng" w="9525">
              <a:solidFill>
                <a:srgbClr val="DAEE18"/>
              </a:solidFill>
              <a:prstDash val="solid"/>
              <a:round/>
              <a:headEnd len="med" w="med" type="none"/>
              <a:tailEnd len="med" w="med" type="none"/>
            </a:ln>
          </xdr:spPr>
        </xdr:cxnSp>
        <xdr:cxnSp>
          <xdr:nvCxnSpPr>
            <xdr:cNvPr id="767" name="Shape 767"/>
            <xdr:cNvCxnSpPr/>
          </xdr:nvCxnSpPr>
          <xdr:spPr>
            <a:xfrm>
              <a:off x="1148" y="602"/>
              <a:ext cx="5" cy="0"/>
            </a:xfrm>
            <a:prstGeom prst="straightConnector1">
              <a:avLst/>
            </a:prstGeom>
            <a:noFill/>
            <a:ln cap="flat" cmpd="sng" w="9525">
              <a:solidFill>
                <a:srgbClr val="DAEE18"/>
              </a:solidFill>
              <a:prstDash val="solid"/>
              <a:round/>
              <a:headEnd len="med" w="med" type="none"/>
              <a:tailEnd len="med" w="med" type="none"/>
            </a:ln>
          </xdr:spPr>
        </xdr:cxnSp>
        <xdr:cxnSp>
          <xdr:nvCxnSpPr>
            <xdr:cNvPr id="768" name="Shape 768"/>
            <xdr:cNvCxnSpPr/>
          </xdr:nvCxnSpPr>
          <xdr:spPr>
            <a:xfrm>
              <a:off x="1148" y="591"/>
              <a:ext cx="5" cy="0"/>
            </a:xfrm>
            <a:prstGeom prst="straightConnector1">
              <a:avLst/>
            </a:prstGeom>
            <a:noFill/>
            <a:ln cap="flat" cmpd="sng" w="9525">
              <a:solidFill>
                <a:srgbClr val="DAEE18"/>
              </a:solidFill>
              <a:prstDash val="solid"/>
              <a:round/>
              <a:headEnd len="med" w="med" type="none"/>
              <a:tailEnd len="med" w="med" type="none"/>
            </a:ln>
          </xdr:spPr>
        </xdr:cxnSp>
        <xdr:cxnSp>
          <xdr:nvCxnSpPr>
            <xdr:cNvPr id="769" name="Shape 769"/>
            <xdr:cNvCxnSpPr/>
          </xdr:nvCxnSpPr>
          <xdr:spPr>
            <a:xfrm>
              <a:off x="1148" y="580"/>
              <a:ext cx="5" cy="0"/>
            </a:xfrm>
            <a:prstGeom prst="straightConnector1">
              <a:avLst/>
            </a:prstGeom>
            <a:noFill/>
            <a:ln cap="flat" cmpd="sng" w="9525">
              <a:solidFill>
                <a:srgbClr val="DAEE18"/>
              </a:solidFill>
              <a:prstDash val="solid"/>
              <a:round/>
              <a:headEnd len="med" w="med" type="none"/>
              <a:tailEnd len="med" w="med" type="none"/>
            </a:ln>
          </xdr:spPr>
        </xdr:cxnSp>
        <xdr:cxnSp>
          <xdr:nvCxnSpPr>
            <xdr:cNvPr id="770" name="Shape 770"/>
            <xdr:cNvCxnSpPr/>
          </xdr:nvCxnSpPr>
          <xdr:spPr>
            <a:xfrm>
              <a:off x="1148" y="567"/>
              <a:ext cx="4" cy="0"/>
            </a:xfrm>
            <a:prstGeom prst="straightConnector1">
              <a:avLst/>
            </a:prstGeom>
            <a:noFill/>
            <a:ln cap="flat" cmpd="sng" w="9525">
              <a:solidFill>
                <a:srgbClr val="DAEE18"/>
              </a:solidFill>
              <a:prstDash val="solid"/>
              <a:round/>
              <a:headEnd len="med" w="med" type="none"/>
              <a:tailEnd len="med" w="med" type="none"/>
            </a:ln>
          </xdr:spPr>
        </xdr:cxnSp>
        <xdr:grpSp>
          <xdr:nvGrpSpPr>
            <xdr:cNvPr id="771" name="Shape 771"/>
            <xdr:cNvGrpSpPr/>
          </xdr:nvGrpSpPr>
          <xdr:grpSpPr>
            <a:xfrm>
              <a:off x="1148" y="620"/>
              <a:ext cx="21" cy="15"/>
              <a:chOff x="1084" y="615"/>
              <a:chExt cx="18" cy="15"/>
            </a:xfrm>
          </xdr:grpSpPr>
          <xdr:sp>
            <xdr:nvSpPr>
              <xdr:cNvPr descr="Large confetti" id="772" name="Shape 772"/>
              <xdr:cNvSpPr/>
            </xdr:nvSpPr>
            <xdr:spPr>
              <a:xfrm>
                <a:off x="1084" y="615"/>
                <a:ext cx="18" cy="15"/>
              </a:xfrm>
              <a:prstGeom prst="flowChartDocument">
                <a:avLst/>
              </a:prstGeom>
              <a:solidFill>
                <a:srgbClr val="656E0B"/>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73" name="Shape 773"/>
              <xdr:cNvSpPr/>
            </xdr:nvSpPr>
            <xdr:spPr>
              <a:xfrm flipH="1">
                <a:off x="1084" y="615"/>
                <a:ext cx="18" cy="15"/>
              </a:xfrm>
              <a:prstGeom prst="flowChartDocumen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64</xdr:col>
      <xdr:colOff>76200</xdr:colOff>
      <xdr:row>0</xdr:row>
      <xdr:rowOff>247650</xdr:rowOff>
    </xdr:from>
    <xdr:ext cx="76200" cy="38100"/>
    <xdr:sp>
      <xdr:nvSpPr>
        <xdr:cNvPr id="774" name="Shape 774"/>
        <xdr:cNvSpPr/>
      </xdr:nvSpPr>
      <xdr:spPr>
        <a:xfrm flipH="1" rot="10800000">
          <a:off x="5307900" y="3718087"/>
          <a:ext cx="76200" cy="123825"/>
        </a:xfrm>
        <a:prstGeom prst="roundRect">
          <a:avLst>
            <a:gd fmla="val 16667" name="adj"/>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63</xdr:col>
      <xdr:colOff>438150</xdr:colOff>
      <xdr:row>1</xdr:row>
      <xdr:rowOff>0</xdr:rowOff>
    </xdr:from>
    <xdr:ext cx="247650" cy="133350"/>
    <xdr:sp>
      <xdr:nvSpPr>
        <xdr:cNvPr id="775" name="Shape 775"/>
        <xdr:cNvSpPr/>
      </xdr:nvSpPr>
      <xdr:spPr>
        <a:xfrm flipH="1" rot="10800000">
          <a:off x="5226938" y="3713325"/>
          <a:ext cx="238125" cy="133350"/>
        </a:xfrm>
        <a:prstGeom prst="pentagon">
          <a:avLst>
            <a:gd fmla="val 105146" name="hf"/>
            <a:gd fmla="val 110557" name="vf"/>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64</xdr:col>
      <xdr:colOff>266700</xdr:colOff>
      <xdr:row>0</xdr:row>
      <xdr:rowOff>257175</xdr:rowOff>
    </xdr:from>
    <xdr:ext cx="76200" cy="38100"/>
    <xdr:sp>
      <xdr:nvSpPr>
        <xdr:cNvPr id="776" name="Shape 776"/>
        <xdr:cNvSpPr/>
      </xdr:nvSpPr>
      <xdr:spPr>
        <a:xfrm flipH="1" rot="10800000">
          <a:off x="5307900" y="3746662"/>
          <a:ext cx="76200" cy="66675"/>
        </a:xfrm>
        <a:prstGeom prst="hexagon">
          <a:avLst>
            <a:gd fmla="val 25000" name="adj"/>
            <a:gd fmla="val 115470" name="vf"/>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42</xdr:col>
      <xdr:colOff>0</xdr:colOff>
      <xdr:row>18</xdr:row>
      <xdr:rowOff>0</xdr:rowOff>
    </xdr:from>
    <xdr:ext cx="142875" cy="571500"/>
    <xdr:grpSp>
      <xdr:nvGrpSpPr>
        <xdr:cNvPr id="2" name="Shape 2"/>
        <xdr:cNvGrpSpPr/>
      </xdr:nvGrpSpPr>
      <xdr:grpSpPr>
        <a:xfrm>
          <a:off x="5274563" y="3494250"/>
          <a:ext cx="142875" cy="571500"/>
          <a:chOff x="5274563" y="3494250"/>
          <a:chExt cx="142875" cy="571500"/>
        </a:xfrm>
      </xdr:grpSpPr>
      <xdr:grpSp>
        <xdr:nvGrpSpPr>
          <xdr:cNvPr id="777" name="Shape 777"/>
          <xdr:cNvGrpSpPr/>
        </xdr:nvGrpSpPr>
        <xdr:grpSpPr>
          <a:xfrm>
            <a:off x="5274563" y="3494250"/>
            <a:ext cx="142875" cy="571500"/>
            <a:chOff x="1113" y="521"/>
            <a:chExt cx="21" cy="112"/>
          </a:xfrm>
        </xdr:grpSpPr>
        <xdr:sp>
          <xdr:nvSpPr>
            <xdr:cNvPr id="5" name="Shape 5"/>
            <xdr:cNvSpPr/>
          </xdr:nvSpPr>
          <xdr:spPr>
            <a:xfrm>
              <a:off x="1113" y="521"/>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78" name="Shape 778"/>
            <xdr:cNvSpPr/>
          </xdr:nvSpPr>
          <xdr:spPr>
            <a:xfrm>
              <a:off x="1113" y="550"/>
              <a:ext cx="21" cy="69"/>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79" name="Shape 779"/>
            <xdr:cNvGrpSpPr/>
          </xdr:nvGrpSpPr>
          <xdr:grpSpPr>
            <a:xfrm>
              <a:off x="1115" y="551"/>
              <a:ext cx="17" cy="27"/>
              <a:chOff x="1192" y="448"/>
              <a:chExt cx="16" cy="34"/>
            </a:xfrm>
          </xdr:grpSpPr>
          <xdr:sp>
            <xdr:nvSpPr>
              <xdr:cNvPr id="780" name="Shape 780"/>
              <xdr:cNvSpPr/>
            </xdr:nvSpPr>
            <xdr:spPr>
              <a:xfrm>
                <a:off x="1197" y="471"/>
                <a:ext cx="6" cy="11"/>
              </a:xfrm>
              <a:prstGeom prst="triangle">
                <a:avLst>
                  <a:gd fmla="val 50000" name="adj"/>
                </a:avLst>
              </a:prstGeom>
              <a:gradFill>
                <a:gsLst>
                  <a:gs pos="0">
                    <a:srgbClr val="76810D"/>
                  </a:gs>
                  <a:gs pos="5000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81" name="Shape 781"/>
              <xdr:cNvSpPr/>
            </xdr:nvSpPr>
            <xdr:spPr>
              <a:xfrm>
                <a:off x="1192" y="448"/>
                <a:ext cx="3" cy="31"/>
              </a:xfrm>
              <a:prstGeom prst="rect">
                <a:avLst/>
              </a:prstGeom>
              <a:gradFill>
                <a:gsLst>
                  <a:gs pos="0">
                    <a:srgbClr val="76810D"/>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82" name="Shape 782"/>
              <xdr:cNvSpPr/>
            </xdr:nvSpPr>
            <xdr:spPr>
              <a:xfrm>
                <a:off x="1198" y="448"/>
                <a:ext cx="4" cy="31"/>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83" name="Shape 783"/>
              <xdr:cNvSpPr/>
            </xdr:nvSpPr>
            <xdr:spPr>
              <a:xfrm>
                <a:off x="1205" y="448"/>
                <a:ext cx="3" cy="31"/>
              </a:xfrm>
              <a:prstGeom prst="rect">
                <a:avLst/>
              </a:prstGeom>
              <a:gradFill>
                <a:gsLst>
                  <a:gs pos="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84" name="Shape 784"/>
              <xdr:cNvSpPr/>
            </xdr:nvSpPr>
            <xdr:spPr>
              <a:xfrm rot="5400000">
                <a:off x="1192" y="479"/>
                <a:ext cx="3" cy="3"/>
              </a:xfrm>
              <a:prstGeom prst="rtTriangle">
                <a:avLst/>
              </a:prstGeom>
              <a:gradFill>
                <a:gsLst>
                  <a:gs pos="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85" name="Shape 785"/>
              <xdr:cNvSpPr/>
            </xdr:nvSpPr>
            <xdr:spPr>
              <a:xfrm flipH="1" rot="-5400000">
                <a:off x="1205" y="479"/>
                <a:ext cx="3" cy="3"/>
              </a:xfrm>
              <a:prstGeom prst="rtTriangle">
                <a:avLst/>
              </a:prstGeom>
              <a:gradFill>
                <a:gsLst>
                  <a:gs pos="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786" name="Shape 786"/>
              <xdr:cNvSpPr/>
            </xdr:nvSpPr>
            <xdr:spPr>
              <a:xfrm>
                <a:off x="1195" y="448"/>
                <a:ext cx="3" cy="31"/>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787" name="Shape 787"/>
              <xdr:cNvSpPr/>
            </xdr:nvSpPr>
            <xdr:spPr>
              <a:xfrm>
                <a:off x="1202" y="448"/>
                <a:ext cx="3" cy="31"/>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788" name="Shape 788"/>
            <xdr:cNvSpPr/>
          </xdr:nvSpPr>
          <xdr:spPr>
            <a:xfrm>
              <a:off x="1115" y="521"/>
              <a:ext cx="17" cy="29"/>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89" name="Shape 789"/>
            <xdr:cNvGrpSpPr/>
          </xdr:nvGrpSpPr>
          <xdr:grpSpPr>
            <a:xfrm>
              <a:off x="1113" y="618"/>
              <a:ext cx="21" cy="15"/>
              <a:chOff x="1084" y="615"/>
              <a:chExt cx="18" cy="15"/>
            </a:xfrm>
          </xdr:grpSpPr>
          <xdr:sp>
            <xdr:nvSpPr>
              <xdr:cNvPr descr="Large confetti" id="790" name="Shape 790"/>
              <xdr:cNvSpPr/>
            </xdr:nvSpPr>
            <xdr:spPr>
              <a:xfrm>
                <a:off x="1084" y="615"/>
                <a:ext cx="18" cy="15"/>
              </a:xfrm>
              <a:prstGeom prst="flowChartDocument">
                <a:avLst/>
              </a:prstGeom>
              <a:solidFill>
                <a:srgbClr val="656E0B"/>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91" name="Shape 791"/>
              <xdr:cNvSpPr/>
            </xdr:nvSpPr>
            <xdr:spPr>
              <a:xfrm flipH="1">
                <a:off x="1084" y="615"/>
                <a:ext cx="18" cy="15"/>
              </a:xfrm>
              <a:prstGeom prst="flowChartDocumen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42</xdr:col>
      <xdr:colOff>571500</xdr:colOff>
      <xdr:row>18</xdr:row>
      <xdr:rowOff>0</xdr:rowOff>
    </xdr:from>
    <xdr:ext cx="266700" cy="552450"/>
    <xdr:grpSp>
      <xdr:nvGrpSpPr>
        <xdr:cNvPr id="2" name="Shape 2"/>
        <xdr:cNvGrpSpPr/>
      </xdr:nvGrpSpPr>
      <xdr:grpSpPr>
        <a:xfrm>
          <a:off x="5212650" y="3503775"/>
          <a:ext cx="266700" cy="552450"/>
          <a:chOff x="5212650" y="3503775"/>
          <a:chExt cx="266700" cy="552450"/>
        </a:xfrm>
      </xdr:grpSpPr>
      <xdr:grpSp>
        <xdr:nvGrpSpPr>
          <xdr:cNvPr id="792" name="Shape 792"/>
          <xdr:cNvGrpSpPr/>
        </xdr:nvGrpSpPr>
        <xdr:grpSpPr>
          <a:xfrm>
            <a:off x="5212650" y="3503775"/>
            <a:ext cx="266700" cy="552450"/>
            <a:chOff x="1185" y="518"/>
            <a:chExt cx="21" cy="115"/>
          </a:xfrm>
        </xdr:grpSpPr>
        <xdr:sp>
          <xdr:nvSpPr>
            <xdr:cNvPr id="5" name="Shape 5"/>
            <xdr:cNvSpPr/>
          </xdr:nvSpPr>
          <xdr:spPr>
            <a:xfrm>
              <a:off x="1185" y="518"/>
              <a:ext cx="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93" name="Shape 793"/>
            <xdr:cNvSpPr/>
          </xdr:nvSpPr>
          <xdr:spPr>
            <a:xfrm>
              <a:off x="1185" y="549"/>
              <a:ext cx="21" cy="72"/>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94" name="Shape 794"/>
            <xdr:cNvSpPr/>
          </xdr:nvSpPr>
          <xdr:spPr>
            <a:xfrm>
              <a:off x="1187" y="518"/>
              <a:ext cx="17" cy="3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95" name="Shape 795"/>
            <xdr:cNvGrpSpPr/>
          </xdr:nvGrpSpPr>
          <xdr:grpSpPr>
            <a:xfrm>
              <a:off x="1185" y="618"/>
              <a:ext cx="21" cy="15"/>
              <a:chOff x="1084" y="615"/>
              <a:chExt cx="18" cy="15"/>
            </a:xfrm>
          </xdr:grpSpPr>
          <xdr:sp>
            <xdr:nvSpPr>
              <xdr:cNvPr descr="Large confetti" id="796" name="Shape 796"/>
              <xdr:cNvSpPr/>
            </xdr:nvSpPr>
            <xdr:spPr>
              <a:xfrm>
                <a:off x="1084" y="615"/>
                <a:ext cx="18" cy="15"/>
              </a:xfrm>
              <a:prstGeom prst="flowChartDocument">
                <a:avLst/>
              </a:prstGeom>
              <a:solidFill>
                <a:srgbClr val="656E0B"/>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97" name="Shape 797"/>
              <xdr:cNvSpPr/>
            </xdr:nvSpPr>
            <xdr:spPr>
              <a:xfrm flipH="1">
                <a:off x="1084" y="615"/>
                <a:ext cx="18" cy="15"/>
              </a:xfrm>
              <a:prstGeom prst="flowChartDocumen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52</xdr:col>
      <xdr:colOff>571500</xdr:colOff>
      <xdr:row>21</xdr:row>
      <xdr:rowOff>0</xdr:rowOff>
    </xdr:from>
    <xdr:ext cx="238125" cy="285750"/>
    <xdr:grpSp>
      <xdr:nvGrpSpPr>
        <xdr:cNvPr id="2" name="Shape 2"/>
        <xdr:cNvGrpSpPr/>
      </xdr:nvGrpSpPr>
      <xdr:grpSpPr>
        <a:xfrm>
          <a:off x="5226938" y="3637125"/>
          <a:ext cx="238125" cy="285750"/>
          <a:chOff x="5226938" y="3637125"/>
          <a:chExt cx="238125" cy="285750"/>
        </a:xfrm>
      </xdr:grpSpPr>
      <xdr:grpSp>
        <xdr:nvGrpSpPr>
          <xdr:cNvPr id="798" name="Shape 798"/>
          <xdr:cNvGrpSpPr/>
        </xdr:nvGrpSpPr>
        <xdr:grpSpPr>
          <a:xfrm>
            <a:off x="5226938" y="3637125"/>
            <a:ext cx="238125" cy="285750"/>
            <a:chOff x="1293" y="487"/>
            <a:chExt cx="18" cy="48"/>
          </a:xfrm>
        </xdr:grpSpPr>
        <xdr:sp>
          <xdr:nvSpPr>
            <xdr:cNvPr id="5" name="Shape 5"/>
            <xdr:cNvSpPr/>
          </xdr:nvSpPr>
          <xdr:spPr>
            <a:xfrm>
              <a:off x="1293" y="487"/>
              <a:ext cx="0" cy="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99" name="Shape 799"/>
            <xdr:cNvSpPr/>
          </xdr:nvSpPr>
          <xdr:spPr>
            <a:xfrm rot="5400000">
              <a:off x="1278" y="502"/>
              <a:ext cx="48" cy="18"/>
            </a:xfrm>
            <a:prstGeom prst="flowChartDelay">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800" name="Shape 800"/>
            <xdr:cNvCxnSpPr/>
          </xdr:nvCxnSpPr>
          <xdr:spPr>
            <a:xfrm>
              <a:off x="1300" y="531"/>
              <a:ext cx="8" cy="0"/>
            </a:xfrm>
            <a:prstGeom prst="straightConnector1">
              <a:avLst/>
            </a:prstGeom>
            <a:noFill/>
            <a:ln cap="rnd" cmpd="sng" w="19050">
              <a:solidFill>
                <a:srgbClr val="000000"/>
              </a:solidFill>
              <a:prstDash val="dot"/>
              <a:round/>
              <a:headEnd len="med" w="med" type="none"/>
              <a:tailEnd len="med" w="med" type="none"/>
            </a:ln>
          </xdr:spPr>
        </xdr:cxnSp>
        <xdr:cxnSp>
          <xdr:nvCxnSpPr>
            <xdr:cNvPr id="801" name="Shape 801"/>
            <xdr:cNvCxnSpPr/>
          </xdr:nvCxnSpPr>
          <xdr:spPr>
            <a:xfrm>
              <a:off x="1298" y="528"/>
              <a:ext cx="12" cy="0"/>
            </a:xfrm>
            <a:prstGeom prst="straightConnector1">
              <a:avLst/>
            </a:prstGeom>
            <a:noFill/>
            <a:ln cap="rnd" cmpd="sng" w="19050">
              <a:solidFill>
                <a:srgbClr val="000000"/>
              </a:solidFill>
              <a:prstDash val="dot"/>
              <a:round/>
              <a:headEnd len="med" w="med" type="none"/>
              <a:tailEnd len="med" w="med" type="none"/>
            </a:ln>
          </xdr:spPr>
        </xdr:cxnSp>
      </xdr:grpSp>
    </xdr:grpSp>
    <xdr:clientData fLocksWithSheet="0"/>
  </xdr:oneCellAnchor>
  <xdr:oneCellAnchor>
    <xdr:from>
      <xdr:col>53</xdr:col>
      <xdr:colOff>0</xdr:colOff>
      <xdr:row>18</xdr:row>
      <xdr:rowOff>0</xdr:rowOff>
    </xdr:from>
    <xdr:ext cx="200025" cy="552450"/>
    <xdr:grpSp>
      <xdr:nvGrpSpPr>
        <xdr:cNvPr id="2" name="Shape 2"/>
        <xdr:cNvGrpSpPr/>
      </xdr:nvGrpSpPr>
      <xdr:grpSpPr>
        <a:xfrm>
          <a:off x="5245988" y="3503775"/>
          <a:ext cx="200025" cy="549381"/>
          <a:chOff x="5245988" y="3503775"/>
          <a:chExt cx="200025" cy="549381"/>
        </a:xfrm>
      </xdr:grpSpPr>
      <xdr:grpSp>
        <xdr:nvGrpSpPr>
          <xdr:cNvPr id="802" name="Shape 802"/>
          <xdr:cNvGrpSpPr/>
        </xdr:nvGrpSpPr>
        <xdr:grpSpPr>
          <a:xfrm>
            <a:off x="5245988" y="3503775"/>
            <a:ext cx="200025" cy="549381"/>
            <a:chOff x="1262" y="458"/>
            <a:chExt cx="21" cy="89"/>
          </a:xfrm>
        </xdr:grpSpPr>
        <xdr:sp>
          <xdr:nvSpPr>
            <xdr:cNvPr id="5" name="Shape 5"/>
            <xdr:cNvSpPr/>
          </xdr:nvSpPr>
          <xdr:spPr>
            <a:xfrm>
              <a:off x="1262" y="458"/>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03" name="Shape 803"/>
            <xdr:cNvSpPr/>
          </xdr:nvSpPr>
          <xdr:spPr>
            <a:xfrm rot="5400000">
              <a:off x="1263" y="530"/>
              <a:ext cx="18" cy="17"/>
            </a:xfrm>
            <a:prstGeom prst="flowChartDelay">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04" name="Shape 804"/>
            <xdr:cNvSpPr/>
          </xdr:nvSpPr>
          <xdr:spPr>
            <a:xfrm>
              <a:off x="1262" y="525"/>
              <a:ext cx="21" cy="10"/>
            </a:xfrm>
            <a:prstGeom prst="curvedLeftArrow">
              <a:avLst>
                <a:gd fmla="val 20000" name="adj1"/>
                <a:gd fmla="val 40000" name="adj2"/>
                <a:gd fmla="val 70000" name="adj3"/>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05" name="Shape 805"/>
            <xdr:cNvSpPr/>
          </xdr:nvSpPr>
          <xdr:spPr>
            <a:xfrm>
              <a:off x="1267" y="520"/>
              <a:ext cx="9" cy="10"/>
            </a:xfrm>
            <a:prstGeom prst="rect">
              <a:avLst/>
            </a:prstGeom>
            <a:gradFill>
              <a:gsLst>
                <a:gs pos="0">
                  <a:srgbClr val="6D6D6D"/>
                </a:gs>
                <a:gs pos="50000">
                  <a:srgbClr val="FFFFFF"/>
                </a:gs>
                <a:gs pos="100000">
                  <a:srgbClr val="6D6D6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06" name="Shape 806"/>
            <xdr:cNvSpPr/>
          </xdr:nvSpPr>
          <xdr:spPr>
            <a:xfrm>
              <a:off x="1263" y="484"/>
              <a:ext cx="17" cy="36"/>
            </a:xfrm>
            <a:prstGeom prst="rect">
              <a:avLst/>
            </a:prstGeom>
            <a:gradFill>
              <a:gsLst>
                <a:gs pos="0">
                  <a:srgbClr val="000000"/>
                </a:gs>
                <a:gs pos="5000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07" name="Shape 807"/>
            <xdr:cNvSpPr/>
          </xdr:nvSpPr>
          <xdr:spPr>
            <a:xfrm>
              <a:off x="1265" y="458"/>
              <a:ext cx="13" cy="26"/>
            </a:xfrm>
            <a:prstGeom prst="rect">
              <a:avLst/>
            </a:prstGeom>
            <a:gradFill>
              <a:gsLst>
                <a:gs pos="0">
                  <a:srgbClr val="000000"/>
                </a:gs>
                <a:gs pos="50000">
                  <a:srgbClr val="F2F2F2"/>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808" name="Shape 808"/>
            <xdr:cNvCxnSpPr/>
          </xdr:nvCxnSpPr>
          <xdr:spPr>
            <a:xfrm>
              <a:off x="1266" y="536"/>
              <a:ext cx="13" cy="0"/>
            </a:xfrm>
            <a:prstGeom prst="straightConnector1">
              <a:avLst/>
            </a:prstGeom>
            <a:noFill/>
            <a:ln cap="rnd" cmpd="sng" w="19050">
              <a:solidFill>
                <a:srgbClr val="000000"/>
              </a:solidFill>
              <a:prstDash val="dot"/>
              <a:round/>
              <a:headEnd len="med" w="med" type="none"/>
              <a:tailEnd len="med" w="med" type="none"/>
            </a:ln>
          </xdr:spPr>
        </xdr:cxnSp>
        <xdr:cxnSp>
          <xdr:nvCxnSpPr>
            <xdr:cNvPr id="809" name="Shape 809"/>
            <xdr:cNvCxnSpPr/>
          </xdr:nvCxnSpPr>
          <xdr:spPr>
            <a:xfrm>
              <a:off x="1268" y="539"/>
              <a:ext cx="12" cy="0"/>
            </a:xfrm>
            <a:prstGeom prst="straightConnector1">
              <a:avLst/>
            </a:prstGeom>
            <a:noFill/>
            <a:ln cap="rnd" cmpd="sng" w="19050">
              <a:solidFill>
                <a:srgbClr val="000000"/>
              </a:solidFill>
              <a:prstDash val="dot"/>
              <a:round/>
              <a:headEnd len="med" w="med" type="none"/>
              <a:tailEnd len="med" w="med" type="none"/>
            </a:ln>
          </xdr:spPr>
        </xdr:cxnSp>
        <xdr:cxnSp>
          <xdr:nvCxnSpPr>
            <xdr:cNvPr id="810" name="Shape 810"/>
            <xdr:cNvCxnSpPr/>
          </xdr:nvCxnSpPr>
          <xdr:spPr>
            <a:xfrm>
              <a:off x="1272" y="547"/>
              <a:ext cx="1" cy="0"/>
            </a:xfrm>
            <a:prstGeom prst="straightConnector1">
              <a:avLst/>
            </a:prstGeom>
            <a:noFill/>
            <a:ln cap="rnd" cmpd="sng" w="28575">
              <a:solidFill>
                <a:srgbClr val="000000"/>
              </a:solidFill>
              <a:prstDash val="dot"/>
              <a:round/>
              <a:headEnd len="med" w="med" type="none"/>
              <a:tailEnd len="med" w="med" type="none"/>
            </a:ln>
          </xdr:spPr>
        </xdr:cxnSp>
      </xdr:grpSp>
    </xdr:grpSp>
    <xdr:clientData fLocksWithSheet="0"/>
  </xdr:oneCellAnchor>
  <xdr:oneCellAnchor>
    <xdr:from>
      <xdr:col>35</xdr:col>
      <xdr:colOff>161925</xdr:colOff>
      <xdr:row>15</xdr:row>
      <xdr:rowOff>0</xdr:rowOff>
    </xdr:from>
    <xdr:ext cx="200025" cy="990600"/>
    <xdr:grpSp>
      <xdr:nvGrpSpPr>
        <xdr:cNvPr id="2" name="Shape 2"/>
        <xdr:cNvGrpSpPr/>
      </xdr:nvGrpSpPr>
      <xdr:grpSpPr>
        <a:xfrm>
          <a:off x="5245988" y="3284700"/>
          <a:ext cx="200025" cy="990600"/>
          <a:chOff x="5245988" y="3284700"/>
          <a:chExt cx="200025" cy="990600"/>
        </a:xfrm>
      </xdr:grpSpPr>
      <xdr:grpSp>
        <xdr:nvGrpSpPr>
          <xdr:cNvPr id="811" name="Shape 811"/>
          <xdr:cNvGrpSpPr/>
        </xdr:nvGrpSpPr>
        <xdr:grpSpPr>
          <a:xfrm>
            <a:off x="5245988" y="3284700"/>
            <a:ext cx="200025" cy="990600"/>
            <a:chOff x="935" y="435"/>
            <a:chExt cx="18" cy="175"/>
          </a:xfrm>
        </xdr:grpSpPr>
        <xdr:sp>
          <xdr:nvSpPr>
            <xdr:cNvPr id="5" name="Shape 5"/>
            <xdr:cNvSpPr/>
          </xdr:nvSpPr>
          <xdr:spPr>
            <a:xfrm>
              <a:off x="935" y="435"/>
              <a:ext cx="0" cy="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812" name="Shape 812"/>
            <xdr:cNvSpPr/>
          </xdr:nvSpPr>
          <xdr:spPr>
            <a:xfrm>
              <a:off x="935" y="588"/>
              <a:ext cx="18"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813" name="Shape 813"/>
            <xdr:cNvSpPr/>
          </xdr:nvSpPr>
          <xdr:spPr>
            <a:xfrm>
              <a:off x="940" y="544"/>
              <a:ext cx="7"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14" name="Shape 814"/>
            <xdr:cNvSpPr/>
          </xdr:nvSpPr>
          <xdr:spPr>
            <a:xfrm>
              <a:off x="935" y="435"/>
              <a:ext cx="18" cy="87"/>
            </a:xfrm>
            <a:prstGeom prst="rect">
              <a:avLst/>
            </a:prstGeom>
            <a:gradFill>
              <a:gsLst>
                <a:gs pos="0">
                  <a:srgbClr val="390000"/>
                </a:gs>
                <a:gs pos="50000">
                  <a:srgbClr val="FF0000">
                    <a:alpha val="98823"/>
                  </a:srgbClr>
                </a:gs>
                <a:gs pos="100000">
                  <a:srgbClr val="39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15" name="Shape 815"/>
            <xdr:cNvSpPr/>
          </xdr:nvSpPr>
          <xdr:spPr>
            <a:xfrm>
              <a:off x="935" y="522"/>
              <a:ext cx="18"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16" name="Shape 816"/>
            <xdr:cNvSpPr/>
          </xdr:nvSpPr>
          <xdr:spPr>
            <a:xfrm>
              <a:off x="935" y="560"/>
              <a:ext cx="18"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41</xdr:col>
      <xdr:colOff>523875</xdr:colOff>
      <xdr:row>14</xdr:row>
      <xdr:rowOff>152400</xdr:rowOff>
    </xdr:from>
    <xdr:ext cx="323850" cy="314325"/>
    <xdr:sp>
      <xdr:nvSpPr>
        <xdr:cNvPr id="817" name="Shape 817"/>
        <xdr:cNvSpPr/>
      </xdr:nvSpPr>
      <xdr:spPr>
        <a:xfrm>
          <a:off x="5184075" y="3627600"/>
          <a:ext cx="323850" cy="30480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64</xdr:col>
      <xdr:colOff>333375</xdr:colOff>
      <xdr:row>39</xdr:row>
      <xdr:rowOff>0</xdr:rowOff>
    </xdr:from>
    <xdr:ext cx="723900" cy="6677025"/>
    <xdr:grpSp>
      <xdr:nvGrpSpPr>
        <xdr:cNvPr id="2" name="Shape 2"/>
        <xdr:cNvGrpSpPr/>
      </xdr:nvGrpSpPr>
      <xdr:grpSpPr>
        <a:xfrm>
          <a:off x="4984050" y="441488"/>
          <a:ext cx="723900" cy="6680151"/>
          <a:chOff x="4984050" y="441488"/>
          <a:chExt cx="723900" cy="6680151"/>
        </a:xfrm>
      </xdr:grpSpPr>
      <xdr:grpSp>
        <xdr:nvGrpSpPr>
          <xdr:cNvPr id="818" name="Shape 818"/>
          <xdr:cNvGrpSpPr/>
        </xdr:nvGrpSpPr>
        <xdr:grpSpPr>
          <a:xfrm>
            <a:off x="4984050" y="441488"/>
            <a:ext cx="723900" cy="6680151"/>
            <a:chOff x="22" y="108"/>
            <a:chExt cx="68" cy="890"/>
          </a:xfrm>
        </xdr:grpSpPr>
        <xdr:sp>
          <xdr:nvSpPr>
            <xdr:cNvPr id="5" name="Shape 5"/>
            <xdr:cNvSpPr/>
          </xdr:nvSpPr>
          <xdr:spPr>
            <a:xfrm>
              <a:off x="22" y="108"/>
              <a:ext cx="50" cy="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19" name="Shape 819"/>
            <xdr:cNvGrpSpPr/>
          </xdr:nvGrpSpPr>
          <xdr:grpSpPr>
            <a:xfrm>
              <a:off x="24" y="740"/>
              <a:ext cx="18" cy="175"/>
              <a:chOff x="816" y="510"/>
              <a:chExt cx="22" cy="175"/>
            </a:xfrm>
          </xdr:grpSpPr>
          <xdr:sp>
            <xdr:nvSpPr>
              <xdr:cNvPr descr="Narrow horizontal" id="820" name="Shape 820"/>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821" name="Shape 821"/>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22" name="Shape 822"/>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23" name="Shape 823"/>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24" name="Shape 824"/>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825" name="Shape 825"/>
            <xdr:cNvGrpSpPr/>
          </xdr:nvGrpSpPr>
          <xdr:grpSpPr>
            <a:xfrm>
              <a:off x="26" y="211"/>
              <a:ext cx="18" cy="51"/>
              <a:chOff x="802" y="744"/>
              <a:chExt cx="22" cy="52"/>
            </a:xfrm>
          </xdr:grpSpPr>
          <xdr:sp>
            <xdr:nvSpPr>
              <xdr:cNvPr descr="Narrow horizontal" id="826" name="Shape 826"/>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827" name="Shape 827"/>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828" name="Shape 828"/>
            <xdr:cNvGrpSpPr/>
          </xdr:nvGrpSpPr>
          <xdr:grpSpPr>
            <a:xfrm>
              <a:off x="24" y="495"/>
              <a:ext cx="66" cy="171"/>
              <a:chOff x="950" y="292"/>
              <a:chExt cx="68" cy="171"/>
            </a:xfrm>
          </xdr:grpSpPr>
          <xdr:sp>
            <xdr:nvSpPr>
              <xdr:cNvPr id="829" name="Shape 829"/>
              <xdr:cNvSpPr txBox="1"/>
            </xdr:nvSpPr>
            <xdr:spPr>
              <a:xfrm>
                <a:off x="1007" y="320"/>
                <a:ext cx="11" cy="22"/>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830" name="Shape 830"/>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831" name="Shape 831"/>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32" name="Shape 832"/>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33" name="Shape 833"/>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34" name="Shape 834"/>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835" name="Shape 835"/>
            <xdr:cNvGrpSpPr/>
          </xdr:nvGrpSpPr>
          <xdr:grpSpPr>
            <a:xfrm>
              <a:off x="26" y="433"/>
              <a:ext cx="18" cy="51"/>
              <a:chOff x="956" y="375"/>
              <a:chExt cx="22" cy="52"/>
            </a:xfrm>
          </xdr:grpSpPr>
          <xdr:sp>
            <xdr:nvSpPr>
              <xdr:cNvPr descr="Narrow horizontal" id="836" name="Shape 836"/>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837" name="Shape 837"/>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838" name="Shape 838"/>
            <xdr:cNvGrpSpPr/>
          </xdr:nvGrpSpPr>
          <xdr:grpSpPr>
            <a:xfrm>
              <a:off x="26" y="677"/>
              <a:ext cx="18" cy="53"/>
              <a:chOff x="964" y="411"/>
              <a:chExt cx="22" cy="53"/>
            </a:xfrm>
          </xdr:grpSpPr>
          <xdr:sp>
            <xdr:nvSpPr>
              <xdr:cNvPr descr="Narrow horizontal" id="839" name="Shape 839"/>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840" name="Shape 840"/>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841" name="Shape 841"/>
            <xdr:cNvGrpSpPr/>
          </xdr:nvGrpSpPr>
          <xdr:grpSpPr>
            <a:xfrm>
              <a:off x="22" y="928"/>
              <a:ext cx="24" cy="70"/>
              <a:chOff x="1343" y="416"/>
              <a:chExt cx="27" cy="84"/>
            </a:xfrm>
          </xdr:grpSpPr>
          <xdr:sp>
            <xdr:nvSpPr>
              <xdr:cNvPr descr="Large confetti" id="842" name="Shape 842"/>
              <xdr:cNvSpPr/>
            </xdr:nvSpPr>
            <xdr:spPr>
              <a:xfrm>
                <a:off x="1343" y="455"/>
                <a:ext cx="27" cy="19"/>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43" name="Shape 843"/>
              <xdr:cNvSpPr/>
            </xdr:nvSpPr>
            <xdr:spPr>
              <a:xfrm>
                <a:off x="1347" y="416"/>
                <a:ext cx="19"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844" name="Shape 844"/>
              <xdr:cNvSpPr/>
            </xdr:nvSpPr>
            <xdr:spPr>
              <a:xfrm rot="5400000">
                <a:off x="1359"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845" name="Shape 845"/>
              <xdr:cNvSpPr/>
            </xdr:nvSpPr>
            <xdr:spPr>
              <a:xfrm rot="5400000">
                <a:off x="1342"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46" name="Shape 846"/>
              <xdr:cNvSpPr/>
            </xdr:nvSpPr>
            <xdr:spPr>
              <a:xfrm>
                <a:off x="1343" y="461"/>
                <a:ext cx="27" cy="30"/>
              </a:xfrm>
              <a:prstGeom prst="rect">
                <a:avLst/>
              </a:prstGeom>
              <a:gradFill>
                <a:gsLst>
                  <a:gs pos="0">
                    <a:srgbClr val="5E670A"/>
                  </a:gs>
                  <a:gs pos="50000">
                    <a:srgbClr val="DAEE18"/>
                  </a:gs>
                  <a:gs pos="100000">
                    <a:srgbClr val="5E670A"/>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47" name="Shape 847"/>
              <xdr:cNvSpPr/>
            </xdr:nvSpPr>
            <xdr:spPr>
              <a:xfrm rot="5400000">
                <a:off x="1352" y="488"/>
                <a:ext cx="9" cy="16"/>
              </a:xfrm>
              <a:prstGeom prst="flowChartDelay">
                <a:avLst/>
              </a:prstGeom>
              <a:gradFill>
                <a:gsLst>
                  <a:gs pos="0">
                    <a:srgbClr val="76810D"/>
                  </a:gs>
                  <a:gs pos="5000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848" name="Shape 848"/>
            <xdr:cNvGrpSpPr/>
          </xdr:nvGrpSpPr>
          <xdr:grpSpPr>
            <a:xfrm>
              <a:off x="26" y="108"/>
              <a:ext cx="20" cy="97"/>
              <a:chOff x="1132" y="87"/>
              <a:chExt cx="20" cy="97"/>
            </a:xfrm>
          </xdr:grpSpPr>
          <xdr:sp>
            <xdr:nvSpPr>
              <xdr:cNvPr id="849" name="Shape 849"/>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50" name="Shape 850"/>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51" name="Shape 851"/>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52" name="Shape 852"/>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53" name="Shape 853"/>
              <xdr:cNvGrpSpPr/>
            </xdr:nvGrpSpPr>
            <xdr:grpSpPr>
              <a:xfrm>
                <a:off x="1132" y="139"/>
                <a:ext cx="20" cy="45"/>
                <a:chOff x="782" y="200"/>
                <a:chExt cx="22" cy="47"/>
              </a:xfrm>
            </xdr:grpSpPr>
            <xdr:sp>
              <xdr:nvSpPr>
                <xdr:cNvPr id="854" name="Shape 854"/>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855" name="Shape 855"/>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856" name="Shape 856"/>
            <xdr:cNvGrpSpPr/>
          </xdr:nvGrpSpPr>
          <xdr:grpSpPr>
            <a:xfrm>
              <a:off x="26" y="349"/>
              <a:ext cx="18" cy="74"/>
              <a:chOff x="950" y="68"/>
              <a:chExt cx="18" cy="74"/>
            </a:xfrm>
          </xdr:grpSpPr>
          <xdr:sp>
            <xdr:nvSpPr>
              <xdr:cNvPr descr="Narrow horizontal" id="857" name="Shape 857"/>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858" name="Shape 858"/>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859" name="Shape 859"/>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860" name="Shape 860"/>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861" name="Shape 861"/>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862" name="Shape 862"/>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863" name="Shape 863"/>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864" name="Shape 864"/>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865" name="Shape 865"/>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866" name="Shape 866"/>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867" name="Shape 867"/>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868" name="Shape 868"/>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869" name="Shape 869"/>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870" name="Shape 870"/>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871" name="Shape 871"/>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872" name="Shape 872"/>
            <xdr:cNvGrpSpPr/>
          </xdr:nvGrpSpPr>
          <xdr:grpSpPr>
            <a:xfrm>
              <a:off x="26" y="271"/>
              <a:ext cx="18" cy="72"/>
              <a:chOff x="851" y="469"/>
              <a:chExt cx="22" cy="72"/>
            </a:xfrm>
          </xdr:grpSpPr>
          <xdr:sp>
            <xdr:nvSpPr>
              <xdr:cNvPr descr="Narrow horizontal" id="873" name="Shape 873"/>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874" name="Shape 874"/>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875" name="Shape 875"/>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876" name="Shape 876"/>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877" name="Shape 877"/>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878" name="Shape 878"/>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64</xdr:col>
      <xdr:colOff>485775</xdr:colOff>
      <xdr:row>40</xdr:row>
      <xdr:rowOff>28575</xdr:rowOff>
    </xdr:from>
    <xdr:ext cx="933450" cy="6629400"/>
    <xdr:grpSp>
      <xdr:nvGrpSpPr>
        <xdr:cNvPr id="2" name="Shape 2"/>
        <xdr:cNvGrpSpPr/>
      </xdr:nvGrpSpPr>
      <xdr:grpSpPr>
        <a:xfrm>
          <a:off x="4879275" y="465300"/>
          <a:ext cx="933450" cy="6629400"/>
          <a:chOff x="4879275" y="465300"/>
          <a:chExt cx="933450" cy="6629400"/>
        </a:xfrm>
      </xdr:grpSpPr>
      <xdr:grpSp>
        <xdr:nvGrpSpPr>
          <xdr:cNvPr id="879" name="Shape 879"/>
          <xdr:cNvGrpSpPr/>
        </xdr:nvGrpSpPr>
        <xdr:grpSpPr>
          <a:xfrm>
            <a:off x="4879275" y="465300"/>
            <a:ext cx="933450" cy="6629400"/>
            <a:chOff x="7" y="108"/>
            <a:chExt cx="84" cy="900"/>
          </a:xfrm>
        </xdr:grpSpPr>
        <xdr:sp>
          <xdr:nvSpPr>
            <xdr:cNvPr id="5" name="Shape 5"/>
            <xdr:cNvSpPr/>
          </xdr:nvSpPr>
          <xdr:spPr>
            <a:xfrm>
              <a:off x="7" y="108"/>
              <a:ext cx="75" cy="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80" name="Shape 880"/>
            <xdr:cNvGrpSpPr/>
          </xdr:nvGrpSpPr>
          <xdr:grpSpPr>
            <a:xfrm>
              <a:off x="7" y="926"/>
              <a:ext cx="52" cy="82"/>
              <a:chOff x="899" y="821"/>
              <a:chExt cx="53" cy="99"/>
            </a:xfrm>
          </xdr:grpSpPr>
          <xdr:grpSp>
            <xdr:nvGrpSpPr>
              <xdr:cNvPr id="881" name="Shape 881"/>
              <xdr:cNvGrpSpPr/>
            </xdr:nvGrpSpPr>
            <xdr:grpSpPr>
              <a:xfrm>
                <a:off x="911" y="821"/>
                <a:ext cx="29" cy="99"/>
                <a:chOff x="911" y="821"/>
                <a:chExt cx="29" cy="99"/>
              </a:xfrm>
            </xdr:grpSpPr>
            <xdr:sp>
              <xdr:nvSpPr>
                <xdr:cNvPr id="882" name="Shape 882"/>
                <xdr:cNvSpPr/>
              </xdr:nvSpPr>
              <xdr:spPr>
                <a:xfrm>
                  <a:off x="92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3" name="Shape 883"/>
                <xdr:cNvSpPr/>
              </xdr:nvSpPr>
              <xdr:spPr>
                <a:xfrm>
                  <a:off x="930"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4" name="Shape 884"/>
                <xdr:cNvSpPr/>
              </xdr:nvSpPr>
              <xdr:spPr>
                <a:xfrm>
                  <a:off x="932"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5" name="Shape 885"/>
                <xdr:cNvSpPr/>
              </xdr:nvSpPr>
              <xdr:spPr>
                <a:xfrm>
                  <a:off x="93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6" name="Shape 886"/>
                <xdr:cNvSpPr/>
              </xdr:nvSpPr>
              <xdr:spPr>
                <a:xfrm>
                  <a:off x="934"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7" name="Shape 887"/>
                <xdr:cNvSpPr/>
              </xdr:nvSpPr>
              <xdr:spPr>
                <a:xfrm>
                  <a:off x="934"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8" name="Shape 888"/>
                <xdr:cNvSpPr/>
              </xdr:nvSpPr>
              <xdr:spPr>
                <a:xfrm>
                  <a:off x="911"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9" name="Shape 889"/>
                <xdr:cNvSpPr/>
              </xdr:nvSpPr>
              <xdr:spPr>
                <a:xfrm>
                  <a:off x="911"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0" name="Shape 890"/>
                <xdr:cNvSpPr/>
              </xdr:nvSpPr>
              <xdr:spPr>
                <a:xfrm>
                  <a:off x="911"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1" name="Shape 891"/>
                <xdr:cNvSpPr/>
              </xdr:nvSpPr>
              <xdr:spPr>
                <a:xfrm>
                  <a:off x="91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2" name="Shape 892"/>
                <xdr:cNvSpPr/>
              </xdr:nvSpPr>
              <xdr:spPr>
                <a:xfrm>
                  <a:off x="914"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3" name="Shape 893"/>
                <xdr:cNvSpPr/>
              </xdr:nvSpPr>
              <xdr:spPr>
                <a:xfrm>
                  <a:off x="916"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4" name="Shape 894"/>
                <xdr:cNvSpPr/>
              </xdr:nvSpPr>
              <xdr:spPr>
                <a:xfrm>
                  <a:off x="91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5" name="Shape 895"/>
                <xdr:cNvSpPr/>
              </xdr:nvSpPr>
              <xdr:spPr>
                <a:xfrm>
                  <a:off x="911" y="858"/>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6" name="Shape 896"/>
                <xdr:cNvSpPr/>
              </xdr:nvSpPr>
              <xdr:spPr>
                <a:xfrm>
                  <a:off x="934"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97" name="Shape 897"/>
                <xdr:cNvGrpSpPr/>
              </xdr:nvGrpSpPr>
              <xdr:grpSpPr>
                <a:xfrm>
                  <a:off x="913" y="821"/>
                  <a:ext cx="27" cy="99"/>
                  <a:chOff x="788" y="316"/>
                  <a:chExt cx="29" cy="99"/>
                </a:xfrm>
              </xdr:grpSpPr>
              <xdr:sp>
                <xdr:nvSpPr>
                  <xdr:cNvPr id="898" name="Shape 898"/>
                  <xdr:cNvSpPr/>
                </xdr:nvSpPr>
                <xdr:spPr>
                  <a:xfrm>
                    <a:off x="811" y="353"/>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99" name="Shape 899"/>
                  <xdr:cNvGrpSpPr/>
                </xdr:nvGrpSpPr>
                <xdr:grpSpPr>
                  <a:xfrm>
                    <a:off x="788" y="316"/>
                    <a:ext cx="27" cy="99"/>
                    <a:chOff x="788" y="316"/>
                    <a:chExt cx="27" cy="99"/>
                  </a:xfrm>
                </xdr:grpSpPr>
                <xdr:sp>
                  <xdr:nvSpPr>
                    <xdr:cNvPr id="900" name="Shape 900"/>
                    <xdr:cNvSpPr/>
                  </xdr:nvSpPr>
                  <xdr:spPr>
                    <a:xfrm rot="-5400000">
                      <a:off x="784" y="347"/>
                      <a:ext cx="36" cy="27"/>
                    </a:xfrm>
                    <a:prstGeom prst="homePlate">
                      <a:avLst>
                        <a:gd fmla="val 33333" name="adj"/>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01" name="Shape 901"/>
                    <xdr:cNvSpPr/>
                  </xdr:nvSpPr>
                  <xdr:spPr>
                    <a:xfrm>
                      <a:off x="788" y="379"/>
                      <a:ext cx="27" cy="35"/>
                    </a:xfrm>
                    <a:custGeom>
                      <a:rect b="b" l="l" r="r" t="t"/>
                      <a:pathLst>
                        <a:path extrusionOk="0" h="21600" w="21600">
                          <a:moveTo>
                            <a:pt x="0" y="0"/>
                          </a:moveTo>
                          <a:lnTo>
                            <a:pt x="5400" y="21600"/>
                          </a:lnTo>
                          <a:lnTo>
                            <a:pt x="16200" y="21600"/>
                          </a:lnTo>
                          <a:lnTo>
                            <a:pt x="21600" y="0"/>
                          </a:lnTo>
                          <a:close/>
                        </a:path>
                      </a:pathLst>
                    </a:cu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sp>
                <xdr:sp>
                  <xdr:nvSpPr>
                    <xdr:cNvPr id="902" name="Shape 902"/>
                    <xdr:cNvSpPr/>
                  </xdr:nvSpPr>
                  <xdr:spPr>
                    <a:xfrm>
                      <a:off x="792" y="316"/>
                      <a:ext cx="19" cy="33"/>
                    </a:xfrm>
                    <a:prstGeom prst="rect">
                      <a:avLst/>
                    </a:prstGeom>
                    <a:gradFill>
                      <a:gsLst>
                        <a:gs pos="0">
                          <a:srgbClr val="000000"/>
                        </a:gs>
                        <a:gs pos="50000">
                          <a:srgbClr val="DEDED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03" name="Shape 903"/>
                    <xdr:cNvGrpSpPr/>
                  </xdr:nvGrpSpPr>
                  <xdr:grpSpPr>
                    <a:xfrm>
                      <a:off x="798" y="352"/>
                      <a:ext cx="7" cy="63"/>
                      <a:chOff x="839" y="345"/>
                      <a:chExt cx="8" cy="63"/>
                    </a:xfrm>
                  </xdr:grpSpPr>
                  <xdr:sp>
                    <xdr:nvSpPr>
                      <xdr:cNvPr id="904" name="Shape 904"/>
                      <xdr:cNvSpPr/>
                    </xdr:nvSpPr>
                    <xdr:spPr>
                      <a:xfrm>
                        <a:off x="840" y="345"/>
                        <a:ext cx="7" cy="62"/>
                      </a:xfrm>
                      <a:prstGeom prst="rect">
                        <a:avLst/>
                      </a:prstGeom>
                      <a:gradFill>
                        <a:gsLst>
                          <a:gs pos="0">
                            <a:srgbClr val="99A710"/>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05" name="Shape 905"/>
                      <xdr:cNvSpPr/>
                    </xdr:nvSpPr>
                    <xdr:spPr>
                      <a:xfrm rot="10800000">
                        <a:off x="839" y="38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06" name="Shape 906"/>
                      <xdr:cNvSpPr/>
                    </xdr:nvSpPr>
                    <xdr:spPr>
                      <a:xfrm rot="10800000">
                        <a:off x="839" y="39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07" name="Shape 907"/>
                      <xdr:cNvSpPr/>
                    </xdr:nvSpPr>
                    <xdr:spPr>
                      <a:xfrm rot="10800000">
                        <a:off x="839" y="370"/>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08" name="Shape 908"/>
                      <xdr:cNvSpPr/>
                    </xdr:nvSpPr>
                    <xdr:spPr>
                      <a:xfrm rot="10800000">
                        <a:off x="839" y="36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09" name="Shape 909"/>
                      <xdr:cNvSpPr/>
                    </xdr:nvSpPr>
                    <xdr:spPr>
                      <a:xfrm rot="10800000">
                        <a:off x="839" y="378"/>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10" name="Shape 910"/>
                      <xdr:cNvSpPr/>
                    </xdr:nvSpPr>
                    <xdr:spPr>
                      <a:xfrm rot="10800000">
                        <a:off x="839" y="40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11" name="Shape 911"/>
                      <xdr:cNvSpPr/>
                    </xdr:nvSpPr>
                    <xdr:spPr>
                      <a:xfrm rot="10800000">
                        <a:off x="839" y="35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12" name="Shape 912"/>
                      <xdr:cNvSpPr/>
                    </xdr:nvSpPr>
                    <xdr:spPr>
                      <a:xfrm rot="10800000">
                        <a:off x="839" y="34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xnSp>
                  <xdr:nvCxnSpPr>
                    <xdr:cNvPr id="913" name="Shape 913"/>
                    <xdr:cNvCxnSpPr/>
                  </xdr:nvCxnSpPr>
                  <xdr:spPr>
                    <a:xfrm flipH="1" rot="10800000">
                      <a:off x="799" y="349"/>
                      <a:ext cx="1" cy="2"/>
                    </a:xfrm>
                    <a:prstGeom prst="straightConnector1">
                      <a:avLst/>
                    </a:prstGeom>
                    <a:noFill/>
                    <a:ln cap="flat" cmpd="sng" w="9525">
                      <a:solidFill>
                        <a:srgbClr val="000000"/>
                      </a:solidFill>
                      <a:prstDash val="solid"/>
                      <a:round/>
                      <a:headEnd len="med" w="med" type="none"/>
                      <a:tailEnd len="med" w="med" type="none"/>
                    </a:ln>
                  </xdr:spPr>
                </xdr:cxnSp>
                <xdr:cxnSp>
                  <xdr:nvCxnSpPr>
                    <xdr:cNvPr id="914" name="Shape 914"/>
                    <xdr:cNvCxnSpPr/>
                  </xdr:nvCxnSpPr>
                  <xdr:spPr>
                    <a:xfrm rot="10800000">
                      <a:off x="804" y="349"/>
                      <a:ext cx="1" cy="2"/>
                    </a:xfrm>
                    <a:prstGeom prst="straightConnector1">
                      <a:avLst/>
                    </a:prstGeom>
                    <a:noFill/>
                    <a:ln cap="flat" cmpd="sng" w="9525">
                      <a:solidFill>
                        <a:srgbClr val="000000"/>
                      </a:solidFill>
                      <a:prstDash val="solid"/>
                      <a:round/>
                      <a:headEnd len="med" w="med" type="none"/>
                      <a:tailEnd len="med" w="med" type="none"/>
                    </a:ln>
                  </xdr:spPr>
                </xdr:cxnSp>
              </xdr:grpSp>
            </xdr:grpSp>
          </xdr:grpSp>
          <xdr:sp>
            <xdr:nvSpPr>
              <xdr:cNvPr descr="Dashed upward diagonal" id="915" name="Shape 915"/>
              <xdr:cNvSpPr/>
            </xdr:nvSpPr>
            <xdr:spPr>
              <a:xfrm flipH="1">
                <a:off x="941" y="876"/>
                <a:ext cx="11"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916" name="Shape 916"/>
              <xdr:cNvSpPr/>
            </xdr:nvSpPr>
            <xdr:spPr>
              <a:xfrm rot="-751729">
                <a:off x="903" y="898"/>
                <a:ext cx="9"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upward diagonal" id="917" name="Shape 917"/>
              <xdr:cNvSpPr/>
            </xdr:nvSpPr>
            <xdr:spPr>
              <a:xfrm flipH="1" rot="380412">
                <a:off x="938" y="899"/>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918" name="Shape 918"/>
              <xdr:cNvSpPr/>
            </xdr:nvSpPr>
            <xdr:spPr>
              <a:xfrm>
                <a:off x="899" y="875"/>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919" name="Shape 919"/>
            <xdr:cNvGrpSpPr/>
          </xdr:nvGrpSpPr>
          <xdr:grpSpPr>
            <a:xfrm>
              <a:off x="24" y="740"/>
              <a:ext cx="18" cy="175"/>
              <a:chOff x="816" y="510"/>
              <a:chExt cx="22" cy="175"/>
            </a:xfrm>
          </xdr:grpSpPr>
          <xdr:sp>
            <xdr:nvSpPr>
              <xdr:cNvPr descr="Narrow horizontal" id="920" name="Shape 920"/>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921" name="Shape 921"/>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22" name="Shape 922"/>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23" name="Shape 923"/>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24" name="Shape 924"/>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925" name="Shape 925"/>
            <xdr:cNvGrpSpPr/>
          </xdr:nvGrpSpPr>
          <xdr:grpSpPr>
            <a:xfrm>
              <a:off x="26" y="211"/>
              <a:ext cx="18" cy="51"/>
              <a:chOff x="802" y="744"/>
              <a:chExt cx="22" cy="52"/>
            </a:xfrm>
          </xdr:grpSpPr>
          <xdr:sp>
            <xdr:nvSpPr>
              <xdr:cNvPr descr="Narrow horizontal" id="926" name="Shape 926"/>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927" name="Shape 927"/>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928" name="Shape 928"/>
            <xdr:cNvGrpSpPr/>
          </xdr:nvGrpSpPr>
          <xdr:grpSpPr>
            <a:xfrm>
              <a:off x="24" y="495"/>
              <a:ext cx="67" cy="171"/>
              <a:chOff x="950" y="292"/>
              <a:chExt cx="69" cy="171"/>
            </a:xfrm>
          </xdr:grpSpPr>
          <xdr:sp>
            <xdr:nvSpPr>
              <xdr:cNvPr id="929" name="Shape 929"/>
              <xdr:cNvSpPr txBox="1"/>
            </xdr:nvSpPr>
            <xdr:spPr>
              <a:xfrm>
                <a:off x="1008" y="327"/>
                <a:ext cx="11" cy="23"/>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930" name="Shape 930"/>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931" name="Shape 931"/>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32" name="Shape 932"/>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33" name="Shape 933"/>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34" name="Shape 934"/>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935" name="Shape 935"/>
            <xdr:cNvGrpSpPr/>
          </xdr:nvGrpSpPr>
          <xdr:grpSpPr>
            <a:xfrm>
              <a:off x="26" y="433"/>
              <a:ext cx="18" cy="51"/>
              <a:chOff x="956" y="375"/>
              <a:chExt cx="22" cy="52"/>
            </a:xfrm>
          </xdr:grpSpPr>
          <xdr:sp>
            <xdr:nvSpPr>
              <xdr:cNvPr descr="Narrow horizontal" id="936" name="Shape 936"/>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937" name="Shape 937"/>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938" name="Shape 938"/>
            <xdr:cNvGrpSpPr/>
          </xdr:nvGrpSpPr>
          <xdr:grpSpPr>
            <a:xfrm>
              <a:off x="26" y="677"/>
              <a:ext cx="18" cy="53"/>
              <a:chOff x="964" y="411"/>
              <a:chExt cx="22" cy="53"/>
            </a:xfrm>
          </xdr:grpSpPr>
          <xdr:sp>
            <xdr:nvSpPr>
              <xdr:cNvPr descr="Narrow horizontal" id="939" name="Shape 939"/>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940" name="Shape 940"/>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941" name="Shape 941"/>
            <xdr:cNvGrpSpPr/>
          </xdr:nvGrpSpPr>
          <xdr:grpSpPr>
            <a:xfrm>
              <a:off x="26" y="108"/>
              <a:ext cx="20" cy="97"/>
              <a:chOff x="1132" y="87"/>
              <a:chExt cx="20" cy="97"/>
            </a:xfrm>
          </xdr:grpSpPr>
          <xdr:sp>
            <xdr:nvSpPr>
              <xdr:cNvPr id="942" name="Shape 942"/>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43" name="Shape 943"/>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44" name="Shape 944"/>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45" name="Shape 945"/>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46" name="Shape 946"/>
              <xdr:cNvGrpSpPr/>
            </xdr:nvGrpSpPr>
            <xdr:grpSpPr>
              <a:xfrm>
                <a:off x="1132" y="139"/>
                <a:ext cx="20" cy="45"/>
                <a:chOff x="782" y="200"/>
                <a:chExt cx="22" cy="47"/>
              </a:xfrm>
            </xdr:grpSpPr>
            <xdr:sp>
              <xdr:nvSpPr>
                <xdr:cNvPr id="947" name="Shape 947"/>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948" name="Shape 948"/>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949" name="Shape 949"/>
            <xdr:cNvGrpSpPr/>
          </xdr:nvGrpSpPr>
          <xdr:grpSpPr>
            <a:xfrm>
              <a:off x="26" y="350"/>
              <a:ext cx="18" cy="74"/>
              <a:chOff x="950" y="68"/>
              <a:chExt cx="18" cy="74"/>
            </a:xfrm>
          </xdr:grpSpPr>
          <xdr:sp>
            <xdr:nvSpPr>
              <xdr:cNvPr descr="Narrow horizontal" id="950" name="Shape 950"/>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951" name="Shape 951"/>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952" name="Shape 952"/>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953" name="Shape 953"/>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954" name="Shape 954"/>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955" name="Shape 955"/>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956" name="Shape 956"/>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957" name="Shape 957"/>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958" name="Shape 958"/>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959" name="Shape 959"/>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960" name="Shape 960"/>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961" name="Shape 961"/>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962" name="Shape 962"/>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963" name="Shape 963"/>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964" name="Shape 964"/>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965" name="Shape 965"/>
            <xdr:cNvGrpSpPr/>
          </xdr:nvGrpSpPr>
          <xdr:grpSpPr>
            <a:xfrm>
              <a:off x="26" y="272"/>
              <a:ext cx="18" cy="72"/>
              <a:chOff x="851" y="469"/>
              <a:chExt cx="22" cy="72"/>
            </a:xfrm>
          </xdr:grpSpPr>
          <xdr:sp>
            <xdr:nvSpPr>
              <xdr:cNvPr descr="Narrow horizontal" id="966" name="Shape 966"/>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967" name="Shape 967"/>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968" name="Shape 968"/>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969" name="Shape 969"/>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970" name="Shape 970"/>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971" name="Shape 971"/>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66</xdr:col>
      <xdr:colOff>123825</xdr:colOff>
      <xdr:row>38</xdr:row>
      <xdr:rowOff>152400</xdr:rowOff>
    </xdr:from>
    <xdr:ext cx="704850" cy="8905875"/>
    <xdr:grpSp>
      <xdr:nvGrpSpPr>
        <xdr:cNvPr id="2" name="Shape 2"/>
        <xdr:cNvGrpSpPr/>
      </xdr:nvGrpSpPr>
      <xdr:grpSpPr>
        <a:xfrm>
          <a:off x="4993575" y="0"/>
          <a:ext cx="704850" cy="7560000"/>
          <a:chOff x="4993575" y="0"/>
          <a:chExt cx="704850" cy="7560000"/>
        </a:xfrm>
      </xdr:grpSpPr>
      <xdr:grpSp>
        <xdr:nvGrpSpPr>
          <xdr:cNvPr id="972" name="Shape 972"/>
          <xdr:cNvGrpSpPr/>
        </xdr:nvGrpSpPr>
        <xdr:grpSpPr>
          <a:xfrm>
            <a:off x="4993575" y="0"/>
            <a:ext cx="704850" cy="7560000"/>
            <a:chOff x="22" y="108"/>
            <a:chExt cx="67" cy="1127"/>
          </a:xfrm>
        </xdr:grpSpPr>
        <xdr:sp>
          <xdr:nvSpPr>
            <xdr:cNvPr id="5" name="Shape 5"/>
            <xdr:cNvSpPr/>
          </xdr:nvSpPr>
          <xdr:spPr>
            <a:xfrm>
              <a:off x="22" y="108"/>
              <a:ext cx="50" cy="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73" name="Shape 973"/>
            <xdr:cNvGrpSpPr/>
          </xdr:nvGrpSpPr>
          <xdr:grpSpPr>
            <a:xfrm>
              <a:off x="22" y="1143"/>
              <a:ext cx="23" cy="92"/>
              <a:chOff x="1043" y="978"/>
              <a:chExt cx="23" cy="92"/>
            </a:xfrm>
          </xdr:grpSpPr>
          <xdr:sp>
            <xdr:nvSpPr>
              <xdr:cNvPr id="974" name="Shape 974"/>
              <xdr:cNvSpPr/>
            </xdr:nvSpPr>
            <xdr:spPr>
              <a:xfrm rot="5400000">
                <a:off x="1044" y="1048"/>
                <a:ext cx="21" cy="23"/>
              </a:xfrm>
              <a:prstGeom prst="flowChartOnlineStorage">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975" name="Shape 975"/>
              <xdr:cNvSpPr/>
            </xdr:nvSpPr>
            <xdr:spPr>
              <a:xfrm rot="10800000">
                <a:off x="1043" y="1039"/>
                <a:ext cx="23" cy="13"/>
              </a:xfrm>
              <a:custGeom>
                <a:rect b="b" l="l" r="r" t="t"/>
                <a:pathLst>
                  <a:path extrusionOk="0" h="21600" w="21600">
                    <a:moveTo>
                      <a:pt x="0" y="0"/>
                    </a:moveTo>
                    <a:lnTo>
                      <a:pt x="5400" y="21600"/>
                    </a:lnTo>
                    <a:lnTo>
                      <a:pt x="16200" y="21600"/>
                    </a:lnTo>
                    <a:lnTo>
                      <a:pt x="21600" y="0"/>
                    </a:lnTo>
                    <a:close/>
                  </a:path>
                </a:pathLst>
              </a:custGeom>
              <a:solidFill>
                <a:srgbClr val="656E0B"/>
              </a:solidFill>
              <a:ln cap="flat" cmpd="sng" w="9525">
                <a:solidFill>
                  <a:srgbClr val="000000"/>
                </a:solidFill>
                <a:prstDash val="solid"/>
                <a:miter lim="800000"/>
                <a:headEnd len="sm" w="sm" type="none"/>
                <a:tailEnd len="sm" w="sm" type="none"/>
              </a:ln>
            </xdr:spPr>
          </xdr:sp>
          <xdr:sp>
            <xdr:nvSpPr>
              <xdr:cNvPr id="976" name="Shape 976"/>
              <xdr:cNvSpPr/>
            </xdr:nvSpPr>
            <xdr:spPr>
              <a:xfrm>
                <a:off x="1045" y="978"/>
                <a:ext cx="19" cy="69"/>
              </a:xfrm>
              <a:prstGeom prst="rect">
                <a:avLst/>
              </a:prstGeom>
              <a:gradFill>
                <a:gsLst>
                  <a:gs pos="0">
                    <a:srgbClr val="1C388C"/>
                  </a:gs>
                  <a:gs pos="50000">
                    <a:srgbClr val="3366FF"/>
                  </a:gs>
                  <a:gs pos="100000">
                    <a:srgbClr val="1C388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977" name="Shape 977"/>
            <xdr:cNvGrpSpPr/>
          </xdr:nvGrpSpPr>
          <xdr:grpSpPr>
            <a:xfrm>
              <a:off x="23" y="1147"/>
              <a:ext cx="19" cy="24"/>
              <a:chOff x="1360" y="473"/>
              <a:chExt cx="19" cy="24"/>
            </a:xfrm>
          </xdr:grpSpPr>
          <xdr:sp>
            <xdr:nvSpPr>
              <xdr:cNvPr descr="Dark vertical" id="978" name="Shape 978"/>
              <xdr:cNvSpPr/>
            </xdr:nvSpPr>
            <xdr:spPr>
              <a:xfrm>
                <a:off x="1363"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79" name="Shape 979"/>
              <xdr:cNvSpPr/>
            </xdr:nvSpPr>
            <xdr:spPr>
              <a:xfrm>
                <a:off x="1360" y="484"/>
                <a:ext cx="19" cy="13"/>
              </a:xfrm>
              <a:prstGeom prst="flowChartMagneticDisk">
                <a:avLst/>
              </a:prstGeom>
              <a:gradFill>
                <a:gsLst>
                  <a:gs pos="0">
                    <a:srgbClr val="8C8C8C"/>
                  </a:gs>
                  <a:gs pos="50000">
                    <a:srgbClr val="FFFFFF"/>
                  </a:gs>
                  <a:gs pos="100000">
                    <a:srgbClr val="8C8C8C"/>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980" name="Shape 980"/>
              <xdr:cNvSpPr/>
            </xdr:nvSpPr>
            <xdr:spPr>
              <a:xfrm>
                <a:off x="1366"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981" name="Shape 981"/>
              <xdr:cNvSpPr/>
            </xdr:nvSpPr>
            <xdr:spPr>
              <a:xfrm>
                <a:off x="1374"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982" name="Shape 982"/>
              <xdr:cNvSpPr/>
            </xdr:nvSpPr>
            <xdr:spPr>
              <a:xfrm>
                <a:off x="1370"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983" name="Shape 983"/>
              <xdr:cNvSpPr/>
            </xdr:nvSpPr>
            <xdr:spPr>
              <a:xfrm>
                <a:off x="1375"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984" name="Shape 984"/>
              <xdr:cNvSpPr/>
            </xdr:nvSpPr>
            <xdr:spPr>
              <a:xfrm>
                <a:off x="1373" y="475"/>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985" name="Shape 985"/>
              <xdr:cNvSpPr/>
            </xdr:nvSpPr>
            <xdr:spPr>
              <a:xfrm>
                <a:off x="1368" y="475"/>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986" name="Shape 986"/>
              <xdr:cNvSpPr/>
            </xdr:nvSpPr>
            <xdr:spPr>
              <a:xfrm>
                <a:off x="1364" y="475"/>
                <a:ext cx="4"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987" name="Shape 987"/>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988" name="Shape 988"/>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989" name="Shape 989"/>
            <xdr:cNvGrpSpPr/>
          </xdr:nvGrpSpPr>
          <xdr:grpSpPr>
            <a:xfrm>
              <a:off x="26" y="922"/>
              <a:ext cx="25" cy="100"/>
              <a:chOff x="977" y="800"/>
              <a:chExt cx="27" cy="100"/>
            </a:xfrm>
          </xdr:grpSpPr>
          <xdr:grpSp>
            <xdr:nvGrpSpPr>
              <xdr:cNvPr id="990" name="Shape 990"/>
              <xdr:cNvGrpSpPr/>
            </xdr:nvGrpSpPr>
            <xdr:grpSpPr>
              <a:xfrm>
                <a:off x="977" y="800"/>
                <a:ext cx="18" cy="100"/>
                <a:chOff x="977" y="800"/>
                <a:chExt cx="18" cy="100"/>
              </a:xfrm>
            </xdr:grpSpPr>
            <xdr:sp>
              <xdr:nvSpPr>
                <xdr:cNvPr descr="Narrow horizontal" id="991" name="Shape 991"/>
                <xdr:cNvSpPr/>
              </xdr:nvSpPr>
              <xdr:spPr>
                <a:xfrm>
                  <a:off x="977" y="881"/>
                  <a:ext cx="18" cy="19"/>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992" name="Shape 992"/>
                <xdr:cNvSpPr/>
              </xdr:nvSpPr>
              <xdr:spPr>
                <a:xfrm>
                  <a:off x="977" y="800"/>
                  <a:ext cx="18" cy="81"/>
                </a:xfrm>
                <a:prstGeom prst="rect">
                  <a:avLst/>
                </a:prstGeom>
                <a:gradFill>
                  <a:gsLst>
                    <a:gs pos="0">
                      <a:srgbClr val="3366FF"/>
                    </a:gs>
                    <a:gs pos="50000">
                      <a:srgbClr val="D3DCFF"/>
                    </a:gs>
                    <a:gs pos="100000">
                      <a:srgbClr val="3366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993" name="Shape 993"/>
              <xdr:cNvSpPr/>
            </xdr:nvSpPr>
            <xdr:spPr>
              <a:xfrm>
                <a:off x="991" y="821"/>
                <a:ext cx="8" cy="15"/>
              </a:xfrm>
              <a:custGeom>
                <a:rect b="b" l="l" r="r" t="t"/>
                <a:pathLst>
                  <a:path extrusionOk="0" h="21600" w="21600">
                    <a:moveTo>
                      <a:pt x="10860" y="2187"/>
                    </a:moveTo>
                    <a:cubicBezTo>
                      <a:pt x="10451" y="1746"/>
                      <a:pt x="9529" y="1018"/>
                      <a:pt x="9015" y="730"/>
                    </a:cubicBezTo>
                    <a:cubicBezTo>
                      <a:pt x="7865" y="152"/>
                      <a:pt x="6685" y="0"/>
                      <a:pt x="5415" y="0"/>
                    </a:cubicBezTo>
                    <a:cubicBezTo>
                      <a:pt x="4175" y="152"/>
                      <a:pt x="2995" y="575"/>
                      <a:pt x="1967" y="1305"/>
                    </a:cubicBezTo>
                    <a:cubicBezTo>
                      <a:pt x="1150" y="2187"/>
                      <a:pt x="575" y="3222"/>
                      <a:pt x="242" y="4220"/>
                    </a:cubicBezTo>
                    <a:cubicBezTo>
                      <a:pt x="0" y="5410"/>
                      <a:pt x="242" y="6560"/>
                      <a:pt x="575" y="7597"/>
                    </a:cubicBezTo>
                    <a:lnTo>
                      <a:pt x="10860" y="21600"/>
                    </a:lnTo>
                    <a:lnTo>
                      <a:pt x="20995" y="7597"/>
                    </a:lnTo>
                    <a:cubicBezTo>
                      <a:pt x="21480" y="6560"/>
                      <a:pt x="21600" y="5410"/>
                      <a:pt x="21480" y="4220"/>
                    </a:cubicBezTo>
                    <a:cubicBezTo>
                      <a:pt x="21115" y="3222"/>
                      <a:pt x="20420" y="2187"/>
                      <a:pt x="19632" y="1305"/>
                    </a:cubicBezTo>
                    <a:cubicBezTo>
                      <a:pt x="18575" y="575"/>
                      <a:pt x="17425" y="152"/>
                      <a:pt x="16275" y="0"/>
                    </a:cubicBezTo>
                    <a:cubicBezTo>
                      <a:pt x="15005" y="0"/>
                      <a:pt x="13735" y="152"/>
                      <a:pt x="12705" y="730"/>
                    </a:cubicBezTo>
                    <a:cubicBezTo>
                      <a:pt x="12176" y="1018"/>
                      <a:pt x="11254" y="1746"/>
                      <a:pt x="10860" y="2187"/>
                    </a:cubicBezTo>
                    <a:close/>
                  </a:path>
                </a:pathLst>
              </a:cu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94" name="Shape 994"/>
              <xdr:cNvSpPr/>
            </xdr:nvSpPr>
            <xdr:spPr>
              <a:xfrm>
                <a:off x="996" y="820"/>
                <a:ext cx="8" cy="15"/>
              </a:xfrm>
              <a:prstGeom prst="rect">
                <a:avLst/>
              </a:prstGeom>
              <a:solidFill>
                <a:srgbClr val="FFFFFF"/>
              </a:solidFill>
              <a:ln cap="flat" cmpd="sng" w="12700">
                <a:solidFill>
                  <a:srgbClr val="FFFFFF"/>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95" name="Shape 995"/>
              <xdr:cNvSpPr/>
            </xdr:nvSpPr>
            <xdr:spPr>
              <a:xfrm rot="-1674005">
                <a:off x="993" y="823"/>
                <a:ext cx="3" cy="8"/>
              </a:xfrm>
              <a:prstGeom prst="downArrow">
                <a:avLst>
                  <a:gd fmla="val 50000" name="adj1"/>
                  <a:gd fmla="val 66667" name="adj2"/>
                </a:avLst>
              </a:prstGeom>
              <a:solidFill>
                <a:srgbClr val="0000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96" name="Shape 996"/>
              <xdr:cNvSpPr/>
            </xdr:nvSpPr>
            <xdr:spPr>
              <a:xfrm>
                <a:off x="982" y="843"/>
                <a:ext cx="8" cy="28"/>
              </a:xfrm>
              <a:prstGeom prst="rect">
                <a:avLst/>
              </a:prstGeom>
              <a:solidFill>
                <a:srgbClr val="DDDDDD"/>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997" name="Shape 997"/>
              <xdr:cNvCxnSpPr/>
            </xdr:nvCxnSpPr>
            <xdr:spPr>
              <a:xfrm>
                <a:off x="982" y="846"/>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998" name="Shape 998"/>
              <xdr:cNvCxnSpPr/>
            </xdr:nvCxnSpPr>
            <xdr:spPr>
              <a:xfrm>
                <a:off x="982" y="848"/>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999" name="Shape 999"/>
              <xdr:cNvCxnSpPr/>
            </xdr:nvCxnSpPr>
            <xdr:spPr>
              <a:xfrm>
                <a:off x="982" y="850"/>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000" name="Shape 1000"/>
              <xdr:cNvCxnSpPr/>
            </xdr:nvCxnSpPr>
            <xdr:spPr>
              <a:xfrm>
                <a:off x="982" y="854"/>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001" name="Shape 1001"/>
              <xdr:cNvCxnSpPr/>
            </xdr:nvCxnSpPr>
            <xdr:spPr>
              <a:xfrm>
                <a:off x="982" y="856"/>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002" name="Shape 1002"/>
              <xdr:cNvCxnSpPr/>
            </xdr:nvCxnSpPr>
            <xdr:spPr>
              <a:xfrm>
                <a:off x="982" y="858"/>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003" name="Shape 1003"/>
              <xdr:cNvCxnSpPr/>
            </xdr:nvCxnSpPr>
            <xdr:spPr>
              <a:xfrm>
                <a:off x="982" y="860"/>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004" name="Shape 1004"/>
              <xdr:cNvCxnSpPr/>
            </xdr:nvCxnSpPr>
            <xdr:spPr>
              <a:xfrm>
                <a:off x="982" y="862"/>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005" name="Shape 1005"/>
              <xdr:cNvCxnSpPr/>
            </xdr:nvCxnSpPr>
            <xdr:spPr>
              <a:xfrm>
                <a:off x="982" y="864"/>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006" name="Shape 1006"/>
              <xdr:cNvCxnSpPr/>
            </xdr:nvCxnSpPr>
            <xdr:spPr>
              <a:xfrm>
                <a:off x="982" y="866"/>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007" name="Shape 1007"/>
              <xdr:cNvCxnSpPr/>
            </xdr:nvCxnSpPr>
            <xdr:spPr>
              <a:xfrm>
                <a:off x="982" y="868"/>
                <a:ext cx="8" cy="0"/>
              </a:xfrm>
              <a:prstGeom prst="straightConnector1">
                <a:avLst/>
              </a:prstGeom>
              <a:noFill/>
              <a:ln cap="flat" cmpd="sng" w="9525">
                <a:solidFill>
                  <a:srgbClr val="000000"/>
                </a:solidFill>
                <a:prstDash val="dot"/>
                <a:round/>
                <a:headEnd len="med" w="med" type="none"/>
                <a:tailEnd len="med" w="med" type="none"/>
              </a:ln>
            </xdr:spPr>
          </xdr:cxnSp>
          <xdr:cxnSp>
            <xdr:nvCxnSpPr>
              <xdr:cNvPr id="1008" name="Shape 1008"/>
              <xdr:cNvCxnSpPr/>
            </xdr:nvCxnSpPr>
            <xdr:spPr>
              <a:xfrm>
                <a:off x="982" y="852"/>
                <a:ext cx="8" cy="0"/>
              </a:xfrm>
              <a:prstGeom prst="straightConnector1">
                <a:avLst/>
              </a:prstGeom>
              <a:noFill/>
              <a:ln cap="flat" cmpd="sng" w="9525">
                <a:solidFill>
                  <a:srgbClr val="000000"/>
                </a:solidFill>
                <a:prstDash val="dot"/>
                <a:round/>
                <a:headEnd len="med" w="med" type="none"/>
                <a:tailEnd len="med" w="med" type="none"/>
              </a:ln>
            </xdr:spPr>
          </xdr:cxnSp>
          <xdr:sp>
            <xdr:nvSpPr>
              <xdr:cNvPr id="1009" name="Shape 1009"/>
              <xdr:cNvSpPr/>
            </xdr:nvSpPr>
            <xdr:spPr>
              <a:xfrm>
                <a:off x="977" y="871"/>
                <a:ext cx="18" cy="3"/>
              </a:xfrm>
              <a:prstGeom prst="rect">
                <a:avLst/>
              </a:prstGeom>
              <a:solidFill>
                <a:srgbClr val="DDDDDD"/>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10" name="Shape 1010"/>
            <xdr:cNvGrpSpPr/>
          </xdr:nvGrpSpPr>
          <xdr:grpSpPr>
            <a:xfrm>
              <a:off x="26" y="1028"/>
              <a:ext cx="45" cy="104"/>
              <a:chOff x="886" y="601"/>
              <a:chExt cx="45" cy="104"/>
            </a:xfrm>
          </xdr:grpSpPr>
          <xdr:cxnSp>
            <xdr:nvCxnSpPr>
              <xdr:cNvPr id="1011" name="Shape 1011"/>
              <xdr:cNvCxnSpPr/>
            </xdr:nvCxnSpPr>
            <xdr:spPr>
              <a:xfrm>
                <a:off x="931" y="607"/>
                <a:ext cx="0" cy="0"/>
              </a:xfrm>
              <a:prstGeom prst="straightConnector1">
                <a:avLst/>
              </a:prstGeom>
              <a:noFill/>
              <a:ln cap="flat" cmpd="sng" w="9525">
                <a:solidFill>
                  <a:srgbClr val="000000"/>
                </a:solidFill>
                <a:prstDash val="solid"/>
                <a:round/>
                <a:headEnd len="med" w="med" type="none"/>
                <a:tailEnd len="med" w="med" type="none"/>
              </a:ln>
            </xdr:spPr>
          </xdr:cxnSp>
          <xdr:sp>
            <xdr:nvSpPr>
              <xdr:cNvPr descr="Narrow horizontal" id="1012" name="Shape 1012"/>
              <xdr:cNvSpPr/>
            </xdr:nvSpPr>
            <xdr:spPr>
              <a:xfrm>
                <a:off x="886" y="684"/>
                <a:ext cx="18"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13" name="Shape 1013"/>
              <xdr:cNvSpPr/>
            </xdr:nvSpPr>
            <xdr:spPr>
              <a:xfrm>
                <a:off x="886" y="601"/>
                <a:ext cx="18" cy="85"/>
              </a:xfrm>
              <a:prstGeom prst="rect">
                <a:avLst/>
              </a:prstGeom>
              <a:gradFill>
                <a:gsLst>
                  <a:gs pos="0">
                    <a:srgbClr val="0000FF"/>
                  </a:gs>
                  <a:gs pos="50000">
                    <a:srgbClr val="DCDCFF"/>
                  </a:gs>
                  <a:gs pos="100000">
                    <a:srgbClr val="0000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14" name="Shape 1014"/>
            <xdr:cNvGrpSpPr/>
          </xdr:nvGrpSpPr>
          <xdr:grpSpPr>
            <a:xfrm>
              <a:off x="23" y="1176"/>
              <a:ext cx="19" cy="24"/>
              <a:chOff x="1360" y="473"/>
              <a:chExt cx="19" cy="24"/>
            </a:xfrm>
          </xdr:grpSpPr>
          <xdr:sp>
            <xdr:nvSpPr>
              <xdr:cNvPr descr="Dark vertical" id="1015" name="Shape 1015"/>
              <xdr:cNvSpPr/>
            </xdr:nvSpPr>
            <xdr:spPr>
              <a:xfrm>
                <a:off x="1363"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16" name="Shape 1016"/>
              <xdr:cNvSpPr/>
            </xdr:nvSpPr>
            <xdr:spPr>
              <a:xfrm>
                <a:off x="1360" y="484"/>
                <a:ext cx="19" cy="13"/>
              </a:xfrm>
              <a:prstGeom prst="flowChartMagneticDisk">
                <a:avLst/>
              </a:prstGeom>
              <a:gradFill>
                <a:gsLst>
                  <a:gs pos="0">
                    <a:srgbClr val="8C8C8C"/>
                  </a:gs>
                  <a:gs pos="50000">
                    <a:srgbClr val="FFFFFF"/>
                  </a:gs>
                  <a:gs pos="100000">
                    <a:srgbClr val="8C8C8C"/>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1017" name="Shape 1017"/>
              <xdr:cNvSpPr/>
            </xdr:nvSpPr>
            <xdr:spPr>
              <a:xfrm>
                <a:off x="1366"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1018" name="Shape 1018"/>
              <xdr:cNvSpPr/>
            </xdr:nvSpPr>
            <xdr:spPr>
              <a:xfrm>
                <a:off x="1374" y="474"/>
                <a:ext cx="3" cy="12"/>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1019" name="Shape 1019"/>
              <xdr:cNvSpPr/>
            </xdr:nvSpPr>
            <xdr:spPr>
              <a:xfrm>
                <a:off x="1370" y="473"/>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1020" name="Shape 1020"/>
              <xdr:cNvSpPr/>
            </xdr:nvSpPr>
            <xdr:spPr>
              <a:xfrm>
                <a:off x="1375"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1021" name="Shape 1021"/>
              <xdr:cNvSpPr/>
            </xdr:nvSpPr>
            <xdr:spPr>
              <a:xfrm>
                <a:off x="1373" y="475"/>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1022" name="Shape 1022"/>
              <xdr:cNvSpPr/>
            </xdr:nvSpPr>
            <xdr:spPr>
              <a:xfrm>
                <a:off x="1368" y="475"/>
                <a:ext cx="5"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1023" name="Shape 1023"/>
              <xdr:cNvSpPr/>
            </xdr:nvSpPr>
            <xdr:spPr>
              <a:xfrm>
                <a:off x="1364" y="475"/>
                <a:ext cx="4"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1024" name="Shape 1024"/>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1025" name="Shape 1025"/>
              <xdr:cNvSpPr/>
            </xdr:nvSpPr>
            <xdr:spPr>
              <a:xfrm>
                <a:off x="1361" y="474"/>
                <a:ext cx="3" cy="13"/>
              </a:xfrm>
              <a:prstGeom prst="flowChartExtra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26" name="Shape 1026"/>
            <xdr:cNvGrpSpPr/>
          </xdr:nvGrpSpPr>
          <xdr:grpSpPr>
            <a:xfrm>
              <a:off x="24" y="740"/>
              <a:ext cx="18" cy="175"/>
              <a:chOff x="816" y="510"/>
              <a:chExt cx="22" cy="175"/>
            </a:xfrm>
          </xdr:grpSpPr>
          <xdr:sp>
            <xdr:nvSpPr>
              <xdr:cNvPr descr="Narrow horizontal" id="1027" name="Shape 1027"/>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28" name="Shape 1028"/>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29" name="Shape 1029"/>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30" name="Shape 1030"/>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31" name="Shape 1031"/>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32" name="Shape 1032"/>
            <xdr:cNvGrpSpPr/>
          </xdr:nvGrpSpPr>
          <xdr:grpSpPr>
            <a:xfrm>
              <a:off x="26" y="211"/>
              <a:ext cx="18" cy="51"/>
              <a:chOff x="802" y="744"/>
              <a:chExt cx="22" cy="52"/>
            </a:xfrm>
          </xdr:grpSpPr>
          <xdr:sp>
            <xdr:nvSpPr>
              <xdr:cNvPr descr="Narrow horizontal" id="1033" name="Shape 1033"/>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34" name="Shape 1034"/>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35" name="Shape 1035"/>
            <xdr:cNvGrpSpPr/>
          </xdr:nvGrpSpPr>
          <xdr:grpSpPr>
            <a:xfrm>
              <a:off x="24" y="495"/>
              <a:ext cx="65" cy="171"/>
              <a:chOff x="950" y="292"/>
              <a:chExt cx="67" cy="171"/>
            </a:xfrm>
          </xdr:grpSpPr>
          <xdr:sp>
            <xdr:nvSpPr>
              <xdr:cNvPr id="1036" name="Shape 1036"/>
              <xdr:cNvSpPr txBox="1"/>
            </xdr:nvSpPr>
            <xdr:spPr>
              <a:xfrm>
                <a:off x="1006" y="324"/>
                <a:ext cx="11" cy="23"/>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037" name="Shape 1037"/>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38" name="Shape 1038"/>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39" name="Shape 1039"/>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40" name="Shape 1040"/>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41" name="Shape 1041"/>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42" name="Shape 1042"/>
            <xdr:cNvGrpSpPr/>
          </xdr:nvGrpSpPr>
          <xdr:grpSpPr>
            <a:xfrm>
              <a:off x="26" y="433"/>
              <a:ext cx="18" cy="51"/>
              <a:chOff x="956" y="375"/>
              <a:chExt cx="22" cy="52"/>
            </a:xfrm>
          </xdr:grpSpPr>
          <xdr:sp>
            <xdr:nvSpPr>
              <xdr:cNvPr descr="Narrow horizontal" id="1043" name="Shape 1043"/>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44" name="Shape 1044"/>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45" name="Shape 1045"/>
            <xdr:cNvGrpSpPr/>
          </xdr:nvGrpSpPr>
          <xdr:grpSpPr>
            <a:xfrm>
              <a:off x="26" y="677"/>
              <a:ext cx="18" cy="53"/>
              <a:chOff x="964" y="411"/>
              <a:chExt cx="22" cy="53"/>
            </a:xfrm>
          </xdr:grpSpPr>
          <xdr:sp>
            <xdr:nvSpPr>
              <xdr:cNvPr descr="Narrow horizontal" id="1046" name="Shape 1046"/>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47" name="Shape 1047"/>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48" name="Shape 1048"/>
            <xdr:cNvGrpSpPr/>
          </xdr:nvGrpSpPr>
          <xdr:grpSpPr>
            <a:xfrm>
              <a:off x="26" y="108"/>
              <a:ext cx="20" cy="97"/>
              <a:chOff x="1132" y="87"/>
              <a:chExt cx="20" cy="97"/>
            </a:xfrm>
          </xdr:grpSpPr>
          <xdr:sp>
            <xdr:nvSpPr>
              <xdr:cNvPr id="1049" name="Shape 1049"/>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50" name="Shape 1050"/>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51" name="Shape 1051"/>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52" name="Shape 1052"/>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53" name="Shape 1053"/>
              <xdr:cNvGrpSpPr/>
            </xdr:nvGrpSpPr>
            <xdr:grpSpPr>
              <a:xfrm>
                <a:off x="1132" y="139"/>
                <a:ext cx="20" cy="45"/>
                <a:chOff x="782" y="200"/>
                <a:chExt cx="22" cy="47"/>
              </a:xfrm>
            </xdr:grpSpPr>
            <xdr:sp>
              <xdr:nvSpPr>
                <xdr:cNvPr id="1054" name="Shape 1054"/>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055" name="Shape 1055"/>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056" name="Shape 1056"/>
            <xdr:cNvGrpSpPr/>
          </xdr:nvGrpSpPr>
          <xdr:grpSpPr>
            <a:xfrm>
              <a:off x="26" y="350"/>
              <a:ext cx="18" cy="74"/>
              <a:chOff x="950" y="68"/>
              <a:chExt cx="18" cy="74"/>
            </a:xfrm>
          </xdr:grpSpPr>
          <xdr:sp>
            <xdr:nvSpPr>
              <xdr:cNvPr descr="Narrow horizontal" id="1057" name="Shape 1057"/>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58" name="Shape 1058"/>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059" name="Shape 1059"/>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060" name="Shape 1060"/>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061" name="Shape 1061"/>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062" name="Shape 1062"/>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063" name="Shape 1063"/>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064" name="Shape 1064"/>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065" name="Shape 1065"/>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066" name="Shape 1066"/>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067" name="Shape 1067"/>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068" name="Shape 1068"/>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069" name="Shape 1069"/>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070" name="Shape 1070"/>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071" name="Shape 1071"/>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072" name="Shape 1072"/>
            <xdr:cNvGrpSpPr/>
          </xdr:nvGrpSpPr>
          <xdr:grpSpPr>
            <a:xfrm>
              <a:off x="26" y="272"/>
              <a:ext cx="18" cy="72"/>
              <a:chOff x="851" y="469"/>
              <a:chExt cx="22" cy="72"/>
            </a:xfrm>
          </xdr:grpSpPr>
          <xdr:sp>
            <xdr:nvSpPr>
              <xdr:cNvPr descr="Narrow horizontal" id="1073" name="Shape 1073"/>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74" name="Shape 1074"/>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075" name="Shape 1075"/>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076" name="Shape 1076"/>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077" name="Shape 1077"/>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078" name="Shape 1078"/>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65</xdr:col>
      <xdr:colOff>371475</xdr:colOff>
      <xdr:row>40</xdr:row>
      <xdr:rowOff>28575</xdr:rowOff>
    </xdr:from>
    <xdr:ext cx="723900" cy="6829425"/>
    <xdr:grpSp>
      <xdr:nvGrpSpPr>
        <xdr:cNvPr id="2" name="Shape 2"/>
        <xdr:cNvGrpSpPr/>
      </xdr:nvGrpSpPr>
      <xdr:grpSpPr>
        <a:xfrm>
          <a:off x="4984050" y="365288"/>
          <a:ext cx="723900" cy="6829425"/>
          <a:chOff x="4984050" y="365288"/>
          <a:chExt cx="723900" cy="6829425"/>
        </a:xfrm>
      </xdr:grpSpPr>
      <xdr:grpSp>
        <xdr:nvGrpSpPr>
          <xdr:cNvPr id="1079" name="Shape 1079"/>
          <xdr:cNvGrpSpPr/>
        </xdr:nvGrpSpPr>
        <xdr:grpSpPr>
          <a:xfrm>
            <a:off x="4984050" y="365288"/>
            <a:ext cx="723900" cy="6829425"/>
            <a:chOff x="22" y="108"/>
            <a:chExt cx="68" cy="921"/>
          </a:xfrm>
        </xdr:grpSpPr>
        <xdr:sp>
          <xdr:nvSpPr>
            <xdr:cNvPr id="5" name="Shape 5"/>
            <xdr:cNvSpPr/>
          </xdr:nvSpPr>
          <xdr:spPr>
            <a:xfrm>
              <a:off x="22" y="108"/>
              <a:ext cx="50" cy="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80" name="Shape 1080"/>
            <xdr:cNvGrpSpPr/>
          </xdr:nvGrpSpPr>
          <xdr:grpSpPr>
            <a:xfrm>
              <a:off x="22" y="926"/>
              <a:ext cx="23" cy="103"/>
              <a:chOff x="1105" y="1006"/>
              <a:chExt cx="23" cy="103"/>
            </a:xfrm>
          </xdr:grpSpPr>
          <xdr:sp>
            <xdr:nvSpPr>
              <xdr:cNvPr id="1081" name="Shape 1081"/>
              <xdr:cNvSpPr/>
            </xdr:nvSpPr>
            <xdr:spPr>
              <a:xfrm rot="5400000">
                <a:off x="1106" y="1087"/>
                <a:ext cx="21" cy="23"/>
              </a:xfrm>
              <a:prstGeom prst="flowChartOnlineStorage">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082" name="Shape 1082"/>
              <xdr:cNvSpPr/>
            </xdr:nvSpPr>
            <xdr:spPr>
              <a:xfrm rot="10800000">
                <a:off x="1105" y="1067"/>
                <a:ext cx="23" cy="25"/>
              </a:xfrm>
              <a:custGeom>
                <a:rect b="b" l="l" r="r" t="t"/>
                <a:pathLst>
                  <a:path extrusionOk="0" h="21600" w="21600">
                    <a:moveTo>
                      <a:pt x="0" y="0"/>
                    </a:moveTo>
                    <a:lnTo>
                      <a:pt x="5400" y="21600"/>
                    </a:lnTo>
                    <a:lnTo>
                      <a:pt x="16200" y="21600"/>
                    </a:lnTo>
                    <a:lnTo>
                      <a:pt x="21600" y="0"/>
                    </a:lnTo>
                    <a:close/>
                  </a:path>
                </a:pathLst>
              </a:custGeom>
              <a:solidFill>
                <a:srgbClr val="656E0B"/>
              </a:solidFill>
              <a:ln cap="flat" cmpd="sng" w="9525">
                <a:solidFill>
                  <a:srgbClr val="000000"/>
                </a:solidFill>
                <a:prstDash val="solid"/>
                <a:miter lim="800000"/>
                <a:headEnd len="sm" w="sm" type="none"/>
                <a:tailEnd len="sm" w="sm" type="none"/>
              </a:ln>
            </xdr:spPr>
          </xdr:sp>
          <xdr:sp>
            <xdr:nvSpPr>
              <xdr:cNvPr id="1083" name="Shape 1083"/>
              <xdr:cNvSpPr/>
            </xdr:nvSpPr>
            <xdr:spPr>
              <a:xfrm>
                <a:off x="1106" y="1006"/>
                <a:ext cx="21" cy="82"/>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84" name="Shape 1084"/>
            <xdr:cNvGrpSpPr/>
          </xdr:nvGrpSpPr>
          <xdr:grpSpPr>
            <a:xfrm>
              <a:off x="24" y="740"/>
              <a:ext cx="18" cy="175"/>
              <a:chOff x="816" y="510"/>
              <a:chExt cx="22" cy="175"/>
            </a:xfrm>
          </xdr:grpSpPr>
          <xdr:sp>
            <xdr:nvSpPr>
              <xdr:cNvPr descr="Narrow horizontal" id="1085" name="Shape 1085"/>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86" name="Shape 1086"/>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87" name="Shape 1087"/>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88" name="Shape 1088"/>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89" name="Shape 1089"/>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90" name="Shape 1090"/>
            <xdr:cNvGrpSpPr/>
          </xdr:nvGrpSpPr>
          <xdr:grpSpPr>
            <a:xfrm>
              <a:off x="26" y="211"/>
              <a:ext cx="18" cy="51"/>
              <a:chOff x="802" y="744"/>
              <a:chExt cx="22" cy="52"/>
            </a:xfrm>
          </xdr:grpSpPr>
          <xdr:sp>
            <xdr:nvSpPr>
              <xdr:cNvPr descr="Narrow horizontal" id="1091" name="Shape 1091"/>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92" name="Shape 1092"/>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093" name="Shape 1093"/>
            <xdr:cNvGrpSpPr/>
          </xdr:nvGrpSpPr>
          <xdr:grpSpPr>
            <a:xfrm>
              <a:off x="24" y="495"/>
              <a:ext cx="66" cy="171"/>
              <a:chOff x="950" y="292"/>
              <a:chExt cx="68" cy="171"/>
            </a:xfrm>
          </xdr:grpSpPr>
          <xdr:sp>
            <xdr:nvSpPr>
              <xdr:cNvPr id="1094" name="Shape 1094"/>
              <xdr:cNvSpPr txBox="1"/>
            </xdr:nvSpPr>
            <xdr:spPr>
              <a:xfrm>
                <a:off x="1007" y="325"/>
                <a:ext cx="11" cy="22"/>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095" name="Shape 1095"/>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096" name="Shape 1096"/>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97" name="Shape 1097"/>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98" name="Shape 1098"/>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99" name="Shape 1099"/>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00" name="Shape 1100"/>
            <xdr:cNvGrpSpPr/>
          </xdr:nvGrpSpPr>
          <xdr:grpSpPr>
            <a:xfrm>
              <a:off x="26" y="433"/>
              <a:ext cx="18" cy="51"/>
              <a:chOff x="956" y="375"/>
              <a:chExt cx="22" cy="52"/>
            </a:xfrm>
          </xdr:grpSpPr>
          <xdr:sp>
            <xdr:nvSpPr>
              <xdr:cNvPr descr="Narrow horizontal" id="1101" name="Shape 1101"/>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02" name="Shape 1102"/>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03" name="Shape 1103"/>
            <xdr:cNvGrpSpPr/>
          </xdr:nvGrpSpPr>
          <xdr:grpSpPr>
            <a:xfrm>
              <a:off x="26" y="677"/>
              <a:ext cx="18" cy="53"/>
              <a:chOff x="964" y="411"/>
              <a:chExt cx="22" cy="53"/>
            </a:xfrm>
          </xdr:grpSpPr>
          <xdr:sp>
            <xdr:nvSpPr>
              <xdr:cNvPr descr="Narrow horizontal" id="1104" name="Shape 1104"/>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05" name="Shape 1105"/>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06" name="Shape 1106"/>
            <xdr:cNvGrpSpPr/>
          </xdr:nvGrpSpPr>
          <xdr:grpSpPr>
            <a:xfrm>
              <a:off x="26" y="108"/>
              <a:ext cx="20" cy="97"/>
              <a:chOff x="1132" y="87"/>
              <a:chExt cx="20" cy="97"/>
            </a:xfrm>
          </xdr:grpSpPr>
          <xdr:sp>
            <xdr:nvSpPr>
              <xdr:cNvPr id="1107" name="Shape 1107"/>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08" name="Shape 1108"/>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09" name="Shape 1109"/>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10" name="Shape 1110"/>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11" name="Shape 1111"/>
              <xdr:cNvGrpSpPr/>
            </xdr:nvGrpSpPr>
            <xdr:grpSpPr>
              <a:xfrm>
                <a:off x="1132" y="139"/>
                <a:ext cx="20" cy="45"/>
                <a:chOff x="782" y="200"/>
                <a:chExt cx="22" cy="47"/>
              </a:xfrm>
            </xdr:grpSpPr>
            <xdr:sp>
              <xdr:nvSpPr>
                <xdr:cNvPr id="1112" name="Shape 1112"/>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113" name="Shape 1113"/>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114" name="Shape 1114"/>
            <xdr:cNvGrpSpPr/>
          </xdr:nvGrpSpPr>
          <xdr:grpSpPr>
            <a:xfrm>
              <a:off x="26" y="350"/>
              <a:ext cx="18" cy="74"/>
              <a:chOff x="950" y="68"/>
              <a:chExt cx="18" cy="74"/>
            </a:xfrm>
          </xdr:grpSpPr>
          <xdr:sp>
            <xdr:nvSpPr>
              <xdr:cNvPr descr="Narrow horizontal" id="1115" name="Shape 1115"/>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16" name="Shape 1116"/>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117" name="Shape 1117"/>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118" name="Shape 1118"/>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119" name="Shape 1119"/>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20" name="Shape 1120"/>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121" name="Shape 1121"/>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22" name="Shape 1122"/>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123" name="Shape 1123"/>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24" name="Shape 1124"/>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125" name="Shape 1125"/>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26" name="Shape 1126"/>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27" name="Shape 1127"/>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128" name="Shape 1128"/>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29" name="Shape 1129"/>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130" name="Shape 1130"/>
            <xdr:cNvGrpSpPr/>
          </xdr:nvGrpSpPr>
          <xdr:grpSpPr>
            <a:xfrm>
              <a:off x="26" y="272"/>
              <a:ext cx="18" cy="72"/>
              <a:chOff x="851" y="469"/>
              <a:chExt cx="22" cy="72"/>
            </a:xfrm>
          </xdr:grpSpPr>
          <xdr:sp>
            <xdr:nvSpPr>
              <xdr:cNvPr descr="Narrow horizontal" id="1131" name="Shape 1131"/>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32" name="Shape 1132"/>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133" name="Shape 1133"/>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134" name="Shape 1134"/>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135" name="Shape 1135"/>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136" name="Shape 1136"/>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63</xdr:col>
      <xdr:colOff>295275</xdr:colOff>
      <xdr:row>38</xdr:row>
      <xdr:rowOff>152400</xdr:rowOff>
    </xdr:from>
    <xdr:ext cx="714375" cy="7762875"/>
    <xdr:grpSp>
      <xdr:nvGrpSpPr>
        <xdr:cNvPr id="2" name="Shape 2"/>
        <xdr:cNvGrpSpPr/>
      </xdr:nvGrpSpPr>
      <xdr:grpSpPr>
        <a:xfrm>
          <a:off x="4988813" y="0"/>
          <a:ext cx="714375" cy="7560000"/>
          <a:chOff x="4988813" y="0"/>
          <a:chExt cx="714375" cy="7560000"/>
        </a:xfrm>
      </xdr:grpSpPr>
      <xdr:grpSp>
        <xdr:nvGrpSpPr>
          <xdr:cNvPr id="1137" name="Shape 1137"/>
          <xdr:cNvGrpSpPr/>
        </xdr:nvGrpSpPr>
        <xdr:grpSpPr>
          <a:xfrm>
            <a:off x="4988813" y="0"/>
            <a:ext cx="714375" cy="7560000"/>
            <a:chOff x="23" y="108"/>
            <a:chExt cx="68" cy="1007"/>
          </a:xfrm>
        </xdr:grpSpPr>
        <xdr:sp>
          <xdr:nvSpPr>
            <xdr:cNvPr id="5" name="Shape 5"/>
            <xdr:cNvSpPr/>
          </xdr:nvSpPr>
          <xdr:spPr>
            <a:xfrm>
              <a:off x="23" y="108"/>
              <a:ext cx="50" cy="1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38" name="Shape 1138"/>
            <xdr:cNvGrpSpPr/>
          </xdr:nvGrpSpPr>
          <xdr:grpSpPr>
            <a:xfrm>
              <a:off x="23" y="924"/>
              <a:ext cx="24" cy="93"/>
              <a:chOff x="1243" y="326"/>
              <a:chExt cx="24" cy="115"/>
            </a:xfrm>
          </xdr:grpSpPr>
          <xdr:sp>
            <xdr:nvSpPr>
              <xdr:cNvPr descr="Narrow horizontal" id="1139" name="Shape 1139"/>
              <xdr:cNvSpPr/>
            </xdr:nvSpPr>
            <xdr:spPr>
              <a:xfrm>
                <a:off x="1246" y="424"/>
                <a:ext cx="18"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descr="Large confetti" id="1140" name="Shape 1140"/>
              <xdr:cNvSpPr/>
            </xdr:nvSpPr>
            <xdr:spPr>
              <a:xfrm>
                <a:off x="1243" y="39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141" name="Shape 1141"/>
              <xdr:cNvSpPr/>
            </xdr:nvSpPr>
            <xdr:spPr>
              <a:xfrm flipH="1" rot="10800000">
                <a:off x="1243" y="35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42" name="Shape 1142"/>
              <xdr:cNvSpPr/>
            </xdr:nvSpPr>
            <xdr:spPr>
              <a:xfrm>
                <a:off x="1246" y="401"/>
                <a:ext cx="18" cy="24"/>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43" name="Shape 1143"/>
              <xdr:cNvSpPr/>
            </xdr:nvSpPr>
            <xdr:spPr>
              <a:xfrm>
                <a:off x="1246" y="326"/>
                <a:ext cx="18" cy="31"/>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44" name="Shape 1144"/>
              <xdr:cNvSpPr/>
            </xdr:nvSpPr>
            <xdr:spPr>
              <a:xfrm>
                <a:off x="1243" y="364"/>
                <a:ext cx="24" cy="30"/>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45" name="Shape 1145"/>
            <xdr:cNvGrpSpPr/>
          </xdr:nvGrpSpPr>
          <xdr:grpSpPr>
            <a:xfrm>
              <a:off x="23" y="1025"/>
              <a:ext cx="23" cy="90"/>
              <a:chOff x="953" y="526"/>
              <a:chExt cx="23" cy="90"/>
            </a:xfrm>
          </xdr:grpSpPr>
          <xdr:sp>
            <xdr:nvSpPr>
              <xdr:cNvPr id="1146" name="Shape 1146"/>
              <xdr:cNvSpPr/>
            </xdr:nvSpPr>
            <xdr:spPr>
              <a:xfrm rot="-5400000">
                <a:off x="960" y="608"/>
                <a:ext cx="9" cy="7"/>
              </a:xfrm>
              <a:prstGeom prst="flowChartOnlineStorage">
                <a:avLst/>
              </a:prstGeom>
              <a:solidFill>
                <a:srgbClr val="FFFFFF"/>
              </a:solidFill>
              <a:ln cap="flat" cmpd="sng" w="9525">
                <a:solidFill>
                  <a:srgbClr val="FFFFFF"/>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47" name="Shape 1147"/>
              <xdr:cNvGrpSpPr/>
            </xdr:nvGrpSpPr>
            <xdr:grpSpPr>
              <a:xfrm>
                <a:off x="953" y="526"/>
                <a:ext cx="23" cy="87"/>
                <a:chOff x="953" y="526"/>
                <a:chExt cx="23" cy="87"/>
              </a:xfrm>
            </xdr:grpSpPr>
            <xdr:sp>
              <xdr:nvSpPr>
                <xdr:cNvPr id="1148" name="Shape 1148"/>
                <xdr:cNvSpPr/>
              </xdr:nvSpPr>
              <xdr:spPr>
                <a:xfrm>
                  <a:off x="956" y="526"/>
                  <a:ext cx="17" cy="3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149" name="Shape 1149"/>
                <xdr:cNvSpPr/>
              </xdr:nvSpPr>
              <xdr:spPr>
                <a:xfrm>
                  <a:off x="953" y="557"/>
                  <a:ext cx="23" cy="7"/>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50" name="Shape 1150"/>
                <xdr:cNvSpPr/>
              </xdr:nvSpPr>
              <xdr:spPr>
                <a:xfrm rot="5400000">
                  <a:off x="952" y="560"/>
                  <a:ext cx="26" cy="23"/>
                </a:xfrm>
                <a:prstGeom prst="homePlate">
                  <a:avLst>
                    <a:gd fmla="val 28261" name="adj"/>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151" name="Shape 1151"/>
                <xdr:cNvSpPr/>
              </xdr:nvSpPr>
              <xdr:spPr>
                <a:xfrm rot="10800000">
                  <a:off x="954" y="579"/>
                  <a:ext cx="21" cy="34"/>
                </a:xfrm>
                <a:prstGeom prst="triangle">
                  <a:avLst>
                    <a:gd fmla="val 50000"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52" name="Shape 1152"/>
                <xdr:cNvSpPr/>
              </xdr:nvSpPr>
              <xdr:spPr>
                <a:xfrm>
                  <a:off x="970" y="559"/>
                  <a:ext cx="3" cy="20"/>
                </a:xfrm>
                <a:prstGeom prst="rect">
                  <a:avLst/>
                </a:prstGeom>
                <a:gradFill>
                  <a:gsLst>
                    <a:gs pos="0">
                      <a:srgbClr val="9E9E9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53" name="Shape 1153"/>
                <xdr:cNvSpPr/>
              </xdr:nvSpPr>
              <xdr:spPr>
                <a:xfrm>
                  <a:off x="956" y="559"/>
                  <a:ext cx="3" cy="20"/>
                </a:xfrm>
                <a:prstGeom prst="rect">
                  <a:avLst/>
                </a:prstGeom>
                <a:gradFill>
                  <a:gsLst>
                    <a:gs pos="0">
                      <a:srgbClr val="000000"/>
                    </a:gs>
                    <a:gs pos="100000">
                      <a:srgbClr val="9E9E9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154" name="Shape 1154"/>
              <xdr:cNvSpPr/>
            </xdr:nvSpPr>
            <xdr:spPr>
              <a:xfrm>
                <a:off x="959" y="607"/>
                <a:ext cx="12" cy="8"/>
              </a:xfrm>
              <a:prstGeom prst="ellipse">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55" name="Shape 1155"/>
            <xdr:cNvGrpSpPr/>
          </xdr:nvGrpSpPr>
          <xdr:grpSpPr>
            <a:xfrm>
              <a:off x="24" y="740"/>
              <a:ext cx="18" cy="175"/>
              <a:chOff x="816" y="510"/>
              <a:chExt cx="22" cy="175"/>
            </a:xfrm>
          </xdr:grpSpPr>
          <xdr:sp>
            <xdr:nvSpPr>
              <xdr:cNvPr descr="Narrow horizontal" id="1156" name="Shape 1156"/>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57" name="Shape 1157"/>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58" name="Shape 1158"/>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59" name="Shape 1159"/>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60" name="Shape 1160"/>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61" name="Shape 1161"/>
            <xdr:cNvGrpSpPr/>
          </xdr:nvGrpSpPr>
          <xdr:grpSpPr>
            <a:xfrm>
              <a:off x="26" y="211"/>
              <a:ext cx="18" cy="51"/>
              <a:chOff x="802" y="744"/>
              <a:chExt cx="22" cy="52"/>
            </a:xfrm>
          </xdr:grpSpPr>
          <xdr:sp>
            <xdr:nvSpPr>
              <xdr:cNvPr descr="Narrow horizontal" id="1162" name="Shape 1162"/>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63" name="Shape 1163"/>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64" name="Shape 1164"/>
            <xdr:cNvGrpSpPr/>
          </xdr:nvGrpSpPr>
          <xdr:grpSpPr>
            <a:xfrm>
              <a:off x="24" y="495"/>
              <a:ext cx="67" cy="171"/>
              <a:chOff x="950" y="292"/>
              <a:chExt cx="69" cy="171"/>
            </a:xfrm>
          </xdr:grpSpPr>
          <xdr:sp>
            <xdr:nvSpPr>
              <xdr:cNvPr id="1165" name="Shape 1165"/>
              <xdr:cNvSpPr txBox="1"/>
            </xdr:nvSpPr>
            <xdr:spPr>
              <a:xfrm>
                <a:off x="1008" y="328"/>
                <a:ext cx="11" cy="23"/>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166" name="Shape 1166"/>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67" name="Shape 1167"/>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68" name="Shape 1168"/>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69" name="Shape 1169"/>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70" name="Shape 1170"/>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71" name="Shape 1171"/>
            <xdr:cNvGrpSpPr/>
          </xdr:nvGrpSpPr>
          <xdr:grpSpPr>
            <a:xfrm>
              <a:off x="26" y="433"/>
              <a:ext cx="18" cy="51"/>
              <a:chOff x="956" y="375"/>
              <a:chExt cx="22" cy="52"/>
            </a:xfrm>
          </xdr:grpSpPr>
          <xdr:sp>
            <xdr:nvSpPr>
              <xdr:cNvPr descr="Narrow horizontal" id="1172" name="Shape 1172"/>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73" name="Shape 1173"/>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74" name="Shape 1174"/>
            <xdr:cNvGrpSpPr/>
          </xdr:nvGrpSpPr>
          <xdr:grpSpPr>
            <a:xfrm>
              <a:off x="26" y="677"/>
              <a:ext cx="18" cy="53"/>
              <a:chOff x="964" y="411"/>
              <a:chExt cx="22" cy="53"/>
            </a:xfrm>
          </xdr:grpSpPr>
          <xdr:sp>
            <xdr:nvSpPr>
              <xdr:cNvPr descr="Narrow horizontal" id="1175" name="Shape 1175"/>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76" name="Shape 1176"/>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177" name="Shape 1177"/>
            <xdr:cNvGrpSpPr/>
          </xdr:nvGrpSpPr>
          <xdr:grpSpPr>
            <a:xfrm>
              <a:off x="26" y="108"/>
              <a:ext cx="20" cy="97"/>
              <a:chOff x="1132" y="87"/>
              <a:chExt cx="20" cy="97"/>
            </a:xfrm>
          </xdr:grpSpPr>
          <xdr:sp>
            <xdr:nvSpPr>
              <xdr:cNvPr id="1178" name="Shape 1178"/>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79" name="Shape 1179"/>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80" name="Shape 1180"/>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81" name="Shape 1181"/>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82" name="Shape 1182"/>
              <xdr:cNvGrpSpPr/>
            </xdr:nvGrpSpPr>
            <xdr:grpSpPr>
              <a:xfrm>
                <a:off x="1132" y="139"/>
                <a:ext cx="20" cy="45"/>
                <a:chOff x="782" y="200"/>
                <a:chExt cx="22" cy="47"/>
              </a:xfrm>
            </xdr:grpSpPr>
            <xdr:sp>
              <xdr:nvSpPr>
                <xdr:cNvPr id="1183" name="Shape 1183"/>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184" name="Shape 1184"/>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185" name="Shape 1185"/>
            <xdr:cNvGrpSpPr/>
          </xdr:nvGrpSpPr>
          <xdr:grpSpPr>
            <a:xfrm>
              <a:off x="26" y="350"/>
              <a:ext cx="18" cy="74"/>
              <a:chOff x="950" y="68"/>
              <a:chExt cx="18" cy="74"/>
            </a:xfrm>
          </xdr:grpSpPr>
          <xdr:sp>
            <xdr:nvSpPr>
              <xdr:cNvPr descr="Narrow horizontal" id="1186" name="Shape 1186"/>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187" name="Shape 1187"/>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188" name="Shape 1188"/>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189" name="Shape 1189"/>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190" name="Shape 1190"/>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91" name="Shape 1191"/>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192" name="Shape 1192"/>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93" name="Shape 1193"/>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194" name="Shape 1194"/>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95" name="Shape 1195"/>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196" name="Shape 1196"/>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97" name="Shape 1197"/>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198" name="Shape 1198"/>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199" name="Shape 1199"/>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200" name="Shape 1200"/>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201" name="Shape 1201"/>
            <xdr:cNvGrpSpPr/>
          </xdr:nvGrpSpPr>
          <xdr:grpSpPr>
            <a:xfrm>
              <a:off x="26" y="272"/>
              <a:ext cx="18" cy="72"/>
              <a:chOff x="851" y="469"/>
              <a:chExt cx="22" cy="72"/>
            </a:xfrm>
          </xdr:grpSpPr>
          <xdr:sp>
            <xdr:nvSpPr>
              <xdr:cNvPr descr="Narrow horizontal" id="1202" name="Shape 1202"/>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03" name="Shape 1203"/>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204" name="Shape 1204"/>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205" name="Shape 1205"/>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206" name="Shape 1206"/>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207" name="Shape 1207"/>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62</xdr:col>
      <xdr:colOff>114300</xdr:colOff>
      <xdr:row>38</xdr:row>
      <xdr:rowOff>114300</xdr:rowOff>
    </xdr:from>
    <xdr:ext cx="1133475" cy="7781925"/>
    <xdr:grpSp>
      <xdr:nvGrpSpPr>
        <xdr:cNvPr id="2" name="Shape 2"/>
        <xdr:cNvGrpSpPr/>
      </xdr:nvGrpSpPr>
      <xdr:grpSpPr>
        <a:xfrm>
          <a:off x="4779263" y="0"/>
          <a:ext cx="1133475" cy="7560000"/>
          <a:chOff x="4779263" y="0"/>
          <a:chExt cx="1133475" cy="7560000"/>
        </a:xfrm>
      </xdr:grpSpPr>
      <xdr:grpSp>
        <xdr:nvGrpSpPr>
          <xdr:cNvPr id="1208" name="Shape 1208"/>
          <xdr:cNvGrpSpPr/>
        </xdr:nvGrpSpPr>
        <xdr:grpSpPr>
          <a:xfrm>
            <a:off x="4779263" y="0"/>
            <a:ext cx="1133475" cy="7560000"/>
            <a:chOff x="23" y="108"/>
            <a:chExt cx="67" cy="1009"/>
          </a:xfrm>
        </xdr:grpSpPr>
        <xdr:sp>
          <xdr:nvSpPr>
            <xdr:cNvPr id="5" name="Shape 5"/>
            <xdr:cNvSpPr/>
          </xdr:nvSpPr>
          <xdr:spPr>
            <a:xfrm>
              <a:off x="23" y="108"/>
              <a:ext cx="50" cy="1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09" name="Shape 1209"/>
            <xdr:cNvGrpSpPr/>
          </xdr:nvGrpSpPr>
          <xdr:grpSpPr>
            <a:xfrm>
              <a:off x="23" y="1027"/>
              <a:ext cx="24" cy="90"/>
              <a:chOff x="1792" y="622"/>
              <a:chExt cx="24" cy="90"/>
            </a:xfrm>
          </xdr:grpSpPr>
          <xdr:sp>
            <xdr:nvSpPr>
              <xdr:cNvPr descr="Large confetti" id="1210" name="Shape 1210"/>
              <xdr:cNvSpPr/>
            </xdr:nvSpPr>
            <xdr:spPr>
              <a:xfrm>
                <a:off x="1792" y="677"/>
                <a:ext cx="24" cy="14"/>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211" name="Shape 1211"/>
              <xdr:cNvSpPr/>
            </xdr:nvSpPr>
            <xdr:spPr>
              <a:xfrm flipH="1" rot="10800000">
                <a:off x="1792" y="645"/>
                <a:ext cx="24" cy="8"/>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12" name="Shape 1212"/>
              <xdr:cNvSpPr/>
            </xdr:nvSpPr>
            <xdr:spPr>
              <a:xfrm>
                <a:off x="1795" y="622"/>
                <a:ext cx="18" cy="25"/>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213" name="Shape 1213"/>
              <xdr:cNvSpPr/>
            </xdr:nvSpPr>
            <xdr:spPr>
              <a:xfrm>
                <a:off x="1792" y="653"/>
                <a:ext cx="24" cy="24"/>
              </a:xfrm>
              <a:prstGeom prst="rect">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214" name="Shape 1214"/>
              <xdr:cNvSpPr/>
            </xdr:nvSpPr>
            <xdr:spPr>
              <a:xfrm rot="10800000">
                <a:off x="1792" y="677"/>
                <a:ext cx="24" cy="34"/>
              </a:xfrm>
              <a:prstGeom prst="triangle">
                <a:avLst>
                  <a:gd fmla="val 50000"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15" name="Shape 1215"/>
              <xdr:cNvSpPr/>
            </xdr:nvSpPr>
            <xdr:spPr>
              <a:xfrm>
                <a:off x="1800" y="705"/>
                <a:ext cx="8" cy="7"/>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16" name="Shape 1216"/>
              <xdr:cNvSpPr/>
            </xdr:nvSpPr>
            <xdr:spPr>
              <a:xfrm>
                <a:off x="1797" y="653"/>
                <a:ext cx="3" cy="24"/>
              </a:xfrm>
              <a:prstGeom prst="rect">
                <a:avLst/>
              </a:prstGeom>
              <a:gradFill>
                <a:gsLst>
                  <a:gs pos="0">
                    <a:srgbClr val="000000"/>
                  </a:gs>
                  <a:gs pos="100000">
                    <a:srgbClr val="9E9E9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17" name="Shape 1217"/>
              <xdr:cNvSpPr/>
            </xdr:nvSpPr>
            <xdr:spPr>
              <a:xfrm rot="10800000">
                <a:off x="1809" y="653"/>
                <a:ext cx="3" cy="24"/>
              </a:xfrm>
              <a:prstGeom prst="rect">
                <a:avLst/>
              </a:prstGeom>
              <a:gradFill>
                <a:gsLst>
                  <a:gs pos="0">
                    <a:srgbClr val="000000"/>
                  </a:gs>
                  <a:gs pos="100000">
                    <a:srgbClr val="9E9E9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218" name="Shape 1218"/>
            <xdr:cNvGrpSpPr/>
          </xdr:nvGrpSpPr>
          <xdr:grpSpPr>
            <a:xfrm>
              <a:off x="23" y="924"/>
              <a:ext cx="24" cy="93"/>
              <a:chOff x="1243" y="326"/>
              <a:chExt cx="24" cy="115"/>
            </a:xfrm>
          </xdr:grpSpPr>
          <xdr:sp>
            <xdr:nvSpPr>
              <xdr:cNvPr descr="Narrow horizontal" id="1219" name="Shape 1219"/>
              <xdr:cNvSpPr/>
            </xdr:nvSpPr>
            <xdr:spPr>
              <a:xfrm>
                <a:off x="1246" y="424"/>
                <a:ext cx="18"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descr="Large confetti" id="1220" name="Shape 1220"/>
              <xdr:cNvSpPr/>
            </xdr:nvSpPr>
            <xdr:spPr>
              <a:xfrm>
                <a:off x="1243" y="39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221" name="Shape 1221"/>
              <xdr:cNvSpPr/>
            </xdr:nvSpPr>
            <xdr:spPr>
              <a:xfrm flipH="1" rot="10800000">
                <a:off x="1243" y="35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22" name="Shape 1222"/>
              <xdr:cNvSpPr/>
            </xdr:nvSpPr>
            <xdr:spPr>
              <a:xfrm>
                <a:off x="1246" y="401"/>
                <a:ext cx="18" cy="24"/>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23" name="Shape 1223"/>
              <xdr:cNvSpPr/>
            </xdr:nvSpPr>
            <xdr:spPr>
              <a:xfrm>
                <a:off x="1246" y="326"/>
                <a:ext cx="18" cy="31"/>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24" name="Shape 1224"/>
              <xdr:cNvSpPr/>
            </xdr:nvSpPr>
            <xdr:spPr>
              <a:xfrm>
                <a:off x="1243" y="364"/>
                <a:ext cx="24" cy="30"/>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225" name="Shape 1225"/>
            <xdr:cNvGrpSpPr/>
          </xdr:nvGrpSpPr>
          <xdr:grpSpPr>
            <a:xfrm>
              <a:off x="24" y="740"/>
              <a:ext cx="18" cy="175"/>
              <a:chOff x="816" y="510"/>
              <a:chExt cx="22" cy="175"/>
            </a:xfrm>
          </xdr:grpSpPr>
          <xdr:sp>
            <xdr:nvSpPr>
              <xdr:cNvPr descr="Narrow horizontal" id="1226" name="Shape 1226"/>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27" name="Shape 1227"/>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28" name="Shape 1228"/>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29" name="Shape 1229"/>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30" name="Shape 1230"/>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231" name="Shape 1231"/>
            <xdr:cNvGrpSpPr/>
          </xdr:nvGrpSpPr>
          <xdr:grpSpPr>
            <a:xfrm>
              <a:off x="26" y="211"/>
              <a:ext cx="18" cy="51"/>
              <a:chOff x="802" y="744"/>
              <a:chExt cx="22" cy="52"/>
            </a:xfrm>
          </xdr:grpSpPr>
          <xdr:sp>
            <xdr:nvSpPr>
              <xdr:cNvPr descr="Narrow horizontal" id="1232" name="Shape 1232"/>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33" name="Shape 1233"/>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234" name="Shape 1234"/>
            <xdr:cNvGrpSpPr/>
          </xdr:nvGrpSpPr>
          <xdr:grpSpPr>
            <a:xfrm>
              <a:off x="24" y="495"/>
              <a:ext cx="66" cy="171"/>
              <a:chOff x="950" y="292"/>
              <a:chExt cx="68" cy="171"/>
            </a:xfrm>
          </xdr:grpSpPr>
          <xdr:sp>
            <xdr:nvSpPr>
              <xdr:cNvPr id="1235" name="Shape 1235"/>
              <xdr:cNvSpPr txBox="1"/>
            </xdr:nvSpPr>
            <xdr:spPr>
              <a:xfrm>
                <a:off x="1006" y="325"/>
                <a:ext cx="12" cy="22"/>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236" name="Shape 1236"/>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37" name="Shape 1237"/>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38" name="Shape 1238"/>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39" name="Shape 1239"/>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40" name="Shape 1240"/>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241" name="Shape 1241"/>
            <xdr:cNvGrpSpPr/>
          </xdr:nvGrpSpPr>
          <xdr:grpSpPr>
            <a:xfrm>
              <a:off x="26" y="433"/>
              <a:ext cx="18" cy="51"/>
              <a:chOff x="956" y="375"/>
              <a:chExt cx="22" cy="52"/>
            </a:xfrm>
          </xdr:grpSpPr>
          <xdr:sp>
            <xdr:nvSpPr>
              <xdr:cNvPr descr="Narrow horizontal" id="1242" name="Shape 1242"/>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43" name="Shape 1243"/>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244" name="Shape 1244"/>
            <xdr:cNvGrpSpPr/>
          </xdr:nvGrpSpPr>
          <xdr:grpSpPr>
            <a:xfrm>
              <a:off x="26" y="677"/>
              <a:ext cx="18" cy="53"/>
              <a:chOff x="964" y="411"/>
              <a:chExt cx="22" cy="53"/>
            </a:xfrm>
          </xdr:grpSpPr>
          <xdr:sp>
            <xdr:nvSpPr>
              <xdr:cNvPr descr="Narrow horizontal" id="1245" name="Shape 1245"/>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46" name="Shape 1246"/>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247" name="Shape 1247"/>
            <xdr:cNvGrpSpPr/>
          </xdr:nvGrpSpPr>
          <xdr:grpSpPr>
            <a:xfrm>
              <a:off x="26" y="108"/>
              <a:ext cx="20" cy="97"/>
              <a:chOff x="1132" y="87"/>
              <a:chExt cx="20" cy="97"/>
            </a:xfrm>
          </xdr:grpSpPr>
          <xdr:sp>
            <xdr:nvSpPr>
              <xdr:cNvPr id="1248" name="Shape 1248"/>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49" name="Shape 1249"/>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50" name="Shape 1250"/>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51" name="Shape 1251"/>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52" name="Shape 1252"/>
              <xdr:cNvGrpSpPr/>
            </xdr:nvGrpSpPr>
            <xdr:grpSpPr>
              <a:xfrm>
                <a:off x="1132" y="139"/>
                <a:ext cx="20" cy="45"/>
                <a:chOff x="782" y="200"/>
                <a:chExt cx="22" cy="47"/>
              </a:xfrm>
            </xdr:grpSpPr>
            <xdr:sp>
              <xdr:nvSpPr>
                <xdr:cNvPr id="1253" name="Shape 1253"/>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254" name="Shape 1254"/>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255" name="Shape 1255"/>
            <xdr:cNvGrpSpPr/>
          </xdr:nvGrpSpPr>
          <xdr:grpSpPr>
            <a:xfrm>
              <a:off x="26" y="350"/>
              <a:ext cx="18" cy="74"/>
              <a:chOff x="950" y="68"/>
              <a:chExt cx="18" cy="74"/>
            </a:xfrm>
          </xdr:grpSpPr>
          <xdr:sp>
            <xdr:nvSpPr>
              <xdr:cNvPr descr="Narrow horizontal" id="1256" name="Shape 1256"/>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57" name="Shape 1257"/>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258" name="Shape 1258"/>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259" name="Shape 1259"/>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260" name="Shape 1260"/>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261" name="Shape 1261"/>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262" name="Shape 1262"/>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263" name="Shape 1263"/>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264" name="Shape 1264"/>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265" name="Shape 1265"/>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266" name="Shape 1266"/>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267" name="Shape 1267"/>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268" name="Shape 1268"/>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269" name="Shape 1269"/>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270" name="Shape 1270"/>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271" name="Shape 1271"/>
            <xdr:cNvGrpSpPr/>
          </xdr:nvGrpSpPr>
          <xdr:grpSpPr>
            <a:xfrm>
              <a:off x="26" y="272"/>
              <a:ext cx="18" cy="72"/>
              <a:chOff x="851" y="469"/>
              <a:chExt cx="22" cy="72"/>
            </a:xfrm>
          </xdr:grpSpPr>
          <xdr:sp>
            <xdr:nvSpPr>
              <xdr:cNvPr descr="Narrow horizontal" id="1272" name="Shape 1272"/>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73" name="Shape 1273"/>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274" name="Shape 1274"/>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275" name="Shape 1275"/>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276" name="Shape 1276"/>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277" name="Shape 1277"/>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64</xdr:col>
      <xdr:colOff>28575</xdr:colOff>
      <xdr:row>39</xdr:row>
      <xdr:rowOff>0</xdr:rowOff>
    </xdr:from>
    <xdr:ext cx="723900" cy="6753225"/>
    <xdr:grpSp>
      <xdr:nvGrpSpPr>
        <xdr:cNvPr id="2" name="Shape 2"/>
        <xdr:cNvGrpSpPr/>
      </xdr:nvGrpSpPr>
      <xdr:grpSpPr>
        <a:xfrm>
          <a:off x="4984050" y="403388"/>
          <a:ext cx="723900" cy="6753225"/>
          <a:chOff x="4984050" y="403388"/>
          <a:chExt cx="723900" cy="6753225"/>
        </a:xfrm>
      </xdr:grpSpPr>
      <xdr:grpSp>
        <xdr:nvGrpSpPr>
          <xdr:cNvPr id="1278" name="Shape 1278"/>
          <xdr:cNvGrpSpPr/>
        </xdr:nvGrpSpPr>
        <xdr:grpSpPr>
          <a:xfrm>
            <a:off x="4984050" y="403388"/>
            <a:ext cx="723900" cy="6753225"/>
            <a:chOff x="22" y="108"/>
            <a:chExt cx="68" cy="898"/>
          </a:xfrm>
        </xdr:grpSpPr>
        <xdr:sp>
          <xdr:nvSpPr>
            <xdr:cNvPr id="5" name="Shape 5"/>
            <xdr:cNvSpPr/>
          </xdr:nvSpPr>
          <xdr:spPr>
            <a:xfrm>
              <a:off x="22" y="108"/>
              <a:ext cx="50" cy="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79" name="Shape 1279"/>
            <xdr:cNvGrpSpPr/>
          </xdr:nvGrpSpPr>
          <xdr:grpSpPr>
            <a:xfrm>
              <a:off x="22" y="928"/>
              <a:ext cx="24" cy="78"/>
              <a:chOff x="1088" y="456"/>
              <a:chExt cx="28" cy="86"/>
            </a:xfrm>
          </xdr:grpSpPr>
          <xdr:sp>
            <xdr:nvSpPr>
              <xdr:cNvPr id="1280" name="Shape 1280"/>
              <xdr:cNvSpPr/>
            </xdr:nvSpPr>
            <xdr:spPr>
              <a:xfrm>
                <a:off x="1093" y="456"/>
                <a:ext cx="18"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81" name="Shape 1281"/>
              <xdr:cNvGrpSpPr/>
            </xdr:nvGrpSpPr>
            <xdr:grpSpPr>
              <a:xfrm>
                <a:off x="1088" y="497"/>
                <a:ext cx="28" cy="45"/>
                <a:chOff x="1090" y="498"/>
                <a:chExt cx="28" cy="45"/>
              </a:xfrm>
            </xdr:grpSpPr>
            <xdr:sp>
              <xdr:nvSpPr>
                <xdr:cNvPr descr="Large confetti" id="1282" name="Shape 1282"/>
                <xdr:cNvSpPr/>
              </xdr:nvSpPr>
              <xdr:spPr>
                <a:xfrm>
                  <a:off x="1090" y="498"/>
                  <a:ext cx="28" cy="18"/>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83" name="Shape 1283"/>
                <xdr:cNvSpPr/>
              </xdr:nvSpPr>
              <xdr:spPr>
                <a:xfrm>
                  <a:off x="1099" y="530"/>
                  <a:ext cx="10" cy="13"/>
                </a:xfrm>
                <a:prstGeom prst="triangle">
                  <a:avLst>
                    <a:gd fmla="val 50000" name="adj"/>
                  </a:avLst>
                </a:prstGeom>
                <a:gradFill>
                  <a:gsLst>
                    <a:gs pos="0">
                      <a:srgbClr val="76810D"/>
                    </a:gs>
                    <a:gs pos="5000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84" name="Shape 1284"/>
                <xdr:cNvSpPr/>
              </xdr:nvSpPr>
              <xdr:spPr>
                <a:xfrm>
                  <a:off x="1090" y="504"/>
                  <a:ext cx="5" cy="36"/>
                </a:xfrm>
                <a:prstGeom prst="rect">
                  <a:avLst/>
                </a:prstGeom>
                <a:gradFill>
                  <a:gsLst>
                    <a:gs pos="0">
                      <a:srgbClr val="76810D"/>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85" name="Shape 1285"/>
                <xdr:cNvSpPr/>
              </xdr:nvSpPr>
              <xdr:spPr>
                <a:xfrm>
                  <a:off x="1100" y="504"/>
                  <a:ext cx="8" cy="36"/>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86" name="Shape 1286"/>
                <xdr:cNvSpPr/>
              </xdr:nvSpPr>
              <xdr:spPr>
                <a:xfrm>
                  <a:off x="1113" y="504"/>
                  <a:ext cx="5" cy="36"/>
                </a:xfrm>
                <a:prstGeom prst="rect">
                  <a:avLst/>
                </a:prstGeom>
                <a:gradFill>
                  <a:gsLst>
                    <a:gs pos="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87" name="Shape 1287"/>
                <xdr:cNvSpPr/>
              </xdr:nvSpPr>
              <xdr:spPr>
                <a:xfrm rot="5400000">
                  <a:off x="1091" y="539"/>
                  <a:ext cx="3" cy="5"/>
                </a:xfrm>
                <a:prstGeom prst="rtTriangle">
                  <a:avLst/>
                </a:prstGeom>
                <a:gradFill>
                  <a:gsLst>
                    <a:gs pos="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88" name="Shape 1288"/>
                <xdr:cNvSpPr/>
              </xdr:nvSpPr>
              <xdr:spPr>
                <a:xfrm flipH="1" rot="-5400000">
                  <a:off x="1114" y="539"/>
                  <a:ext cx="3" cy="5"/>
                </a:xfrm>
                <a:prstGeom prst="rtTriangle">
                  <a:avLst/>
                </a:prstGeom>
                <a:gradFill>
                  <a:gsLst>
                    <a:gs pos="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1289" name="Shape 1289"/>
                <xdr:cNvSpPr/>
              </xdr:nvSpPr>
              <xdr:spPr>
                <a:xfrm>
                  <a:off x="1095" y="504"/>
                  <a:ext cx="5" cy="36"/>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1290" name="Shape 1290"/>
                <xdr:cNvSpPr/>
              </xdr:nvSpPr>
              <xdr:spPr>
                <a:xfrm>
                  <a:off x="1108" y="504"/>
                  <a:ext cx="5" cy="36"/>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1291" name="Shape 1291"/>
            <xdr:cNvGrpSpPr/>
          </xdr:nvGrpSpPr>
          <xdr:grpSpPr>
            <a:xfrm>
              <a:off x="24" y="740"/>
              <a:ext cx="18" cy="175"/>
              <a:chOff x="816" y="510"/>
              <a:chExt cx="22" cy="175"/>
            </a:xfrm>
          </xdr:grpSpPr>
          <xdr:sp>
            <xdr:nvSpPr>
              <xdr:cNvPr descr="Narrow horizontal" id="1292" name="Shape 1292"/>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93" name="Shape 1293"/>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94" name="Shape 1294"/>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95" name="Shape 1295"/>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96" name="Shape 1296"/>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297" name="Shape 1297"/>
            <xdr:cNvGrpSpPr/>
          </xdr:nvGrpSpPr>
          <xdr:grpSpPr>
            <a:xfrm>
              <a:off x="26" y="211"/>
              <a:ext cx="18" cy="51"/>
              <a:chOff x="802" y="744"/>
              <a:chExt cx="22" cy="52"/>
            </a:xfrm>
          </xdr:grpSpPr>
          <xdr:sp>
            <xdr:nvSpPr>
              <xdr:cNvPr descr="Narrow horizontal" id="1298" name="Shape 1298"/>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299" name="Shape 1299"/>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300" name="Shape 1300"/>
            <xdr:cNvGrpSpPr/>
          </xdr:nvGrpSpPr>
          <xdr:grpSpPr>
            <a:xfrm>
              <a:off x="24" y="495"/>
              <a:ext cx="66" cy="171"/>
              <a:chOff x="950" y="292"/>
              <a:chExt cx="68" cy="171"/>
            </a:xfrm>
          </xdr:grpSpPr>
          <xdr:sp>
            <xdr:nvSpPr>
              <xdr:cNvPr id="1301" name="Shape 1301"/>
              <xdr:cNvSpPr txBox="1"/>
            </xdr:nvSpPr>
            <xdr:spPr>
              <a:xfrm>
                <a:off x="1007" y="320"/>
                <a:ext cx="11" cy="22"/>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302" name="Shape 1302"/>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303" name="Shape 1303"/>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04" name="Shape 1304"/>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05" name="Shape 1305"/>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06" name="Shape 1306"/>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307" name="Shape 1307"/>
            <xdr:cNvGrpSpPr/>
          </xdr:nvGrpSpPr>
          <xdr:grpSpPr>
            <a:xfrm>
              <a:off x="26" y="433"/>
              <a:ext cx="18" cy="51"/>
              <a:chOff x="956" y="375"/>
              <a:chExt cx="22" cy="52"/>
            </a:xfrm>
          </xdr:grpSpPr>
          <xdr:sp>
            <xdr:nvSpPr>
              <xdr:cNvPr descr="Narrow horizontal" id="1308" name="Shape 1308"/>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309" name="Shape 1309"/>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310" name="Shape 1310"/>
            <xdr:cNvGrpSpPr/>
          </xdr:nvGrpSpPr>
          <xdr:grpSpPr>
            <a:xfrm>
              <a:off x="26" y="677"/>
              <a:ext cx="18" cy="53"/>
              <a:chOff x="964" y="411"/>
              <a:chExt cx="22" cy="53"/>
            </a:xfrm>
          </xdr:grpSpPr>
          <xdr:sp>
            <xdr:nvSpPr>
              <xdr:cNvPr descr="Narrow horizontal" id="1311" name="Shape 1311"/>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312" name="Shape 1312"/>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313" name="Shape 1313"/>
            <xdr:cNvGrpSpPr/>
          </xdr:nvGrpSpPr>
          <xdr:grpSpPr>
            <a:xfrm>
              <a:off x="26" y="108"/>
              <a:ext cx="20" cy="97"/>
              <a:chOff x="1132" y="87"/>
              <a:chExt cx="20" cy="97"/>
            </a:xfrm>
          </xdr:grpSpPr>
          <xdr:sp>
            <xdr:nvSpPr>
              <xdr:cNvPr id="1314" name="Shape 1314"/>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15" name="Shape 1315"/>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16" name="Shape 1316"/>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17" name="Shape 1317"/>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18" name="Shape 1318"/>
              <xdr:cNvGrpSpPr/>
            </xdr:nvGrpSpPr>
            <xdr:grpSpPr>
              <a:xfrm>
                <a:off x="1132" y="139"/>
                <a:ext cx="20" cy="45"/>
                <a:chOff x="782" y="200"/>
                <a:chExt cx="22" cy="47"/>
              </a:xfrm>
            </xdr:grpSpPr>
            <xdr:sp>
              <xdr:nvSpPr>
                <xdr:cNvPr id="1319" name="Shape 1319"/>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320" name="Shape 1320"/>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321" name="Shape 1321"/>
            <xdr:cNvGrpSpPr/>
          </xdr:nvGrpSpPr>
          <xdr:grpSpPr>
            <a:xfrm>
              <a:off x="26" y="350"/>
              <a:ext cx="18" cy="74"/>
              <a:chOff x="950" y="68"/>
              <a:chExt cx="18" cy="74"/>
            </a:xfrm>
          </xdr:grpSpPr>
          <xdr:sp>
            <xdr:nvSpPr>
              <xdr:cNvPr descr="Narrow horizontal" id="1322" name="Shape 1322"/>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323" name="Shape 1323"/>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324" name="Shape 1324"/>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325" name="Shape 1325"/>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326" name="Shape 1326"/>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27" name="Shape 1327"/>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328" name="Shape 1328"/>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29" name="Shape 1329"/>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330" name="Shape 1330"/>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31" name="Shape 1331"/>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332" name="Shape 1332"/>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33" name="Shape 1333"/>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34" name="Shape 1334"/>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335" name="Shape 1335"/>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36" name="Shape 1336"/>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337" name="Shape 1337"/>
            <xdr:cNvGrpSpPr/>
          </xdr:nvGrpSpPr>
          <xdr:grpSpPr>
            <a:xfrm>
              <a:off x="26" y="272"/>
              <a:ext cx="18" cy="72"/>
              <a:chOff x="851" y="469"/>
              <a:chExt cx="22" cy="72"/>
            </a:xfrm>
          </xdr:grpSpPr>
          <xdr:sp>
            <xdr:nvSpPr>
              <xdr:cNvPr descr="Narrow horizontal" id="1338" name="Shape 1338"/>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339" name="Shape 1339"/>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340" name="Shape 1340"/>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341" name="Shape 1341"/>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342" name="Shape 1342"/>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343" name="Shape 1343"/>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58</xdr:col>
      <xdr:colOff>542925</xdr:colOff>
      <xdr:row>40</xdr:row>
      <xdr:rowOff>0</xdr:rowOff>
    </xdr:from>
    <xdr:ext cx="295275" cy="3590925"/>
    <xdr:grpSp>
      <xdr:nvGrpSpPr>
        <xdr:cNvPr id="2" name="Shape 2"/>
        <xdr:cNvGrpSpPr/>
      </xdr:nvGrpSpPr>
      <xdr:grpSpPr>
        <a:xfrm>
          <a:off x="5198363" y="1984538"/>
          <a:ext cx="295275" cy="3590925"/>
          <a:chOff x="5198363" y="1984538"/>
          <a:chExt cx="295275" cy="3590925"/>
        </a:xfrm>
      </xdr:grpSpPr>
      <xdr:grpSp>
        <xdr:nvGrpSpPr>
          <xdr:cNvPr id="1344" name="Shape 1344"/>
          <xdr:cNvGrpSpPr/>
        </xdr:nvGrpSpPr>
        <xdr:grpSpPr>
          <a:xfrm>
            <a:off x="5198363" y="1984538"/>
            <a:ext cx="295275" cy="3590925"/>
            <a:chOff x="22" y="108"/>
            <a:chExt cx="24" cy="587"/>
          </a:xfrm>
        </xdr:grpSpPr>
        <xdr:sp>
          <xdr:nvSpPr>
            <xdr:cNvPr id="5" name="Shape 5"/>
            <xdr:cNvSpPr/>
          </xdr:nvSpPr>
          <xdr:spPr>
            <a:xfrm>
              <a:off x="22" y="108"/>
              <a:ext cx="0" cy="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45" name="Shape 1345"/>
            <xdr:cNvGrpSpPr/>
          </xdr:nvGrpSpPr>
          <xdr:grpSpPr>
            <a:xfrm>
              <a:off x="22" y="617"/>
              <a:ext cx="24" cy="78"/>
              <a:chOff x="1088" y="456"/>
              <a:chExt cx="28" cy="86"/>
            </a:xfrm>
          </xdr:grpSpPr>
          <xdr:sp>
            <xdr:nvSpPr>
              <xdr:cNvPr id="1346" name="Shape 1346"/>
              <xdr:cNvSpPr/>
            </xdr:nvSpPr>
            <xdr:spPr>
              <a:xfrm>
                <a:off x="1093" y="456"/>
                <a:ext cx="18"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47" name="Shape 1347"/>
              <xdr:cNvGrpSpPr/>
            </xdr:nvGrpSpPr>
            <xdr:grpSpPr>
              <a:xfrm>
                <a:off x="1088" y="497"/>
                <a:ext cx="28" cy="45"/>
                <a:chOff x="1090" y="498"/>
                <a:chExt cx="28" cy="45"/>
              </a:xfrm>
            </xdr:grpSpPr>
            <xdr:sp>
              <xdr:nvSpPr>
                <xdr:cNvPr descr="Large confetti" id="1348" name="Shape 1348"/>
                <xdr:cNvSpPr/>
              </xdr:nvSpPr>
              <xdr:spPr>
                <a:xfrm>
                  <a:off x="1090" y="498"/>
                  <a:ext cx="28" cy="18"/>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49" name="Shape 1349"/>
                <xdr:cNvSpPr/>
              </xdr:nvSpPr>
              <xdr:spPr>
                <a:xfrm>
                  <a:off x="1099" y="530"/>
                  <a:ext cx="10" cy="13"/>
                </a:xfrm>
                <a:prstGeom prst="triangle">
                  <a:avLst>
                    <a:gd fmla="val 50000" name="adj"/>
                  </a:avLst>
                </a:prstGeom>
                <a:gradFill>
                  <a:gsLst>
                    <a:gs pos="0">
                      <a:srgbClr val="76810D"/>
                    </a:gs>
                    <a:gs pos="5000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50" name="Shape 1350"/>
                <xdr:cNvSpPr/>
              </xdr:nvSpPr>
              <xdr:spPr>
                <a:xfrm>
                  <a:off x="1090" y="504"/>
                  <a:ext cx="5" cy="36"/>
                </a:xfrm>
                <a:prstGeom prst="rect">
                  <a:avLst/>
                </a:prstGeom>
                <a:gradFill>
                  <a:gsLst>
                    <a:gs pos="0">
                      <a:srgbClr val="76810D"/>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51" name="Shape 1351"/>
                <xdr:cNvSpPr/>
              </xdr:nvSpPr>
              <xdr:spPr>
                <a:xfrm>
                  <a:off x="1100" y="504"/>
                  <a:ext cx="8" cy="36"/>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52" name="Shape 1352"/>
                <xdr:cNvSpPr/>
              </xdr:nvSpPr>
              <xdr:spPr>
                <a:xfrm>
                  <a:off x="1113" y="504"/>
                  <a:ext cx="5" cy="36"/>
                </a:xfrm>
                <a:prstGeom prst="rect">
                  <a:avLst/>
                </a:prstGeom>
                <a:gradFill>
                  <a:gsLst>
                    <a:gs pos="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53" name="Shape 1353"/>
                <xdr:cNvSpPr/>
              </xdr:nvSpPr>
              <xdr:spPr>
                <a:xfrm rot="5400000">
                  <a:off x="1091" y="539"/>
                  <a:ext cx="3" cy="5"/>
                </a:xfrm>
                <a:prstGeom prst="rtTriangle">
                  <a:avLst/>
                </a:prstGeom>
                <a:gradFill>
                  <a:gsLst>
                    <a:gs pos="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54" name="Shape 1354"/>
                <xdr:cNvSpPr/>
              </xdr:nvSpPr>
              <xdr:spPr>
                <a:xfrm flipH="1" rot="-5400000">
                  <a:off x="1114" y="539"/>
                  <a:ext cx="3" cy="5"/>
                </a:xfrm>
                <a:prstGeom prst="rtTriangle">
                  <a:avLst/>
                </a:prstGeom>
                <a:gradFill>
                  <a:gsLst>
                    <a:gs pos="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1355" name="Shape 1355"/>
                <xdr:cNvSpPr/>
              </xdr:nvSpPr>
              <xdr:spPr>
                <a:xfrm>
                  <a:off x="1095" y="504"/>
                  <a:ext cx="5" cy="36"/>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1356" name="Shape 1356"/>
                <xdr:cNvSpPr/>
              </xdr:nvSpPr>
              <xdr:spPr>
                <a:xfrm>
                  <a:off x="1108" y="504"/>
                  <a:ext cx="5" cy="36"/>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1357" name="Shape 1357"/>
            <xdr:cNvGrpSpPr/>
          </xdr:nvGrpSpPr>
          <xdr:grpSpPr>
            <a:xfrm>
              <a:off x="26" y="433"/>
              <a:ext cx="18" cy="175"/>
              <a:chOff x="816" y="510"/>
              <a:chExt cx="22" cy="175"/>
            </a:xfrm>
          </xdr:grpSpPr>
          <xdr:sp>
            <xdr:nvSpPr>
              <xdr:cNvPr descr="Narrow horizontal" id="1358" name="Shape 1358"/>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359" name="Shape 1359"/>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60" name="Shape 1360"/>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61" name="Shape 1361"/>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62" name="Shape 1362"/>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363" name="Shape 1363"/>
            <xdr:cNvGrpSpPr/>
          </xdr:nvGrpSpPr>
          <xdr:grpSpPr>
            <a:xfrm>
              <a:off x="26" y="211"/>
              <a:ext cx="18" cy="51"/>
              <a:chOff x="802" y="744"/>
              <a:chExt cx="22" cy="52"/>
            </a:xfrm>
          </xdr:grpSpPr>
          <xdr:sp>
            <xdr:nvSpPr>
              <xdr:cNvPr descr="Narrow horizontal" id="1364" name="Shape 1364"/>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365" name="Shape 1365"/>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366" name="Shape 1366"/>
            <xdr:cNvGrpSpPr/>
          </xdr:nvGrpSpPr>
          <xdr:grpSpPr>
            <a:xfrm>
              <a:off x="26" y="108"/>
              <a:ext cx="20" cy="97"/>
              <a:chOff x="1132" y="87"/>
              <a:chExt cx="20" cy="97"/>
            </a:xfrm>
          </xdr:grpSpPr>
          <xdr:sp>
            <xdr:nvSpPr>
              <xdr:cNvPr id="1367" name="Shape 1367"/>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68" name="Shape 1368"/>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69" name="Shape 1369"/>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70" name="Shape 1370"/>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71" name="Shape 1371"/>
              <xdr:cNvGrpSpPr/>
            </xdr:nvGrpSpPr>
            <xdr:grpSpPr>
              <a:xfrm>
                <a:off x="1132" y="139"/>
                <a:ext cx="20" cy="45"/>
                <a:chOff x="782" y="200"/>
                <a:chExt cx="22" cy="47"/>
              </a:xfrm>
            </xdr:grpSpPr>
            <xdr:sp>
              <xdr:nvSpPr>
                <xdr:cNvPr id="1372" name="Shape 1372"/>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373" name="Shape 1373"/>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374" name="Shape 1374"/>
            <xdr:cNvGrpSpPr/>
          </xdr:nvGrpSpPr>
          <xdr:grpSpPr>
            <a:xfrm>
              <a:off x="26" y="350"/>
              <a:ext cx="18" cy="74"/>
              <a:chOff x="950" y="68"/>
              <a:chExt cx="18" cy="74"/>
            </a:xfrm>
          </xdr:grpSpPr>
          <xdr:sp>
            <xdr:nvSpPr>
              <xdr:cNvPr descr="Narrow horizontal" id="1375" name="Shape 1375"/>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376" name="Shape 1376"/>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377" name="Shape 1377"/>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378" name="Shape 1378"/>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379" name="Shape 1379"/>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80" name="Shape 1380"/>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381" name="Shape 1381"/>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82" name="Shape 1382"/>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383" name="Shape 1383"/>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84" name="Shape 1384"/>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385" name="Shape 1385"/>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86" name="Shape 1386"/>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87" name="Shape 1387"/>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388" name="Shape 1388"/>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389" name="Shape 1389"/>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390" name="Shape 1390"/>
            <xdr:cNvGrpSpPr/>
          </xdr:nvGrpSpPr>
          <xdr:grpSpPr>
            <a:xfrm>
              <a:off x="26" y="272"/>
              <a:ext cx="18" cy="72"/>
              <a:chOff x="851" y="469"/>
              <a:chExt cx="22" cy="72"/>
            </a:xfrm>
          </xdr:grpSpPr>
          <xdr:sp>
            <xdr:nvSpPr>
              <xdr:cNvPr descr="Narrow horizontal" id="1391" name="Shape 1391"/>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392" name="Shape 1392"/>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393" name="Shape 1393"/>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394" name="Shape 1394"/>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395" name="Shape 1395"/>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396" name="Shape 1396"/>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59</xdr:col>
      <xdr:colOff>142875</xdr:colOff>
      <xdr:row>39</xdr:row>
      <xdr:rowOff>0</xdr:rowOff>
    </xdr:from>
    <xdr:ext cx="1990725" cy="3771900"/>
    <xdr:grpSp>
      <xdr:nvGrpSpPr>
        <xdr:cNvPr id="2" name="Shape 2"/>
        <xdr:cNvGrpSpPr/>
      </xdr:nvGrpSpPr>
      <xdr:grpSpPr>
        <a:xfrm>
          <a:off x="4350638" y="1894050"/>
          <a:ext cx="1990725" cy="3771900"/>
          <a:chOff x="4350638" y="1894050"/>
          <a:chExt cx="1990725" cy="3771900"/>
        </a:xfrm>
      </xdr:grpSpPr>
      <xdr:grpSp>
        <xdr:nvGrpSpPr>
          <xdr:cNvPr id="1397" name="Shape 1397"/>
          <xdr:cNvGrpSpPr/>
        </xdr:nvGrpSpPr>
        <xdr:grpSpPr>
          <a:xfrm>
            <a:off x="4350638" y="1894050"/>
            <a:ext cx="1990725" cy="3771900"/>
            <a:chOff x="9" y="108"/>
            <a:chExt cx="52" cy="594"/>
          </a:xfrm>
        </xdr:grpSpPr>
        <xdr:sp>
          <xdr:nvSpPr>
            <xdr:cNvPr id="5" name="Shape 5"/>
            <xdr:cNvSpPr/>
          </xdr:nvSpPr>
          <xdr:spPr>
            <a:xfrm>
              <a:off x="9" y="108"/>
              <a:ext cx="50" cy="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98" name="Shape 1398"/>
            <xdr:cNvGrpSpPr/>
          </xdr:nvGrpSpPr>
          <xdr:grpSpPr>
            <a:xfrm>
              <a:off x="9" y="620"/>
              <a:ext cx="52" cy="82"/>
              <a:chOff x="899" y="821"/>
              <a:chExt cx="53" cy="99"/>
            </a:xfrm>
          </xdr:grpSpPr>
          <xdr:grpSp>
            <xdr:nvGrpSpPr>
              <xdr:cNvPr id="1399" name="Shape 1399"/>
              <xdr:cNvGrpSpPr/>
            </xdr:nvGrpSpPr>
            <xdr:grpSpPr>
              <a:xfrm>
                <a:off x="911" y="821"/>
                <a:ext cx="29" cy="99"/>
                <a:chOff x="911" y="821"/>
                <a:chExt cx="29" cy="99"/>
              </a:xfrm>
            </xdr:grpSpPr>
            <xdr:sp>
              <xdr:nvSpPr>
                <xdr:cNvPr id="1400" name="Shape 1400"/>
                <xdr:cNvSpPr/>
              </xdr:nvSpPr>
              <xdr:spPr>
                <a:xfrm>
                  <a:off x="92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1" name="Shape 1401"/>
                <xdr:cNvSpPr/>
              </xdr:nvSpPr>
              <xdr:spPr>
                <a:xfrm>
                  <a:off x="930"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2" name="Shape 1402"/>
                <xdr:cNvSpPr/>
              </xdr:nvSpPr>
              <xdr:spPr>
                <a:xfrm>
                  <a:off x="932"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3" name="Shape 1403"/>
                <xdr:cNvSpPr/>
              </xdr:nvSpPr>
              <xdr:spPr>
                <a:xfrm>
                  <a:off x="93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4" name="Shape 1404"/>
                <xdr:cNvSpPr/>
              </xdr:nvSpPr>
              <xdr:spPr>
                <a:xfrm>
                  <a:off x="934"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5" name="Shape 1405"/>
                <xdr:cNvSpPr/>
              </xdr:nvSpPr>
              <xdr:spPr>
                <a:xfrm>
                  <a:off x="934"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6" name="Shape 1406"/>
                <xdr:cNvSpPr/>
              </xdr:nvSpPr>
              <xdr:spPr>
                <a:xfrm>
                  <a:off x="911"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7" name="Shape 1407"/>
                <xdr:cNvSpPr/>
              </xdr:nvSpPr>
              <xdr:spPr>
                <a:xfrm>
                  <a:off x="911"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8" name="Shape 1408"/>
                <xdr:cNvSpPr/>
              </xdr:nvSpPr>
              <xdr:spPr>
                <a:xfrm>
                  <a:off x="911"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09" name="Shape 1409"/>
                <xdr:cNvSpPr/>
              </xdr:nvSpPr>
              <xdr:spPr>
                <a:xfrm>
                  <a:off x="91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10" name="Shape 1410"/>
                <xdr:cNvSpPr/>
              </xdr:nvSpPr>
              <xdr:spPr>
                <a:xfrm>
                  <a:off x="914"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11" name="Shape 1411"/>
                <xdr:cNvSpPr/>
              </xdr:nvSpPr>
              <xdr:spPr>
                <a:xfrm>
                  <a:off x="916"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12" name="Shape 1412"/>
                <xdr:cNvSpPr/>
              </xdr:nvSpPr>
              <xdr:spPr>
                <a:xfrm>
                  <a:off x="91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13" name="Shape 1413"/>
                <xdr:cNvSpPr/>
              </xdr:nvSpPr>
              <xdr:spPr>
                <a:xfrm>
                  <a:off x="911" y="858"/>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14" name="Shape 1414"/>
                <xdr:cNvSpPr/>
              </xdr:nvSpPr>
              <xdr:spPr>
                <a:xfrm>
                  <a:off x="934"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15" name="Shape 1415"/>
                <xdr:cNvGrpSpPr/>
              </xdr:nvGrpSpPr>
              <xdr:grpSpPr>
                <a:xfrm>
                  <a:off x="913" y="821"/>
                  <a:ext cx="27" cy="99"/>
                  <a:chOff x="788" y="316"/>
                  <a:chExt cx="29" cy="99"/>
                </a:xfrm>
              </xdr:grpSpPr>
              <xdr:sp>
                <xdr:nvSpPr>
                  <xdr:cNvPr id="1416" name="Shape 1416"/>
                  <xdr:cNvSpPr/>
                </xdr:nvSpPr>
                <xdr:spPr>
                  <a:xfrm>
                    <a:off x="811" y="353"/>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17" name="Shape 1417"/>
                  <xdr:cNvGrpSpPr/>
                </xdr:nvGrpSpPr>
                <xdr:grpSpPr>
                  <a:xfrm>
                    <a:off x="788" y="316"/>
                    <a:ext cx="27" cy="99"/>
                    <a:chOff x="788" y="316"/>
                    <a:chExt cx="27" cy="99"/>
                  </a:xfrm>
                </xdr:grpSpPr>
                <xdr:sp>
                  <xdr:nvSpPr>
                    <xdr:cNvPr id="1418" name="Shape 1418"/>
                    <xdr:cNvSpPr/>
                  </xdr:nvSpPr>
                  <xdr:spPr>
                    <a:xfrm rot="-5400000">
                      <a:off x="784" y="347"/>
                      <a:ext cx="36" cy="27"/>
                    </a:xfrm>
                    <a:prstGeom prst="homePlate">
                      <a:avLst>
                        <a:gd fmla="val 33333" name="adj"/>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19" name="Shape 1419"/>
                    <xdr:cNvSpPr/>
                  </xdr:nvSpPr>
                  <xdr:spPr>
                    <a:xfrm>
                      <a:off x="788" y="379"/>
                      <a:ext cx="27" cy="35"/>
                    </a:xfrm>
                    <a:custGeom>
                      <a:rect b="b" l="l" r="r" t="t"/>
                      <a:pathLst>
                        <a:path extrusionOk="0" h="21600" w="21600">
                          <a:moveTo>
                            <a:pt x="0" y="0"/>
                          </a:moveTo>
                          <a:lnTo>
                            <a:pt x="5400" y="21600"/>
                          </a:lnTo>
                          <a:lnTo>
                            <a:pt x="16200" y="21600"/>
                          </a:lnTo>
                          <a:lnTo>
                            <a:pt x="21600" y="0"/>
                          </a:lnTo>
                          <a:close/>
                        </a:path>
                      </a:pathLst>
                    </a:cu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sp>
                <xdr:sp>
                  <xdr:nvSpPr>
                    <xdr:cNvPr id="1420" name="Shape 1420"/>
                    <xdr:cNvSpPr/>
                  </xdr:nvSpPr>
                  <xdr:spPr>
                    <a:xfrm>
                      <a:off x="792" y="316"/>
                      <a:ext cx="19" cy="33"/>
                    </a:xfrm>
                    <a:prstGeom prst="rect">
                      <a:avLst/>
                    </a:prstGeom>
                    <a:gradFill>
                      <a:gsLst>
                        <a:gs pos="0">
                          <a:srgbClr val="000000"/>
                        </a:gs>
                        <a:gs pos="50000">
                          <a:srgbClr val="DEDED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21" name="Shape 1421"/>
                    <xdr:cNvGrpSpPr/>
                  </xdr:nvGrpSpPr>
                  <xdr:grpSpPr>
                    <a:xfrm>
                      <a:off x="798" y="352"/>
                      <a:ext cx="7" cy="63"/>
                      <a:chOff x="839" y="345"/>
                      <a:chExt cx="8" cy="63"/>
                    </a:xfrm>
                  </xdr:grpSpPr>
                  <xdr:sp>
                    <xdr:nvSpPr>
                      <xdr:cNvPr id="1422" name="Shape 1422"/>
                      <xdr:cNvSpPr/>
                    </xdr:nvSpPr>
                    <xdr:spPr>
                      <a:xfrm>
                        <a:off x="840" y="345"/>
                        <a:ext cx="7" cy="62"/>
                      </a:xfrm>
                      <a:prstGeom prst="rect">
                        <a:avLst/>
                      </a:prstGeom>
                      <a:gradFill>
                        <a:gsLst>
                          <a:gs pos="0">
                            <a:srgbClr val="99A710"/>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23" name="Shape 1423"/>
                      <xdr:cNvSpPr/>
                    </xdr:nvSpPr>
                    <xdr:spPr>
                      <a:xfrm rot="10800000">
                        <a:off x="839" y="38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24" name="Shape 1424"/>
                      <xdr:cNvSpPr/>
                    </xdr:nvSpPr>
                    <xdr:spPr>
                      <a:xfrm rot="10800000">
                        <a:off x="839" y="39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25" name="Shape 1425"/>
                      <xdr:cNvSpPr/>
                    </xdr:nvSpPr>
                    <xdr:spPr>
                      <a:xfrm rot="10800000">
                        <a:off x="839" y="370"/>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26" name="Shape 1426"/>
                      <xdr:cNvSpPr/>
                    </xdr:nvSpPr>
                    <xdr:spPr>
                      <a:xfrm rot="10800000">
                        <a:off x="839" y="36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27" name="Shape 1427"/>
                      <xdr:cNvSpPr/>
                    </xdr:nvSpPr>
                    <xdr:spPr>
                      <a:xfrm rot="10800000">
                        <a:off x="839" y="378"/>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28" name="Shape 1428"/>
                      <xdr:cNvSpPr/>
                    </xdr:nvSpPr>
                    <xdr:spPr>
                      <a:xfrm rot="10800000">
                        <a:off x="839" y="40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29" name="Shape 1429"/>
                      <xdr:cNvSpPr/>
                    </xdr:nvSpPr>
                    <xdr:spPr>
                      <a:xfrm rot="10800000">
                        <a:off x="839" y="35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30" name="Shape 1430"/>
                      <xdr:cNvSpPr/>
                    </xdr:nvSpPr>
                    <xdr:spPr>
                      <a:xfrm rot="10800000">
                        <a:off x="839" y="34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xnSp>
                  <xdr:nvCxnSpPr>
                    <xdr:cNvPr id="1431" name="Shape 1431"/>
                    <xdr:cNvCxnSpPr/>
                  </xdr:nvCxnSpPr>
                  <xdr:spPr>
                    <a:xfrm flipH="1" rot="10800000">
                      <a:off x="799" y="349"/>
                      <a:ext cx="1" cy="2"/>
                    </a:xfrm>
                    <a:prstGeom prst="straightConnector1">
                      <a:avLst/>
                    </a:prstGeom>
                    <a:noFill/>
                    <a:ln cap="flat" cmpd="sng" w="9525">
                      <a:solidFill>
                        <a:srgbClr val="000000"/>
                      </a:solidFill>
                      <a:prstDash val="solid"/>
                      <a:round/>
                      <a:headEnd len="med" w="med" type="none"/>
                      <a:tailEnd len="med" w="med" type="none"/>
                    </a:ln>
                  </xdr:spPr>
                </xdr:cxnSp>
                <xdr:cxnSp>
                  <xdr:nvCxnSpPr>
                    <xdr:cNvPr id="1432" name="Shape 1432"/>
                    <xdr:cNvCxnSpPr/>
                  </xdr:nvCxnSpPr>
                  <xdr:spPr>
                    <a:xfrm rot="10800000">
                      <a:off x="804" y="349"/>
                      <a:ext cx="1" cy="2"/>
                    </a:xfrm>
                    <a:prstGeom prst="straightConnector1">
                      <a:avLst/>
                    </a:prstGeom>
                    <a:noFill/>
                    <a:ln cap="flat" cmpd="sng" w="9525">
                      <a:solidFill>
                        <a:srgbClr val="000000"/>
                      </a:solidFill>
                      <a:prstDash val="solid"/>
                      <a:round/>
                      <a:headEnd len="med" w="med" type="none"/>
                      <a:tailEnd len="med" w="med" type="none"/>
                    </a:ln>
                  </xdr:spPr>
                </xdr:cxnSp>
              </xdr:grpSp>
            </xdr:grpSp>
          </xdr:grpSp>
          <xdr:sp>
            <xdr:nvSpPr>
              <xdr:cNvPr descr="Dashed upward diagonal" id="1433" name="Shape 1433"/>
              <xdr:cNvSpPr/>
            </xdr:nvSpPr>
            <xdr:spPr>
              <a:xfrm flipH="1">
                <a:off x="941" y="876"/>
                <a:ext cx="11"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1434" name="Shape 1434"/>
              <xdr:cNvSpPr/>
            </xdr:nvSpPr>
            <xdr:spPr>
              <a:xfrm rot="-751729">
                <a:off x="903" y="898"/>
                <a:ext cx="9"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upward diagonal" id="1435" name="Shape 1435"/>
              <xdr:cNvSpPr/>
            </xdr:nvSpPr>
            <xdr:spPr>
              <a:xfrm flipH="1" rot="380412">
                <a:off x="938" y="899"/>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1436" name="Shape 1436"/>
              <xdr:cNvSpPr/>
            </xdr:nvSpPr>
            <xdr:spPr>
              <a:xfrm>
                <a:off x="899" y="875"/>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437" name="Shape 1437"/>
            <xdr:cNvGrpSpPr/>
          </xdr:nvGrpSpPr>
          <xdr:grpSpPr>
            <a:xfrm>
              <a:off x="26" y="433"/>
              <a:ext cx="18" cy="175"/>
              <a:chOff x="816" y="510"/>
              <a:chExt cx="22" cy="175"/>
            </a:xfrm>
          </xdr:grpSpPr>
          <xdr:sp>
            <xdr:nvSpPr>
              <xdr:cNvPr descr="Narrow horizontal" id="1438" name="Shape 1438"/>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439" name="Shape 1439"/>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40" name="Shape 1440"/>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41" name="Shape 1441"/>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42" name="Shape 1442"/>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443" name="Shape 1443"/>
            <xdr:cNvGrpSpPr/>
          </xdr:nvGrpSpPr>
          <xdr:grpSpPr>
            <a:xfrm>
              <a:off x="26" y="211"/>
              <a:ext cx="18" cy="51"/>
              <a:chOff x="802" y="744"/>
              <a:chExt cx="22" cy="52"/>
            </a:xfrm>
          </xdr:grpSpPr>
          <xdr:sp>
            <xdr:nvSpPr>
              <xdr:cNvPr descr="Narrow horizontal" id="1444" name="Shape 1444"/>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445" name="Shape 1445"/>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446" name="Shape 1446"/>
            <xdr:cNvGrpSpPr/>
          </xdr:nvGrpSpPr>
          <xdr:grpSpPr>
            <a:xfrm>
              <a:off x="26" y="108"/>
              <a:ext cx="20" cy="97"/>
              <a:chOff x="1132" y="87"/>
              <a:chExt cx="20" cy="97"/>
            </a:xfrm>
          </xdr:grpSpPr>
          <xdr:sp>
            <xdr:nvSpPr>
              <xdr:cNvPr id="1447" name="Shape 1447"/>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48" name="Shape 1448"/>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49" name="Shape 1449"/>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50" name="Shape 1450"/>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51" name="Shape 1451"/>
              <xdr:cNvGrpSpPr/>
            </xdr:nvGrpSpPr>
            <xdr:grpSpPr>
              <a:xfrm>
                <a:off x="1132" y="139"/>
                <a:ext cx="20" cy="45"/>
                <a:chOff x="782" y="200"/>
                <a:chExt cx="22" cy="47"/>
              </a:xfrm>
            </xdr:grpSpPr>
            <xdr:sp>
              <xdr:nvSpPr>
                <xdr:cNvPr id="1452" name="Shape 1452"/>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453" name="Shape 1453"/>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454" name="Shape 1454"/>
            <xdr:cNvGrpSpPr/>
          </xdr:nvGrpSpPr>
          <xdr:grpSpPr>
            <a:xfrm>
              <a:off x="26" y="350"/>
              <a:ext cx="18" cy="74"/>
              <a:chOff x="950" y="68"/>
              <a:chExt cx="18" cy="74"/>
            </a:xfrm>
          </xdr:grpSpPr>
          <xdr:sp>
            <xdr:nvSpPr>
              <xdr:cNvPr descr="Narrow horizontal" id="1455" name="Shape 1455"/>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456" name="Shape 1456"/>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457" name="Shape 1457"/>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458" name="Shape 1458"/>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459" name="Shape 1459"/>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460" name="Shape 1460"/>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461" name="Shape 1461"/>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462" name="Shape 1462"/>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463" name="Shape 1463"/>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464" name="Shape 1464"/>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465" name="Shape 1465"/>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466" name="Shape 1466"/>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467" name="Shape 1467"/>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468" name="Shape 1468"/>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469" name="Shape 1469"/>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470" name="Shape 1470"/>
            <xdr:cNvGrpSpPr/>
          </xdr:nvGrpSpPr>
          <xdr:grpSpPr>
            <a:xfrm>
              <a:off x="26" y="272"/>
              <a:ext cx="18" cy="72"/>
              <a:chOff x="851" y="469"/>
              <a:chExt cx="22" cy="72"/>
            </a:xfrm>
          </xdr:grpSpPr>
          <xdr:sp>
            <xdr:nvSpPr>
              <xdr:cNvPr descr="Narrow horizontal" id="1471" name="Shape 1471"/>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472" name="Shape 1472"/>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473" name="Shape 1473"/>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474" name="Shape 1474"/>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475" name="Shape 1475"/>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476" name="Shape 1476"/>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58</xdr:col>
      <xdr:colOff>238125</xdr:colOff>
      <xdr:row>40</xdr:row>
      <xdr:rowOff>28575</xdr:rowOff>
    </xdr:from>
    <xdr:ext cx="228600" cy="3514725"/>
    <xdr:grpSp>
      <xdr:nvGrpSpPr>
        <xdr:cNvPr id="2" name="Shape 2"/>
        <xdr:cNvGrpSpPr/>
      </xdr:nvGrpSpPr>
      <xdr:grpSpPr>
        <a:xfrm>
          <a:off x="5231700" y="2022638"/>
          <a:ext cx="228600" cy="3517254"/>
          <a:chOff x="5231700" y="2022638"/>
          <a:chExt cx="228600" cy="3517254"/>
        </a:xfrm>
      </xdr:grpSpPr>
      <xdr:grpSp>
        <xdr:nvGrpSpPr>
          <xdr:cNvPr id="1477" name="Shape 1477"/>
          <xdr:cNvGrpSpPr/>
        </xdr:nvGrpSpPr>
        <xdr:grpSpPr>
          <a:xfrm>
            <a:off x="5231700" y="2022638"/>
            <a:ext cx="228600" cy="3517254"/>
            <a:chOff x="23" y="108"/>
            <a:chExt cx="24" cy="579"/>
          </a:xfrm>
        </xdr:grpSpPr>
        <xdr:sp>
          <xdr:nvSpPr>
            <xdr:cNvPr id="5" name="Shape 5"/>
            <xdr:cNvSpPr/>
          </xdr:nvSpPr>
          <xdr:spPr>
            <a:xfrm>
              <a:off x="23" y="108"/>
              <a:ext cx="0" cy="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78" name="Shape 1478"/>
            <xdr:cNvGrpSpPr/>
          </xdr:nvGrpSpPr>
          <xdr:grpSpPr>
            <a:xfrm>
              <a:off x="23" y="617"/>
              <a:ext cx="24" cy="70"/>
              <a:chOff x="1343" y="416"/>
              <a:chExt cx="27" cy="84"/>
            </a:xfrm>
          </xdr:grpSpPr>
          <xdr:sp>
            <xdr:nvSpPr>
              <xdr:cNvPr descr="Large confetti" id="1479" name="Shape 1479"/>
              <xdr:cNvSpPr/>
            </xdr:nvSpPr>
            <xdr:spPr>
              <a:xfrm>
                <a:off x="1343" y="455"/>
                <a:ext cx="27" cy="19"/>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80" name="Shape 1480"/>
              <xdr:cNvSpPr/>
            </xdr:nvSpPr>
            <xdr:spPr>
              <a:xfrm>
                <a:off x="1347" y="416"/>
                <a:ext cx="19"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481" name="Shape 1481"/>
              <xdr:cNvSpPr/>
            </xdr:nvSpPr>
            <xdr:spPr>
              <a:xfrm rot="5400000">
                <a:off x="1359"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482" name="Shape 1482"/>
              <xdr:cNvSpPr/>
            </xdr:nvSpPr>
            <xdr:spPr>
              <a:xfrm rot="5400000">
                <a:off x="1342"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83" name="Shape 1483"/>
              <xdr:cNvSpPr/>
            </xdr:nvSpPr>
            <xdr:spPr>
              <a:xfrm>
                <a:off x="1343" y="461"/>
                <a:ext cx="27" cy="30"/>
              </a:xfrm>
              <a:prstGeom prst="rect">
                <a:avLst/>
              </a:prstGeom>
              <a:gradFill>
                <a:gsLst>
                  <a:gs pos="0">
                    <a:srgbClr val="5E670A"/>
                  </a:gs>
                  <a:gs pos="50000">
                    <a:srgbClr val="DAEE18"/>
                  </a:gs>
                  <a:gs pos="100000">
                    <a:srgbClr val="5E670A"/>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84" name="Shape 1484"/>
              <xdr:cNvSpPr/>
            </xdr:nvSpPr>
            <xdr:spPr>
              <a:xfrm rot="5400000">
                <a:off x="1352" y="488"/>
                <a:ext cx="9" cy="16"/>
              </a:xfrm>
              <a:prstGeom prst="flowChartDelay">
                <a:avLst/>
              </a:prstGeom>
              <a:gradFill>
                <a:gsLst>
                  <a:gs pos="0">
                    <a:srgbClr val="76810D"/>
                  </a:gs>
                  <a:gs pos="5000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485" name="Shape 1485"/>
            <xdr:cNvGrpSpPr/>
          </xdr:nvGrpSpPr>
          <xdr:grpSpPr>
            <a:xfrm>
              <a:off x="26" y="433"/>
              <a:ext cx="18" cy="175"/>
              <a:chOff x="816" y="510"/>
              <a:chExt cx="22" cy="175"/>
            </a:xfrm>
          </xdr:grpSpPr>
          <xdr:sp>
            <xdr:nvSpPr>
              <xdr:cNvPr descr="Narrow horizontal" id="1486" name="Shape 1486"/>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487" name="Shape 1487"/>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88" name="Shape 1488"/>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89" name="Shape 1489"/>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90" name="Shape 1490"/>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491" name="Shape 1491"/>
            <xdr:cNvGrpSpPr/>
          </xdr:nvGrpSpPr>
          <xdr:grpSpPr>
            <a:xfrm>
              <a:off x="26" y="211"/>
              <a:ext cx="18" cy="51"/>
              <a:chOff x="802" y="744"/>
              <a:chExt cx="22" cy="52"/>
            </a:xfrm>
          </xdr:grpSpPr>
          <xdr:sp>
            <xdr:nvSpPr>
              <xdr:cNvPr descr="Narrow horizontal" id="1492" name="Shape 1492"/>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493" name="Shape 1493"/>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494" name="Shape 1494"/>
            <xdr:cNvGrpSpPr/>
          </xdr:nvGrpSpPr>
          <xdr:grpSpPr>
            <a:xfrm>
              <a:off x="26" y="108"/>
              <a:ext cx="20" cy="97"/>
              <a:chOff x="1132" y="87"/>
              <a:chExt cx="20" cy="97"/>
            </a:xfrm>
          </xdr:grpSpPr>
          <xdr:sp>
            <xdr:nvSpPr>
              <xdr:cNvPr id="1495" name="Shape 1495"/>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96" name="Shape 1496"/>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97" name="Shape 1497"/>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498" name="Shape 1498"/>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99" name="Shape 1499"/>
              <xdr:cNvGrpSpPr/>
            </xdr:nvGrpSpPr>
            <xdr:grpSpPr>
              <a:xfrm>
                <a:off x="1132" y="139"/>
                <a:ext cx="20" cy="45"/>
                <a:chOff x="782" y="200"/>
                <a:chExt cx="22" cy="47"/>
              </a:xfrm>
            </xdr:grpSpPr>
            <xdr:sp>
              <xdr:nvSpPr>
                <xdr:cNvPr id="1500" name="Shape 1500"/>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501" name="Shape 1501"/>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502" name="Shape 1502"/>
            <xdr:cNvGrpSpPr/>
          </xdr:nvGrpSpPr>
          <xdr:grpSpPr>
            <a:xfrm>
              <a:off x="26" y="350"/>
              <a:ext cx="18" cy="74"/>
              <a:chOff x="950" y="68"/>
              <a:chExt cx="18" cy="74"/>
            </a:xfrm>
          </xdr:grpSpPr>
          <xdr:sp>
            <xdr:nvSpPr>
              <xdr:cNvPr descr="Narrow horizontal" id="1503" name="Shape 1503"/>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504" name="Shape 1504"/>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505" name="Shape 1505"/>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506" name="Shape 1506"/>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507" name="Shape 1507"/>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08" name="Shape 1508"/>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509" name="Shape 1509"/>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10" name="Shape 1510"/>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511" name="Shape 1511"/>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12" name="Shape 1512"/>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513" name="Shape 1513"/>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14" name="Shape 1514"/>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15" name="Shape 1515"/>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516" name="Shape 1516"/>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17" name="Shape 1517"/>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518" name="Shape 1518"/>
            <xdr:cNvGrpSpPr/>
          </xdr:nvGrpSpPr>
          <xdr:grpSpPr>
            <a:xfrm>
              <a:off x="26" y="272"/>
              <a:ext cx="18" cy="72"/>
              <a:chOff x="851" y="469"/>
              <a:chExt cx="22" cy="72"/>
            </a:xfrm>
          </xdr:grpSpPr>
          <xdr:sp>
            <xdr:nvSpPr>
              <xdr:cNvPr descr="Narrow horizontal" id="1519" name="Shape 1519"/>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520" name="Shape 1520"/>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521" name="Shape 1521"/>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522" name="Shape 1522"/>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523" name="Shape 1523"/>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524" name="Shape 1524"/>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57</xdr:col>
      <xdr:colOff>200025</xdr:colOff>
      <xdr:row>38</xdr:row>
      <xdr:rowOff>104775</xdr:rowOff>
    </xdr:from>
    <xdr:ext cx="228600" cy="4848225"/>
    <xdr:grpSp>
      <xdr:nvGrpSpPr>
        <xdr:cNvPr id="2" name="Shape 2"/>
        <xdr:cNvGrpSpPr/>
      </xdr:nvGrpSpPr>
      <xdr:grpSpPr>
        <a:xfrm>
          <a:off x="5231700" y="1355888"/>
          <a:ext cx="228600" cy="4848225"/>
          <a:chOff x="5231700" y="1355888"/>
          <a:chExt cx="228600" cy="4848225"/>
        </a:xfrm>
      </xdr:grpSpPr>
      <xdr:grpSp>
        <xdr:nvGrpSpPr>
          <xdr:cNvPr id="1525" name="Shape 1525"/>
          <xdr:cNvGrpSpPr/>
        </xdr:nvGrpSpPr>
        <xdr:grpSpPr>
          <a:xfrm>
            <a:off x="5231700" y="1355888"/>
            <a:ext cx="228600" cy="4848225"/>
            <a:chOff x="22" y="108"/>
            <a:chExt cx="24" cy="701"/>
          </a:xfrm>
        </xdr:grpSpPr>
        <xdr:sp>
          <xdr:nvSpPr>
            <xdr:cNvPr id="5" name="Shape 5"/>
            <xdr:cNvSpPr/>
          </xdr:nvSpPr>
          <xdr:spPr>
            <a:xfrm>
              <a:off x="22" y="108"/>
              <a:ext cx="0" cy="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26" name="Shape 1526"/>
            <xdr:cNvGrpSpPr/>
          </xdr:nvGrpSpPr>
          <xdr:grpSpPr>
            <a:xfrm>
              <a:off x="22" y="719"/>
              <a:ext cx="24" cy="90"/>
              <a:chOff x="1792" y="622"/>
              <a:chExt cx="24" cy="90"/>
            </a:xfrm>
          </xdr:grpSpPr>
          <xdr:sp>
            <xdr:nvSpPr>
              <xdr:cNvPr descr="Large confetti" id="1527" name="Shape 1527"/>
              <xdr:cNvSpPr/>
            </xdr:nvSpPr>
            <xdr:spPr>
              <a:xfrm>
                <a:off x="1792" y="677"/>
                <a:ext cx="24" cy="14"/>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528" name="Shape 1528"/>
              <xdr:cNvSpPr/>
            </xdr:nvSpPr>
            <xdr:spPr>
              <a:xfrm flipH="1" rot="10800000">
                <a:off x="1792" y="645"/>
                <a:ext cx="24" cy="8"/>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29" name="Shape 1529"/>
              <xdr:cNvSpPr/>
            </xdr:nvSpPr>
            <xdr:spPr>
              <a:xfrm>
                <a:off x="1795" y="622"/>
                <a:ext cx="18" cy="25"/>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530" name="Shape 1530"/>
              <xdr:cNvSpPr/>
            </xdr:nvSpPr>
            <xdr:spPr>
              <a:xfrm>
                <a:off x="1792" y="653"/>
                <a:ext cx="24" cy="24"/>
              </a:xfrm>
              <a:prstGeom prst="rect">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531" name="Shape 1531"/>
              <xdr:cNvSpPr/>
            </xdr:nvSpPr>
            <xdr:spPr>
              <a:xfrm rot="10800000">
                <a:off x="1792" y="677"/>
                <a:ext cx="24" cy="34"/>
              </a:xfrm>
              <a:prstGeom prst="triangle">
                <a:avLst>
                  <a:gd fmla="val 50000"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32" name="Shape 1532"/>
              <xdr:cNvSpPr/>
            </xdr:nvSpPr>
            <xdr:spPr>
              <a:xfrm>
                <a:off x="1800" y="705"/>
                <a:ext cx="8" cy="7"/>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33" name="Shape 1533"/>
              <xdr:cNvSpPr/>
            </xdr:nvSpPr>
            <xdr:spPr>
              <a:xfrm>
                <a:off x="1797" y="653"/>
                <a:ext cx="3" cy="24"/>
              </a:xfrm>
              <a:prstGeom prst="rect">
                <a:avLst/>
              </a:prstGeom>
              <a:gradFill>
                <a:gsLst>
                  <a:gs pos="0">
                    <a:srgbClr val="000000"/>
                  </a:gs>
                  <a:gs pos="100000">
                    <a:srgbClr val="9E9E9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34" name="Shape 1534"/>
              <xdr:cNvSpPr/>
            </xdr:nvSpPr>
            <xdr:spPr>
              <a:xfrm rot="10800000">
                <a:off x="1809" y="653"/>
                <a:ext cx="3" cy="24"/>
              </a:xfrm>
              <a:prstGeom prst="rect">
                <a:avLst/>
              </a:prstGeom>
              <a:gradFill>
                <a:gsLst>
                  <a:gs pos="0">
                    <a:srgbClr val="000000"/>
                  </a:gs>
                  <a:gs pos="100000">
                    <a:srgbClr val="9E9E9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535" name="Shape 1535"/>
            <xdr:cNvGrpSpPr/>
          </xdr:nvGrpSpPr>
          <xdr:grpSpPr>
            <a:xfrm>
              <a:off x="22" y="617"/>
              <a:ext cx="24" cy="93"/>
              <a:chOff x="1243" y="326"/>
              <a:chExt cx="24" cy="115"/>
            </a:xfrm>
          </xdr:grpSpPr>
          <xdr:sp>
            <xdr:nvSpPr>
              <xdr:cNvPr descr="Narrow horizontal" id="1536" name="Shape 1536"/>
              <xdr:cNvSpPr/>
            </xdr:nvSpPr>
            <xdr:spPr>
              <a:xfrm>
                <a:off x="1246" y="424"/>
                <a:ext cx="18"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descr="Large confetti" id="1537" name="Shape 1537"/>
              <xdr:cNvSpPr/>
            </xdr:nvSpPr>
            <xdr:spPr>
              <a:xfrm>
                <a:off x="1243" y="39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538" name="Shape 1538"/>
              <xdr:cNvSpPr/>
            </xdr:nvSpPr>
            <xdr:spPr>
              <a:xfrm flipH="1" rot="10800000">
                <a:off x="1243" y="35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39" name="Shape 1539"/>
              <xdr:cNvSpPr/>
            </xdr:nvSpPr>
            <xdr:spPr>
              <a:xfrm>
                <a:off x="1246" y="401"/>
                <a:ext cx="18" cy="24"/>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40" name="Shape 1540"/>
              <xdr:cNvSpPr/>
            </xdr:nvSpPr>
            <xdr:spPr>
              <a:xfrm>
                <a:off x="1246" y="326"/>
                <a:ext cx="18" cy="31"/>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41" name="Shape 1541"/>
              <xdr:cNvSpPr/>
            </xdr:nvSpPr>
            <xdr:spPr>
              <a:xfrm>
                <a:off x="1243" y="364"/>
                <a:ext cx="24" cy="30"/>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542" name="Shape 1542"/>
            <xdr:cNvGrpSpPr/>
          </xdr:nvGrpSpPr>
          <xdr:grpSpPr>
            <a:xfrm>
              <a:off x="26" y="433"/>
              <a:ext cx="18" cy="175"/>
              <a:chOff x="816" y="510"/>
              <a:chExt cx="22" cy="175"/>
            </a:xfrm>
          </xdr:grpSpPr>
          <xdr:sp>
            <xdr:nvSpPr>
              <xdr:cNvPr descr="Narrow horizontal" id="1543" name="Shape 1543"/>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544" name="Shape 1544"/>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45" name="Shape 1545"/>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46" name="Shape 1546"/>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47" name="Shape 1547"/>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548" name="Shape 1548"/>
            <xdr:cNvGrpSpPr/>
          </xdr:nvGrpSpPr>
          <xdr:grpSpPr>
            <a:xfrm>
              <a:off x="26" y="211"/>
              <a:ext cx="18" cy="51"/>
              <a:chOff x="802" y="744"/>
              <a:chExt cx="22" cy="52"/>
            </a:xfrm>
          </xdr:grpSpPr>
          <xdr:sp>
            <xdr:nvSpPr>
              <xdr:cNvPr descr="Narrow horizontal" id="1549" name="Shape 1549"/>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550" name="Shape 1550"/>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551" name="Shape 1551"/>
            <xdr:cNvGrpSpPr/>
          </xdr:nvGrpSpPr>
          <xdr:grpSpPr>
            <a:xfrm>
              <a:off x="26" y="108"/>
              <a:ext cx="20" cy="97"/>
              <a:chOff x="1132" y="87"/>
              <a:chExt cx="20" cy="97"/>
            </a:xfrm>
          </xdr:grpSpPr>
          <xdr:sp>
            <xdr:nvSpPr>
              <xdr:cNvPr id="1552" name="Shape 1552"/>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53" name="Shape 1553"/>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54" name="Shape 1554"/>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55" name="Shape 1555"/>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56" name="Shape 1556"/>
              <xdr:cNvGrpSpPr/>
            </xdr:nvGrpSpPr>
            <xdr:grpSpPr>
              <a:xfrm>
                <a:off x="1132" y="139"/>
                <a:ext cx="20" cy="45"/>
                <a:chOff x="782" y="200"/>
                <a:chExt cx="22" cy="47"/>
              </a:xfrm>
            </xdr:grpSpPr>
            <xdr:sp>
              <xdr:nvSpPr>
                <xdr:cNvPr id="1557" name="Shape 1557"/>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558" name="Shape 1558"/>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559" name="Shape 1559"/>
            <xdr:cNvGrpSpPr/>
          </xdr:nvGrpSpPr>
          <xdr:grpSpPr>
            <a:xfrm>
              <a:off x="26" y="350"/>
              <a:ext cx="18" cy="74"/>
              <a:chOff x="950" y="68"/>
              <a:chExt cx="18" cy="74"/>
            </a:xfrm>
          </xdr:grpSpPr>
          <xdr:sp>
            <xdr:nvSpPr>
              <xdr:cNvPr descr="Narrow horizontal" id="1560" name="Shape 1560"/>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561" name="Shape 1561"/>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562" name="Shape 1562"/>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563" name="Shape 1563"/>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564" name="Shape 1564"/>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65" name="Shape 1565"/>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566" name="Shape 1566"/>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67" name="Shape 1567"/>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568" name="Shape 1568"/>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69" name="Shape 1569"/>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570" name="Shape 1570"/>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71" name="Shape 1571"/>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72" name="Shape 1572"/>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573" name="Shape 1573"/>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574" name="Shape 1574"/>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575" name="Shape 1575"/>
            <xdr:cNvGrpSpPr/>
          </xdr:nvGrpSpPr>
          <xdr:grpSpPr>
            <a:xfrm>
              <a:off x="26" y="272"/>
              <a:ext cx="18" cy="72"/>
              <a:chOff x="851" y="469"/>
              <a:chExt cx="22" cy="72"/>
            </a:xfrm>
          </xdr:grpSpPr>
          <xdr:sp>
            <xdr:nvSpPr>
              <xdr:cNvPr descr="Narrow horizontal" id="1576" name="Shape 1576"/>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577" name="Shape 1577"/>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578" name="Shape 1578"/>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579" name="Shape 1579"/>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580" name="Shape 1580"/>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581" name="Shape 1581"/>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57</xdr:col>
      <xdr:colOff>542925</xdr:colOff>
      <xdr:row>38</xdr:row>
      <xdr:rowOff>142875</xdr:rowOff>
    </xdr:from>
    <xdr:ext cx="295275" cy="4848225"/>
    <xdr:grpSp>
      <xdr:nvGrpSpPr>
        <xdr:cNvPr id="2" name="Shape 2"/>
        <xdr:cNvGrpSpPr/>
      </xdr:nvGrpSpPr>
      <xdr:grpSpPr>
        <a:xfrm>
          <a:off x="5198363" y="1355888"/>
          <a:ext cx="295275" cy="4848225"/>
          <a:chOff x="5198363" y="1355888"/>
          <a:chExt cx="295275" cy="4848225"/>
        </a:xfrm>
      </xdr:grpSpPr>
      <xdr:grpSp>
        <xdr:nvGrpSpPr>
          <xdr:cNvPr id="1582" name="Shape 1582"/>
          <xdr:cNvGrpSpPr/>
        </xdr:nvGrpSpPr>
        <xdr:grpSpPr>
          <a:xfrm>
            <a:off x="5198363" y="1355888"/>
            <a:ext cx="295275" cy="4848225"/>
            <a:chOff x="22" y="108"/>
            <a:chExt cx="24" cy="701"/>
          </a:xfrm>
        </xdr:grpSpPr>
        <xdr:sp>
          <xdr:nvSpPr>
            <xdr:cNvPr id="5" name="Shape 5"/>
            <xdr:cNvSpPr/>
          </xdr:nvSpPr>
          <xdr:spPr>
            <a:xfrm>
              <a:off x="22" y="108"/>
              <a:ext cx="0" cy="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83" name="Shape 1583"/>
            <xdr:cNvGrpSpPr/>
          </xdr:nvGrpSpPr>
          <xdr:grpSpPr>
            <a:xfrm>
              <a:off x="22" y="719"/>
              <a:ext cx="23" cy="90"/>
              <a:chOff x="953" y="526"/>
              <a:chExt cx="23" cy="90"/>
            </a:xfrm>
          </xdr:grpSpPr>
          <xdr:sp>
            <xdr:nvSpPr>
              <xdr:cNvPr id="1584" name="Shape 1584"/>
              <xdr:cNvSpPr/>
            </xdr:nvSpPr>
            <xdr:spPr>
              <a:xfrm rot="-5400000">
                <a:off x="960" y="608"/>
                <a:ext cx="9" cy="7"/>
              </a:xfrm>
              <a:prstGeom prst="flowChartOnlineStorage">
                <a:avLst/>
              </a:prstGeom>
              <a:solidFill>
                <a:srgbClr val="FFFFFF"/>
              </a:solidFill>
              <a:ln cap="flat" cmpd="sng" w="9525">
                <a:solidFill>
                  <a:srgbClr val="FFFFFF"/>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85" name="Shape 1585"/>
              <xdr:cNvGrpSpPr/>
            </xdr:nvGrpSpPr>
            <xdr:grpSpPr>
              <a:xfrm>
                <a:off x="953" y="526"/>
                <a:ext cx="23" cy="87"/>
                <a:chOff x="953" y="526"/>
                <a:chExt cx="23" cy="87"/>
              </a:xfrm>
            </xdr:grpSpPr>
            <xdr:sp>
              <xdr:nvSpPr>
                <xdr:cNvPr id="1586" name="Shape 1586"/>
                <xdr:cNvSpPr/>
              </xdr:nvSpPr>
              <xdr:spPr>
                <a:xfrm>
                  <a:off x="956" y="526"/>
                  <a:ext cx="17" cy="3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587" name="Shape 1587"/>
                <xdr:cNvSpPr/>
              </xdr:nvSpPr>
              <xdr:spPr>
                <a:xfrm>
                  <a:off x="953" y="557"/>
                  <a:ext cx="23" cy="7"/>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88" name="Shape 1588"/>
                <xdr:cNvSpPr/>
              </xdr:nvSpPr>
              <xdr:spPr>
                <a:xfrm rot="5400000">
                  <a:off x="952" y="560"/>
                  <a:ext cx="26" cy="23"/>
                </a:xfrm>
                <a:prstGeom prst="homePlate">
                  <a:avLst>
                    <a:gd fmla="val 28261" name="adj"/>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589" name="Shape 1589"/>
                <xdr:cNvSpPr/>
              </xdr:nvSpPr>
              <xdr:spPr>
                <a:xfrm rot="10800000">
                  <a:off x="954" y="579"/>
                  <a:ext cx="21" cy="34"/>
                </a:xfrm>
                <a:prstGeom prst="triangle">
                  <a:avLst>
                    <a:gd fmla="val 50000"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90" name="Shape 1590"/>
                <xdr:cNvSpPr/>
              </xdr:nvSpPr>
              <xdr:spPr>
                <a:xfrm>
                  <a:off x="970" y="559"/>
                  <a:ext cx="3" cy="20"/>
                </a:xfrm>
                <a:prstGeom prst="rect">
                  <a:avLst/>
                </a:prstGeom>
                <a:gradFill>
                  <a:gsLst>
                    <a:gs pos="0">
                      <a:srgbClr val="9E9E9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91" name="Shape 1591"/>
                <xdr:cNvSpPr/>
              </xdr:nvSpPr>
              <xdr:spPr>
                <a:xfrm>
                  <a:off x="956" y="559"/>
                  <a:ext cx="3" cy="20"/>
                </a:xfrm>
                <a:prstGeom prst="rect">
                  <a:avLst/>
                </a:prstGeom>
                <a:gradFill>
                  <a:gsLst>
                    <a:gs pos="0">
                      <a:srgbClr val="000000"/>
                    </a:gs>
                    <a:gs pos="100000">
                      <a:srgbClr val="9E9E9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592" name="Shape 1592"/>
              <xdr:cNvSpPr/>
            </xdr:nvSpPr>
            <xdr:spPr>
              <a:xfrm>
                <a:off x="959" y="607"/>
                <a:ext cx="12" cy="8"/>
              </a:xfrm>
              <a:prstGeom prst="ellipse">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593" name="Shape 1593"/>
            <xdr:cNvGrpSpPr/>
          </xdr:nvGrpSpPr>
          <xdr:grpSpPr>
            <a:xfrm>
              <a:off x="22" y="617"/>
              <a:ext cx="24" cy="93"/>
              <a:chOff x="1243" y="326"/>
              <a:chExt cx="24" cy="115"/>
            </a:xfrm>
          </xdr:grpSpPr>
          <xdr:sp>
            <xdr:nvSpPr>
              <xdr:cNvPr descr="Narrow horizontal" id="1594" name="Shape 1594"/>
              <xdr:cNvSpPr/>
            </xdr:nvSpPr>
            <xdr:spPr>
              <a:xfrm>
                <a:off x="1246" y="424"/>
                <a:ext cx="18" cy="17"/>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descr="Large confetti" id="1595" name="Shape 1595"/>
              <xdr:cNvSpPr/>
            </xdr:nvSpPr>
            <xdr:spPr>
              <a:xfrm>
                <a:off x="1243" y="39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596" name="Shape 1596"/>
              <xdr:cNvSpPr/>
            </xdr:nvSpPr>
            <xdr:spPr>
              <a:xfrm flipH="1" rot="10800000">
                <a:off x="1243" y="354"/>
                <a:ext cx="24" cy="10"/>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97" name="Shape 1597"/>
              <xdr:cNvSpPr/>
            </xdr:nvSpPr>
            <xdr:spPr>
              <a:xfrm>
                <a:off x="1246" y="401"/>
                <a:ext cx="18" cy="24"/>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98" name="Shape 1598"/>
              <xdr:cNvSpPr/>
            </xdr:nvSpPr>
            <xdr:spPr>
              <a:xfrm>
                <a:off x="1246" y="326"/>
                <a:ext cx="18" cy="31"/>
              </a:xfrm>
              <a:prstGeom prst="rect">
                <a:avLst/>
              </a:prstGeom>
              <a:gradFill>
                <a:gsLst>
                  <a:gs pos="0">
                    <a:srgbClr val="000000"/>
                  </a:gs>
                  <a:gs pos="50000">
                    <a:srgbClr val="E6E6E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99" name="Shape 1599"/>
              <xdr:cNvSpPr/>
            </xdr:nvSpPr>
            <xdr:spPr>
              <a:xfrm>
                <a:off x="1243" y="364"/>
                <a:ext cx="24" cy="30"/>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600" name="Shape 1600"/>
            <xdr:cNvGrpSpPr/>
          </xdr:nvGrpSpPr>
          <xdr:grpSpPr>
            <a:xfrm>
              <a:off x="26" y="433"/>
              <a:ext cx="18" cy="175"/>
              <a:chOff x="816" y="510"/>
              <a:chExt cx="22" cy="175"/>
            </a:xfrm>
          </xdr:grpSpPr>
          <xdr:sp>
            <xdr:nvSpPr>
              <xdr:cNvPr descr="Narrow horizontal" id="1601" name="Shape 1601"/>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602" name="Shape 1602"/>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03" name="Shape 1603"/>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04" name="Shape 1604"/>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05" name="Shape 1605"/>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606" name="Shape 1606"/>
            <xdr:cNvGrpSpPr/>
          </xdr:nvGrpSpPr>
          <xdr:grpSpPr>
            <a:xfrm>
              <a:off x="26" y="211"/>
              <a:ext cx="18" cy="51"/>
              <a:chOff x="802" y="744"/>
              <a:chExt cx="22" cy="52"/>
            </a:xfrm>
          </xdr:grpSpPr>
          <xdr:sp>
            <xdr:nvSpPr>
              <xdr:cNvPr descr="Narrow horizontal" id="1607" name="Shape 1607"/>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608" name="Shape 1608"/>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609" name="Shape 1609"/>
            <xdr:cNvGrpSpPr/>
          </xdr:nvGrpSpPr>
          <xdr:grpSpPr>
            <a:xfrm>
              <a:off x="26" y="108"/>
              <a:ext cx="20" cy="97"/>
              <a:chOff x="1132" y="87"/>
              <a:chExt cx="20" cy="97"/>
            </a:xfrm>
          </xdr:grpSpPr>
          <xdr:sp>
            <xdr:nvSpPr>
              <xdr:cNvPr id="1610" name="Shape 1610"/>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11" name="Shape 1611"/>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12" name="Shape 1612"/>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13" name="Shape 1613"/>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14" name="Shape 1614"/>
              <xdr:cNvGrpSpPr/>
            </xdr:nvGrpSpPr>
            <xdr:grpSpPr>
              <a:xfrm>
                <a:off x="1132" y="139"/>
                <a:ext cx="20" cy="45"/>
                <a:chOff x="782" y="200"/>
                <a:chExt cx="22" cy="47"/>
              </a:xfrm>
            </xdr:grpSpPr>
            <xdr:sp>
              <xdr:nvSpPr>
                <xdr:cNvPr id="1615" name="Shape 1615"/>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616" name="Shape 1616"/>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617" name="Shape 1617"/>
            <xdr:cNvGrpSpPr/>
          </xdr:nvGrpSpPr>
          <xdr:grpSpPr>
            <a:xfrm>
              <a:off x="26" y="350"/>
              <a:ext cx="18" cy="74"/>
              <a:chOff x="950" y="68"/>
              <a:chExt cx="18" cy="74"/>
            </a:xfrm>
          </xdr:grpSpPr>
          <xdr:sp>
            <xdr:nvSpPr>
              <xdr:cNvPr descr="Narrow horizontal" id="1618" name="Shape 1618"/>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619" name="Shape 1619"/>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620" name="Shape 1620"/>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621" name="Shape 1621"/>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622" name="Shape 1622"/>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23" name="Shape 1623"/>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624" name="Shape 1624"/>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25" name="Shape 1625"/>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626" name="Shape 1626"/>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27" name="Shape 1627"/>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628" name="Shape 1628"/>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29" name="Shape 1629"/>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30" name="Shape 1630"/>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631" name="Shape 1631"/>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32" name="Shape 1632"/>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633" name="Shape 1633"/>
            <xdr:cNvGrpSpPr/>
          </xdr:nvGrpSpPr>
          <xdr:grpSpPr>
            <a:xfrm>
              <a:off x="26" y="272"/>
              <a:ext cx="18" cy="72"/>
              <a:chOff x="851" y="469"/>
              <a:chExt cx="22" cy="72"/>
            </a:xfrm>
          </xdr:grpSpPr>
          <xdr:sp>
            <xdr:nvSpPr>
              <xdr:cNvPr descr="Narrow horizontal" id="1634" name="Shape 1634"/>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635" name="Shape 1635"/>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636" name="Shape 1636"/>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637" name="Shape 1637"/>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638" name="Shape 1638"/>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639" name="Shape 1639"/>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56</xdr:col>
      <xdr:colOff>466725</xdr:colOff>
      <xdr:row>38</xdr:row>
      <xdr:rowOff>152400</xdr:rowOff>
    </xdr:from>
    <xdr:ext cx="276225" cy="4076700"/>
    <xdr:grpSp>
      <xdr:nvGrpSpPr>
        <xdr:cNvPr id="2" name="Shape 2"/>
        <xdr:cNvGrpSpPr/>
      </xdr:nvGrpSpPr>
      <xdr:grpSpPr>
        <a:xfrm>
          <a:off x="5207888" y="1741650"/>
          <a:ext cx="276225" cy="4076700"/>
          <a:chOff x="5207888" y="1741650"/>
          <a:chExt cx="276225" cy="4076700"/>
        </a:xfrm>
      </xdr:grpSpPr>
      <xdr:grpSp>
        <xdr:nvGrpSpPr>
          <xdr:cNvPr id="1640" name="Shape 1640"/>
          <xdr:cNvGrpSpPr/>
        </xdr:nvGrpSpPr>
        <xdr:grpSpPr>
          <a:xfrm>
            <a:off x="5207888" y="1741650"/>
            <a:ext cx="276225" cy="4076700"/>
            <a:chOff x="24" y="108"/>
            <a:chExt cx="22" cy="623"/>
          </a:xfrm>
        </xdr:grpSpPr>
        <xdr:sp>
          <xdr:nvSpPr>
            <xdr:cNvPr id="5" name="Shape 5"/>
            <xdr:cNvSpPr/>
          </xdr:nvSpPr>
          <xdr:spPr>
            <a:xfrm>
              <a:off x="24" y="108"/>
              <a:ext cx="0" cy="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41" name="Shape 1641"/>
            <xdr:cNvGrpSpPr/>
          </xdr:nvGrpSpPr>
          <xdr:grpSpPr>
            <a:xfrm>
              <a:off x="24" y="616"/>
              <a:ext cx="21" cy="115"/>
              <a:chOff x="1185" y="518"/>
              <a:chExt cx="21" cy="115"/>
            </a:xfrm>
          </xdr:grpSpPr>
          <xdr:sp>
            <xdr:nvSpPr>
              <xdr:cNvPr id="1642" name="Shape 1642"/>
              <xdr:cNvSpPr/>
            </xdr:nvSpPr>
            <xdr:spPr>
              <a:xfrm>
                <a:off x="1185" y="549"/>
                <a:ext cx="21" cy="72"/>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43" name="Shape 1643"/>
              <xdr:cNvSpPr/>
            </xdr:nvSpPr>
            <xdr:spPr>
              <a:xfrm>
                <a:off x="1187" y="518"/>
                <a:ext cx="17" cy="3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44" name="Shape 1644"/>
              <xdr:cNvGrpSpPr/>
            </xdr:nvGrpSpPr>
            <xdr:grpSpPr>
              <a:xfrm>
                <a:off x="1185" y="618"/>
                <a:ext cx="21" cy="15"/>
                <a:chOff x="1084" y="615"/>
                <a:chExt cx="18" cy="15"/>
              </a:xfrm>
            </xdr:grpSpPr>
            <xdr:sp>
              <xdr:nvSpPr>
                <xdr:cNvPr descr="Large confetti" id="1645" name="Shape 1645"/>
                <xdr:cNvSpPr/>
              </xdr:nvSpPr>
              <xdr:spPr>
                <a:xfrm>
                  <a:off x="1084" y="615"/>
                  <a:ext cx="18" cy="15"/>
                </a:xfrm>
                <a:prstGeom prst="flowChartDocument">
                  <a:avLst/>
                </a:prstGeom>
                <a:solidFill>
                  <a:srgbClr val="656E0B"/>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46" name="Shape 1646"/>
                <xdr:cNvSpPr/>
              </xdr:nvSpPr>
              <xdr:spPr>
                <a:xfrm flipH="1">
                  <a:off x="1084" y="615"/>
                  <a:ext cx="18" cy="15"/>
                </a:xfrm>
                <a:prstGeom prst="flowChartDocumen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1647" name="Shape 1647"/>
            <xdr:cNvGrpSpPr/>
          </xdr:nvGrpSpPr>
          <xdr:grpSpPr>
            <a:xfrm>
              <a:off x="26" y="433"/>
              <a:ext cx="18" cy="175"/>
              <a:chOff x="816" y="510"/>
              <a:chExt cx="22" cy="175"/>
            </a:xfrm>
          </xdr:grpSpPr>
          <xdr:sp>
            <xdr:nvSpPr>
              <xdr:cNvPr descr="Narrow horizontal" id="1648" name="Shape 1648"/>
              <xdr:cNvSpPr/>
            </xdr:nvSpPr>
            <xdr:spPr>
              <a:xfrm>
                <a:off x="816" y="663"/>
                <a:ext cx="22"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649" name="Shape 1649"/>
              <xdr:cNvSpPr/>
            </xdr:nvSpPr>
            <xdr:spPr>
              <a:xfrm>
                <a:off x="822" y="619"/>
                <a:ext cx="9"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50" name="Shape 1650"/>
              <xdr:cNvSpPr/>
            </xdr:nvSpPr>
            <xdr:spPr>
              <a:xfrm>
                <a:off x="816" y="510"/>
                <a:ext cx="22" cy="87"/>
              </a:xfrm>
              <a:prstGeom prst="rect">
                <a:avLst/>
              </a:prstGeom>
              <a:gradFill>
                <a:gsLst>
                  <a:gs pos="0">
                    <a:srgbClr val="A5AC14"/>
                  </a:gs>
                  <a:gs pos="50000">
                    <a:srgbClr val="EBF51D">
                      <a:alpha val="98823"/>
                    </a:srgbClr>
                  </a:gs>
                  <a:gs pos="100000">
                    <a:srgbClr val="A5AC1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51" name="Shape 1651"/>
              <xdr:cNvSpPr/>
            </xdr:nvSpPr>
            <xdr:spPr>
              <a:xfrm>
                <a:off x="816" y="597"/>
                <a:ext cx="22"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52" name="Shape 1652"/>
              <xdr:cNvSpPr/>
            </xdr:nvSpPr>
            <xdr:spPr>
              <a:xfrm>
                <a:off x="816" y="635"/>
                <a:ext cx="22"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653" name="Shape 1653"/>
            <xdr:cNvGrpSpPr/>
          </xdr:nvGrpSpPr>
          <xdr:grpSpPr>
            <a:xfrm>
              <a:off x="26" y="211"/>
              <a:ext cx="18" cy="51"/>
              <a:chOff x="802" y="744"/>
              <a:chExt cx="22" cy="52"/>
            </a:xfrm>
          </xdr:grpSpPr>
          <xdr:sp>
            <xdr:nvSpPr>
              <xdr:cNvPr descr="Narrow horizontal" id="1654" name="Shape 1654"/>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655" name="Shape 1655"/>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656" name="Shape 1656"/>
            <xdr:cNvGrpSpPr/>
          </xdr:nvGrpSpPr>
          <xdr:grpSpPr>
            <a:xfrm>
              <a:off x="26" y="108"/>
              <a:ext cx="20" cy="97"/>
              <a:chOff x="1132" y="87"/>
              <a:chExt cx="20" cy="97"/>
            </a:xfrm>
          </xdr:grpSpPr>
          <xdr:sp>
            <xdr:nvSpPr>
              <xdr:cNvPr id="1657" name="Shape 1657"/>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58" name="Shape 1658"/>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59" name="Shape 1659"/>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60" name="Shape 1660"/>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61" name="Shape 1661"/>
              <xdr:cNvGrpSpPr/>
            </xdr:nvGrpSpPr>
            <xdr:grpSpPr>
              <a:xfrm>
                <a:off x="1132" y="139"/>
                <a:ext cx="20" cy="45"/>
                <a:chOff x="782" y="200"/>
                <a:chExt cx="22" cy="47"/>
              </a:xfrm>
            </xdr:grpSpPr>
            <xdr:sp>
              <xdr:nvSpPr>
                <xdr:cNvPr id="1662" name="Shape 1662"/>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663" name="Shape 1663"/>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664" name="Shape 1664"/>
            <xdr:cNvGrpSpPr/>
          </xdr:nvGrpSpPr>
          <xdr:grpSpPr>
            <a:xfrm>
              <a:off x="26" y="350"/>
              <a:ext cx="18" cy="74"/>
              <a:chOff x="950" y="68"/>
              <a:chExt cx="18" cy="74"/>
            </a:xfrm>
          </xdr:grpSpPr>
          <xdr:sp>
            <xdr:nvSpPr>
              <xdr:cNvPr descr="Narrow horizontal" id="1665" name="Shape 1665"/>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666" name="Shape 1666"/>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667" name="Shape 1667"/>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668" name="Shape 1668"/>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669" name="Shape 1669"/>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70" name="Shape 1670"/>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671" name="Shape 1671"/>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72" name="Shape 1672"/>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673" name="Shape 1673"/>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74" name="Shape 1674"/>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675" name="Shape 1675"/>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76" name="Shape 1676"/>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77" name="Shape 1677"/>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678" name="Shape 1678"/>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679" name="Shape 1679"/>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680" name="Shape 1680"/>
            <xdr:cNvGrpSpPr/>
          </xdr:nvGrpSpPr>
          <xdr:grpSpPr>
            <a:xfrm>
              <a:off x="26" y="272"/>
              <a:ext cx="18" cy="72"/>
              <a:chOff x="851" y="469"/>
              <a:chExt cx="22" cy="72"/>
            </a:xfrm>
          </xdr:grpSpPr>
          <xdr:sp>
            <xdr:nvSpPr>
              <xdr:cNvPr descr="Narrow horizontal" id="1681" name="Shape 1681"/>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682" name="Shape 1682"/>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683" name="Shape 1683"/>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684" name="Shape 1684"/>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685" name="Shape 1685"/>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686" name="Shape 1686"/>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55</xdr:col>
      <xdr:colOff>571500</xdr:colOff>
      <xdr:row>40</xdr:row>
      <xdr:rowOff>0</xdr:rowOff>
    </xdr:from>
    <xdr:ext cx="561975" cy="3648075"/>
    <xdr:grpSp>
      <xdr:nvGrpSpPr>
        <xdr:cNvPr id="2" name="Shape 2"/>
        <xdr:cNvGrpSpPr/>
      </xdr:nvGrpSpPr>
      <xdr:grpSpPr>
        <a:xfrm>
          <a:off x="5065013" y="1955963"/>
          <a:ext cx="561975" cy="3648075"/>
          <a:chOff x="5065013" y="1955963"/>
          <a:chExt cx="561975" cy="3648075"/>
        </a:xfrm>
      </xdr:grpSpPr>
      <xdr:grpSp>
        <xdr:nvGrpSpPr>
          <xdr:cNvPr id="1687" name="Shape 1687"/>
          <xdr:cNvGrpSpPr/>
        </xdr:nvGrpSpPr>
        <xdr:grpSpPr>
          <a:xfrm>
            <a:off x="5065013" y="1955963"/>
            <a:ext cx="561975" cy="3648075"/>
            <a:chOff x="8" y="108"/>
            <a:chExt cx="52" cy="593"/>
          </a:xfrm>
        </xdr:grpSpPr>
        <xdr:sp>
          <xdr:nvSpPr>
            <xdr:cNvPr id="5" name="Shape 5"/>
            <xdr:cNvSpPr/>
          </xdr:nvSpPr>
          <xdr:spPr>
            <a:xfrm>
              <a:off x="8" y="108"/>
              <a:ext cx="50" cy="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88" name="Shape 1688"/>
            <xdr:cNvGrpSpPr/>
          </xdr:nvGrpSpPr>
          <xdr:grpSpPr>
            <a:xfrm>
              <a:off x="24" y="434"/>
              <a:ext cx="18" cy="175"/>
              <a:chOff x="959" y="459"/>
              <a:chExt cx="18" cy="175"/>
            </a:xfrm>
          </xdr:grpSpPr>
          <xdr:sp>
            <xdr:nvSpPr>
              <xdr:cNvPr descr="Narrow horizontal" id="1689" name="Shape 1689"/>
              <xdr:cNvSpPr/>
            </xdr:nvSpPr>
            <xdr:spPr>
              <a:xfrm>
                <a:off x="959" y="612"/>
                <a:ext cx="18"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690" name="Shape 1690"/>
              <xdr:cNvSpPr/>
            </xdr:nvSpPr>
            <xdr:spPr>
              <a:xfrm>
                <a:off x="964" y="568"/>
                <a:ext cx="7"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91" name="Shape 1691"/>
              <xdr:cNvSpPr/>
            </xdr:nvSpPr>
            <xdr:spPr>
              <a:xfrm>
                <a:off x="959" y="459"/>
                <a:ext cx="18" cy="87"/>
              </a:xfrm>
              <a:prstGeom prst="rect">
                <a:avLst/>
              </a:prstGeom>
              <a:gradFill>
                <a:gsLst>
                  <a:gs pos="0">
                    <a:srgbClr val="162B6D"/>
                  </a:gs>
                  <a:gs pos="50000">
                    <a:srgbClr val="3366FF">
                      <a:alpha val="98823"/>
                    </a:srgbClr>
                  </a:gs>
                  <a:gs pos="100000">
                    <a:srgbClr val="162B6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92" name="Shape 1692"/>
              <xdr:cNvSpPr/>
            </xdr:nvSpPr>
            <xdr:spPr>
              <a:xfrm>
                <a:off x="959" y="546"/>
                <a:ext cx="18"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93" name="Shape 1693"/>
              <xdr:cNvSpPr/>
            </xdr:nvSpPr>
            <xdr:spPr>
              <a:xfrm>
                <a:off x="959" y="584"/>
                <a:ext cx="18"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694" name="Shape 1694"/>
            <xdr:cNvGrpSpPr/>
          </xdr:nvGrpSpPr>
          <xdr:grpSpPr>
            <a:xfrm>
              <a:off x="8" y="619"/>
              <a:ext cx="52" cy="82"/>
              <a:chOff x="899" y="821"/>
              <a:chExt cx="53" cy="99"/>
            </a:xfrm>
          </xdr:grpSpPr>
          <xdr:grpSp>
            <xdr:nvGrpSpPr>
              <xdr:cNvPr id="1695" name="Shape 1695"/>
              <xdr:cNvGrpSpPr/>
            </xdr:nvGrpSpPr>
            <xdr:grpSpPr>
              <a:xfrm>
                <a:off x="911" y="821"/>
                <a:ext cx="29" cy="99"/>
                <a:chOff x="911" y="821"/>
                <a:chExt cx="29" cy="99"/>
              </a:xfrm>
            </xdr:grpSpPr>
            <xdr:sp>
              <xdr:nvSpPr>
                <xdr:cNvPr id="1696" name="Shape 1696"/>
                <xdr:cNvSpPr/>
              </xdr:nvSpPr>
              <xdr:spPr>
                <a:xfrm>
                  <a:off x="92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97" name="Shape 1697"/>
                <xdr:cNvSpPr/>
              </xdr:nvSpPr>
              <xdr:spPr>
                <a:xfrm>
                  <a:off x="930"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98" name="Shape 1698"/>
                <xdr:cNvSpPr/>
              </xdr:nvSpPr>
              <xdr:spPr>
                <a:xfrm>
                  <a:off x="932"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99" name="Shape 1699"/>
                <xdr:cNvSpPr/>
              </xdr:nvSpPr>
              <xdr:spPr>
                <a:xfrm>
                  <a:off x="93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0" name="Shape 1700"/>
                <xdr:cNvSpPr/>
              </xdr:nvSpPr>
              <xdr:spPr>
                <a:xfrm>
                  <a:off x="934"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1" name="Shape 1701"/>
                <xdr:cNvSpPr/>
              </xdr:nvSpPr>
              <xdr:spPr>
                <a:xfrm>
                  <a:off x="934"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2" name="Shape 1702"/>
                <xdr:cNvSpPr/>
              </xdr:nvSpPr>
              <xdr:spPr>
                <a:xfrm>
                  <a:off x="911"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3" name="Shape 1703"/>
                <xdr:cNvSpPr/>
              </xdr:nvSpPr>
              <xdr:spPr>
                <a:xfrm>
                  <a:off x="911"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4" name="Shape 1704"/>
                <xdr:cNvSpPr/>
              </xdr:nvSpPr>
              <xdr:spPr>
                <a:xfrm>
                  <a:off x="911"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5" name="Shape 1705"/>
                <xdr:cNvSpPr/>
              </xdr:nvSpPr>
              <xdr:spPr>
                <a:xfrm>
                  <a:off x="91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6" name="Shape 1706"/>
                <xdr:cNvSpPr/>
              </xdr:nvSpPr>
              <xdr:spPr>
                <a:xfrm>
                  <a:off x="914"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7" name="Shape 1707"/>
                <xdr:cNvSpPr/>
              </xdr:nvSpPr>
              <xdr:spPr>
                <a:xfrm>
                  <a:off x="916"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8" name="Shape 1708"/>
                <xdr:cNvSpPr/>
              </xdr:nvSpPr>
              <xdr:spPr>
                <a:xfrm>
                  <a:off x="91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09" name="Shape 1709"/>
                <xdr:cNvSpPr/>
              </xdr:nvSpPr>
              <xdr:spPr>
                <a:xfrm>
                  <a:off x="911" y="858"/>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10" name="Shape 1710"/>
                <xdr:cNvSpPr/>
              </xdr:nvSpPr>
              <xdr:spPr>
                <a:xfrm>
                  <a:off x="934"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11" name="Shape 1711"/>
                <xdr:cNvGrpSpPr/>
              </xdr:nvGrpSpPr>
              <xdr:grpSpPr>
                <a:xfrm>
                  <a:off x="913" y="821"/>
                  <a:ext cx="27" cy="99"/>
                  <a:chOff x="788" y="316"/>
                  <a:chExt cx="29" cy="99"/>
                </a:xfrm>
              </xdr:grpSpPr>
              <xdr:sp>
                <xdr:nvSpPr>
                  <xdr:cNvPr id="1712" name="Shape 1712"/>
                  <xdr:cNvSpPr/>
                </xdr:nvSpPr>
                <xdr:spPr>
                  <a:xfrm>
                    <a:off x="811" y="353"/>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13" name="Shape 1713"/>
                  <xdr:cNvGrpSpPr/>
                </xdr:nvGrpSpPr>
                <xdr:grpSpPr>
                  <a:xfrm>
                    <a:off x="788" y="316"/>
                    <a:ext cx="27" cy="99"/>
                    <a:chOff x="788" y="316"/>
                    <a:chExt cx="27" cy="99"/>
                  </a:xfrm>
                </xdr:grpSpPr>
                <xdr:sp>
                  <xdr:nvSpPr>
                    <xdr:cNvPr id="1714" name="Shape 1714"/>
                    <xdr:cNvSpPr/>
                  </xdr:nvSpPr>
                  <xdr:spPr>
                    <a:xfrm rot="-5400000">
                      <a:off x="784" y="347"/>
                      <a:ext cx="36" cy="27"/>
                    </a:xfrm>
                    <a:prstGeom prst="homePlate">
                      <a:avLst>
                        <a:gd fmla="val 33333" name="adj"/>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15" name="Shape 1715"/>
                    <xdr:cNvSpPr/>
                  </xdr:nvSpPr>
                  <xdr:spPr>
                    <a:xfrm>
                      <a:off x="788" y="379"/>
                      <a:ext cx="27" cy="35"/>
                    </a:xfrm>
                    <a:custGeom>
                      <a:rect b="b" l="l" r="r" t="t"/>
                      <a:pathLst>
                        <a:path extrusionOk="0" h="21600" w="21600">
                          <a:moveTo>
                            <a:pt x="0" y="0"/>
                          </a:moveTo>
                          <a:lnTo>
                            <a:pt x="5400" y="21600"/>
                          </a:lnTo>
                          <a:lnTo>
                            <a:pt x="16200" y="21600"/>
                          </a:lnTo>
                          <a:lnTo>
                            <a:pt x="21600" y="0"/>
                          </a:lnTo>
                          <a:close/>
                        </a:path>
                      </a:pathLst>
                    </a:cu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sp>
                <xdr:sp>
                  <xdr:nvSpPr>
                    <xdr:cNvPr id="1716" name="Shape 1716"/>
                    <xdr:cNvSpPr/>
                  </xdr:nvSpPr>
                  <xdr:spPr>
                    <a:xfrm>
                      <a:off x="792" y="316"/>
                      <a:ext cx="19" cy="33"/>
                    </a:xfrm>
                    <a:prstGeom prst="rect">
                      <a:avLst/>
                    </a:prstGeom>
                    <a:gradFill>
                      <a:gsLst>
                        <a:gs pos="0">
                          <a:srgbClr val="000000"/>
                        </a:gs>
                        <a:gs pos="50000">
                          <a:srgbClr val="DEDED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17" name="Shape 1717"/>
                    <xdr:cNvGrpSpPr/>
                  </xdr:nvGrpSpPr>
                  <xdr:grpSpPr>
                    <a:xfrm>
                      <a:off x="798" y="352"/>
                      <a:ext cx="7" cy="63"/>
                      <a:chOff x="839" y="345"/>
                      <a:chExt cx="8" cy="63"/>
                    </a:xfrm>
                  </xdr:grpSpPr>
                  <xdr:sp>
                    <xdr:nvSpPr>
                      <xdr:cNvPr id="1718" name="Shape 1718"/>
                      <xdr:cNvSpPr/>
                    </xdr:nvSpPr>
                    <xdr:spPr>
                      <a:xfrm>
                        <a:off x="840" y="345"/>
                        <a:ext cx="7" cy="62"/>
                      </a:xfrm>
                      <a:prstGeom prst="rect">
                        <a:avLst/>
                      </a:prstGeom>
                      <a:gradFill>
                        <a:gsLst>
                          <a:gs pos="0">
                            <a:srgbClr val="99A710"/>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19" name="Shape 1719"/>
                      <xdr:cNvSpPr/>
                    </xdr:nvSpPr>
                    <xdr:spPr>
                      <a:xfrm rot="10800000">
                        <a:off x="839" y="38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20" name="Shape 1720"/>
                      <xdr:cNvSpPr/>
                    </xdr:nvSpPr>
                    <xdr:spPr>
                      <a:xfrm rot="10800000">
                        <a:off x="839" y="39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21" name="Shape 1721"/>
                      <xdr:cNvSpPr/>
                    </xdr:nvSpPr>
                    <xdr:spPr>
                      <a:xfrm rot="10800000">
                        <a:off x="839" y="370"/>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22" name="Shape 1722"/>
                      <xdr:cNvSpPr/>
                    </xdr:nvSpPr>
                    <xdr:spPr>
                      <a:xfrm rot="10800000">
                        <a:off x="839" y="36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23" name="Shape 1723"/>
                      <xdr:cNvSpPr/>
                    </xdr:nvSpPr>
                    <xdr:spPr>
                      <a:xfrm rot="10800000">
                        <a:off x="839" y="378"/>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24" name="Shape 1724"/>
                      <xdr:cNvSpPr/>
                    </xdr:nvSpPr>
                    <xdr:spPr>
                      <a:xfrm rot="10800000">
                        <a:off x="839" y="40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25" name="Shape 1725"/>
                      <xdr:cNvSpPr/>
                    </xdr:nvSpPr>
                    <xdr:spPr>
                      <a:xfrm rot="10800000">
                        <a:off x="839" y="35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26" name="Shape 1726"/>
                      <xdr:cNvSpPr/>
                    </xdr:nvSpPr>
                    <xdr:spPr>
                      <a:xfrm rot="10800000">
                        <a:off x="839" y="34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xnSp>
                  <xdr:nvCxnSpPr>
                    <xdr:cNvPr id="1727" name="Shape 1727"/>
                    <xdr:cNvCxnSpPr/>
                  </xdr:nvCxnSpPr>
                  <xdr:spPr>
                    <a:xfrm flipH="1" rot="10800000">
                      <a:off x="799" y="349"/>
                      <a:ext cx="1" cy="2"/>
                    </a:xfrm>
                    <a:prstGeom prst="straightConnector1">
                      <a:avLst/>
                    </a:prstGeom>
                    <a:noFill/>
                    <a:ln cap="flat" cmpd="sng" w="9525">
                      <a:solidFill>
                        <a:srgbClr val="000000"/>
                      </a:solidFill>
                      <a:prstDash val="solid"/>
                      <a:round/>
                      <a:headEnd len="med" w="med" type="none"/>
                      <a:tailEnd len="med" w="med" type="none"/>
                    </a:ln>
                  </xdr:spPr>
                </xdr:cxnSp>
                <xdr:cxnSp>
                  <xdr:nvCxnSpPr>
                    <xdr:cNvPr id="1728" name="Shape 1728"/>
                    <xdr:cNvCxnSpPr/>
                  </xdr:nvCxnSpPr>
                  <xdr:spPr>
                    <a:xfrm rot="10800000">
                      <a:off x="804" y="349"/>
                      <a:ext cx="1" cy="2"/>
                    </a:xfrm>
                    <a:prstGeom prst="straightConnector1">
                      <a:avLst/>
                    </a:prstGeom>
                    <a:noFill/>
                    <a:ln cap="flat" cmpd="sng" w="9525">
                      <a:solidFill>
                        <a:srgbClr val="000000"/>
                      </a:solidFill>
                      <a:prstDash val="solid"/>
                      <a:round/>
                      <a:headEnd len="med" w="med" type="none"/>
                      <a:tailEnd len="med" w="med" type="none"/>
                    </a:ln>
                  </xdr:spPr>
                </xdr:cxnSp>
              </xdr:grpSp>
            </xdr:grpSp>
          </xdr:grpSp>
          <xdr:sp>
            <xdr:nvSpPr>
              <xdr:cNvPr descr="Dashed upward diagonal" id="1729" name="Shape 1729"/>
              <xdr:cNvSpPr/>
            </xdr:nvSpPr>
            <xdr:spPr>
              <a:xfrm flipH="1">
                <a:off x="941" y="876"/>
                <a:ext cx="11"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1730" name="Shape 1730"/>
              <xdr:cNvSpPr/>
            </xdr:nvSpPr>
            <xdr:spPr>
              <a:xfrm rot="-751729">
                <a:off x="903" y="898"/>
                <a:ext cx="9"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upward diagonal" id="1731" name="Shape 1731"/>
              <xdr:cNvSpPr/>
            </xdr:nvSpPr>
            <xdr:spPr>
              <a:xfrm flipH="1" rot="380412">
                <a:off x="938" y="899"/>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1732" name="Shape 1732"/>
              <xdr:cNvSpPr/>
            </xdr:nvSpPr>
            <xdr:spPr>
              <a:xfrm>
                <a:off x="899" y="875"/>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733" name="Shape 1733"/>
            <xdr:cNvGrpSpPr/>
          </xdr:nvGrpSpPr>
          <xdr:grpSpPr>
            <a:xfrm>
              <a:off x="26" y="211"/>
              <a:ext cx="18" cy="51"/>
              <a:chOff x="802" y="744"/>
              <a:chExt cx="22" cy="52"/>
            </a:xfrm>
          </xdr:grpSpPr>
          <xdr:sp>
            <xdr:nvSpPr>
              <xdr:cNvPr descr="Narrow horizontal" id="1734" name="Shape 1734"/>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735" name="Shape 1735"/>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736" name="Shape 1736"/>
            <xdr:cNvGrpSpPr/>
          </xdr:nvGrpSpPr>
          <xdr:grpSpPr>
            <a:xfrm>
              <a:off x="26" y="108"/>
              <a:ext cx="20" cy="97"/>
              <a:chOff x="1132" y="87"/>
              <a:chExt cx="20" cy="97"/>
            </a:xfrm>
          </xdr:grpSpPr>
          <xdr:sp>
            <xdr:nvSpPr>
              <xdr:cNvPr id="1737" name="Shape 1737"/>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38" name="Shape 1738"/>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39" name="Shape 1739"/>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40" name="Shape 1740"/>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41" name="Shape 1741"/>
              <xdr:cNvGrpSpPr/>
            </xdr:nvGrpSpPr>
            <xdr:grpSpPr>
              <a:xfrm>
                <a:off x="1132" y="139"/>
                <a:ext cx="20" cy="45"/>
                <a:chOff x="782" y="200"/>
                <a:chExt cx="22" cy="47"/>
              </a:xfrm>
            </xdr:grpSpPr>
            <xdr:sp>
              <xdr:nvSpPr>
                <xdr:cNvPr id="1742" name="Shape 1742"/>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743" name="Shape 1743"/>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744" name="Shape 1744"/>
            <xdr:cNvGrpSpPr/>
          </xdr:nvGrpSpPr>
          <xdr:grpSpPr>
            <a:xfrm>
              <a:off x="26" y="350"/>
              <a:ext cx="18" cy="74"/>
              <a:chOff x="950" y="68"/>
              <a:chExt cx="18" cy="74"/>
            </a:xfrm>
          </xdr:grpSpPr>
          <xdr:sp>
            <xdr:nvSpPr>
              <xdr:cNvPr descr="Narrow horizontal" id="1745" name="Shape 1745"/>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746" name="Shape 1746"/>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747" name="Shape 1747"/>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748" name="Shape 1748"/>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749" name="Shape 1749"/>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50" name="Shape 1750"/>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751" name="Shape 1751"/>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52" name="Shape 1752"/>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753" name="Shape 1753"/>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54" name="Shape 1754"/>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755" name="Shape 1755"/>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56" name="Shape 1756"/>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57" name="Shape 1757"/>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758" name="Shape 1758"/>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59" name="Shape 1759"/>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760" name="Shape 1760"/>
            <xdr:cNvGrpSpPr/>
          </xdr:nvGrpSpPr>
          <xdr:grpSpPr>
            <a:xfrm>
              <a:off x="26" y="272"/>
              <a:ext cx="18" cy="72"/>
              <a:chOff x="851" y="469"/>
              <a:chExt cx="22" cy="72"/>
            </a:xfrm>
          </xdr:grpSpPr>
          <xdr:sp>
            <xdr:nvSpPr>
              <xdr:cNvPr descr="Narrow horizontal" id="1761" name="Shape 1761"/>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762" name="Shape 1762"/>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763" name="Shape 1763"/>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764" name="Shape 1764"/>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765" name="Shape 1765"/>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766" name="Shape 1766"/>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54</xdr:col>
      <xdr:colOff>581025</xdr:colOff>
      <xdr:row>40</xdr:row>
      <xdr:rowOff>66675</xdr:rowOff>
    </xdr:from>
    <xdr:ext cx="295275" cy="3238500"/>
    <xdr:grpSp>
      <xdr:nvGrpSpPr>
        <xdr:cNvPr id="2" name="Shape 2"/>
        <xdr:cNvGrpSpPr/>
      </xdr:nvGrpSpPr>
      <xdr:grpSpPr>
        <a:xfrm>
          <a:off x="5198363" y="2160750"/>
          <a:ext cx="295275" cy="3238500"/>
          <a:chOff x="5198363" y="2160750"/>
          <a:chExt cx="295275" cy="3238500"/>
        </a:xfrm>
      </xdr:grpSpPr>
      <xdr:grpSp>
        <xdr:nvGrpSpPr>
          <xdr:cNvPr id="1767" name="Shape 1767"/>
          <xdr:cNvGrpSpPr/>
        </xdr:nvGrpSpPr>
        <xdr:grpSpPr>
          <a:xfrm>
            <a:off x="5198363" y="2160750"/>
            <a:ext cx="295275" cy="3238500"/>
            <a:chOff x="22" y="108"/>
            <a:chExt cx="24" cy="550"/>
          </a:xfrm>
        </xdr:grpSpPr>
        <xdr:sp>
          <xdr:nvSpPr>
            <xdr:cNvPr id="5" name="Shape 5"/>
            <xdr:cNvSpPr/>
          </xdr:nvSpPr>
          <xdr:spPr>
            <a:xfrm>
              <a:off x="22" y="108"/>
              <a:ext cx="0" cy="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768" name="Shape 1768"/>
            <xdr:cNvPicPr preferRelativeResize="0"/>
          </xdr:nvPicPr>
          <xdr:blipFill rotWithShape="1">
            <a:blip r:embed="rId2">
              <a:alphaModFix/>
            </a:blip>
            <a:srcRect b="0" l="0" r="0" t="0"/>
            <a:stretch/>
          </xdr:blipFill>
          <xdr:spPr>
            <a:xfrm>
              <a:off x="22" y="604"/>
              <a:ext cx="24" cy="54"/>
            </a:xfrm>
            <a:prstGeom prst="rect">
              <a:avLst/>
            </a:prstGeom>
            <a:noFill/>
            <a:ln>
              <a:noFill/>
            </a:ln>
          </xdr:spPr>
        </xdr:pic>
        <xdr:grpSp>
          <xdr:nvGrpSpPr>
            <xdr:cNvPr id="1769" name="Shape 1769"/>
            <xdr:cNvGrpSpPr/>
          </xdr:nvGrpSpPr>
          <xdr:grpSpPr>
            <a:xfrm>
              <a:off x="24" y="434"/>
              <a:ext cx="18" cy="175"/>
              <a:chOff x="959" y="459"/>
              <a:chExt cx="18" cy="175"/>
            </a:xfrm>
          </xdr:grpSpPr>
          <xdr:sp>
            <xdr:nvSpPr>
              <xdr:cNvPr descr="Narrow horizontal" id="1770" name="Shape 1770"/>
              <xdr:cNvSpPr/>
            </xdr:nvSpPr>
            <xdr:spPr>
              <a:xfrm>
                <a:off x="959" y="612"/>
                <a:ext cx="18"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771" name="Shape 1771"/>
              <xdr:cNvSpPr/>
            </xdr:nvSpPr>
            <xdr:spPr>
              <a:xfrm>
                <a:off x="964" y="568"/>
                <a:ext cx="7"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72" name="Shape 1772"/>
              <xdr:cNvSpPr/>
            </xdr:nvSpPr>
            <xdr:spPr>
              <a:xfrm>
                <a:off x="959" y="459"/>
                <a:ext cx="18" cy="87"/>
              </a:xfrm>
              <a:prstGeom prst="rect">
                <a:avLst/>
              </a:prstGeom>
              <a:gradFill>
                <a:gsLst>
                  <a:gs pos="0">
                    <a:srgbClr val="162B6D"/>
                  </a:gs>
                  <a:gs pos="50000">
                    <a:srgbClr val="3366FF">
                      <a:alpha val="98823"/>
                    </a:srgbClr>
                  </a:gs>
                  <a:gs pos="100000">
                    <a:srgbClr val="162B6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73" name="Shape 1773"/>
              <xdr:cNvSpPr/>
            </xdr:nvSpPr>
            <xdr:spPr>
              <a:xfrm>
                <a:off x="959" y="546"/>
                <a:ext cx="18"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74" name="Shape 1774"/>
              <xdr:cNvSpPr/>
            </xdr:nvSpPr>
            <xdr:spPr>
              <a:xfrm>
                <a:off x="959" y="584"/>
                <a:ext cx="18"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775" name="Shape 1775"/>
            <xdr:cNvGrpSpPr/>
          </xdr:nvGrpSpPr>
          <xdr:grpSpPr>
            <a:xfrm>
              <a:off x="26" y="211"/>
              <a:ext cx="18" cy="51"/>
              <a:chOff x="802" y="744"/>
              <a:chExt cx="22" cy="52"/>
            </a:xfrm>
          </xdr:grpSpPr>
          <xdr:sp>
            <xdr:nvSpPr>
              <xdr:cNvPr descr="Narrow horizontal" id="1776" name="Shape 1776"/>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777" name="Shape 1777"/>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778" name="Shape 1778"/>
            <xdr:cNvGrpSpPr/>
          </xdr:nvGrpSpPr>
          <xdr:grpSpPr>
            <a:xfrm>
              <a:off x="26" y="108"/>
              <a:ext cx="20" cy="97"/>
              <a:chOff x="1132" y="87"/>
              <a:chExt cx="20" cy="97"/>
            </a:xfrm>
          </xdr:grpSpPr>
          <xdr:sp>
            <xdr:nvSpPr>
              <xdr:cNvPr id="1779" name="Shape 1779"/>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80" name="Shape 1780"/>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81" name="Shape 1781"/>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82" name="Shape 1782"/>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83" name="Shape 1783"/>
              <xdr:cNvGrpSpPr/>
            </xdr:nvGrpSpPr>
            <xdr:grpSpPr>
              <a:xfrm>
                <a:off x="1132" y="139"/>
                <a:ext cx="20" cy="45"/>
                <a:chOff x="782" y="200"/>
                <a:chExt cx="22" cy="47"/>
              </a:xfrm>
            </xdr:grpSpPr>
            <xdr:sp>
              <xdr:nvSpPr>
                <xdr:cNvPr id="1784" name="Shape 1784"/>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785" name="Shape 1785"/>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786" name="Shape 1786"/>
            <xdr:cNvGrpSpPr/>
          </xdr:nvGrpSpPr>
          <xdr:grpSpPr>
            <a:xfrm>
              <a:off x="26" y="350"/>
              <a:ext cx="18" cy="74"/>
              <a:chOff x="950" y="68"/>
              <a:chExt cx="18" cy="74"/>
            </a:xfrm>
          </xdr:grpSpPr>
          <xdr:sp>
            <xdr:nvSpPr>
              <xdr:cNvPr descr="Narrow horizontal" id="1787" name="Shape 1787"/>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788" name="Shape 1788"/>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789" name="Shape 1789"/>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790" name="Shape 1790"/>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791" name="Shape 1791"/>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92" name="Shape 1792"/>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793" name="Shape 1793"/>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94" name="Shape 1794"/>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795" name="Shape 1795"/>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96" name="Shape 1796"/>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797" name="Shape 1797"/>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98" name="Shape 1798"/>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799" name="Shape 1799"/>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800" name="Shape 1800"/>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01" name="Shape 1801"/>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802" name="Shape 1802"/>
            <xdr:cNvGrpSpPr/>
          </xdr:nvGrpSpPr>
          <xdr:grpSpPr>
            <a:xfrm>
              <a:off x="26" y="272"/>
              <a:ext cx="18" cy="72"/>
              <a:chOff x="851" y="469"/>
              <a:chExt cx="22" cy="72"/>
            </a:xfrm>
          </xdr:grpSpPr>
          <xdr:sp>
            <xdr:nvSpPr>
              <xdr:cNvPr descr="Narrow horizontal" id="1803" name="Shape 1803"/>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04" name="Shape 1804"/>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805" name="Shape 1805"/>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806" name="Shape 1806"/>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807" name="Shape 1807"/>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808" name="Shape 1808"/>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55</xdr:col>
      <xdr:colOff>266700</xdr:colOff>
      <xdr:row>40</xdr:row>
      <xdr:rowOff>104775</xdr:rowOff>
    </xdr:from>
    <xdr:ext cx="266700" cy="3200400"/>
    <xdr:grpSp>
      <xdr:nvGrpSpPr>
        <xdr:cNvPr id="2" name="Shape 2"/>
        <xdr:cNvGrpSpPr/>
      </xdr:nvGrpSpPr>
      <xdr:grpSpPr>
        <a:xfrm>
          <a:off x="5212650" y="2179800"/>
          <a:ext cx="266700" cy="3200400"/>
          <a:chOff x="5212650" y="2179800"/>
          <a:chExt cx="266700" cy="3200400"/>
        </a:xfrm>
      </xdr:grpSpPr>
      <xdr:grpSp>
        <xdr:nvGrpSpPr>
          <xdr:cNvPr id="1809" name="Shape 1809"/>
          <xdr:cNvGrpSpPr/>
        </xdr:nvGrpSpPr>
        <xdr:grpSpPr>
          <a:xfrm>
            <a:off x="5212650" y="2179800"/>
            <a:ext cx="266700" cy="3200400"/>
            <a:chOff x="19" y="108"/>
            <a:chExt cx="28" cy="546"/>
          </a:xfrm>
        </xdr:grpSpPr>
        <xdr:sp>
          <xdr:nvSpPr>
            <xdr:cNvPr id="5" name="Shape 5"/>
            <xdr:cNvSpPr/>
          </xdr:nvSpPr>
          <xdr:spPr>
            <a:xfrm>
              <a:off x="19" y="108"/>
              <a:ext cx="25" cy="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810" name="Shape 1810"/>
            <xdr:cNvPicPr preferRelativeResize="0"/>
          </xdr:nvPicPr>
          <xdr:blipFill rotWithShape="1">
            <a:blip r:embed="rId3">
              <a:alphaModFix/>
            </a:blip>
            <a:srcRect b="0" l="0" r="0" t="0"/>
            <a:stretch/>
          </xdr:blipFill>
          <xdr:spPr>
            <a:xfrm>
              <a:off x="19" y="596"/>
              <a:ext cx="28" cy="58"/>
            </a:xfrm>
            <a:prstGeom prst="rect">
              <a:avLst/>
            </a:prstGeom>
            <a:solidFill>
              <a:srgbClr val="808080"/>
            </a:solidFill>
            <a:ln cap="flat" cmpd="sng" w="9525">
              <a:solidFill>
                <a:srgbClr val="808080"/>
              </a:solidFill>
              <a:prstDash val="solid"/>
              <a:miter lim="800000"/>
              <a:headEnd len="sm" w="sm" type="none"/>
              <a:tailEnd len="sm" w="sm" type="none"/>
            </a:ln>
          </xdr:spPr>
        </xdr:pic>
        <xdr:grpSp>
          <xdr:nvGrpSpPr>
            <xdr:cNvPr id="1811" name="Shape 1811"/>
            <xdr:cNvGrpSpPr/>
          </xdr:nvGrpSpPr>
          <xdr:grpSpPr>
            <a:xfrm>
              <a:off x="24" y="434"/>
              <a:ext cx="18" cy="175"/>
              <a:chOff x="959" y="459"/>
              <a:chExt cx="18" cy="175"/>
            </a:xfrm>
          </xdr:grpSpPr>
          <xdr:sp>
            <xdr:nvSpPr>
              <xdr:cNvPr descr="Narrow horizontal" id="1812" name="Shape 1812"/>
              <xdr:cNvSpPr/>
            </xdr:nvSpPr>
            <xdr:spPr>
              <a:xfrm>
                <a:off x="959" y="612"/>
                <a:ext cx="18"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13" name="Shape 1813"/>
              <xdr:cNvSpPr/>
            </xdr:nvSpPr>
            <xdr:spPr>
              <a:xfrm>
                <a:off x="964" y="568"/>
                <a:ext cx="7"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14" name="Shape 1814"/>
              <xdr:cNvSpPr/>
            </xdr:nvSpPr>
            <xdr:spPr>
              <a:xfrm>
                <a:off x="959" y="459"/>
                <a:ext cx="18" cy="87"/>
              </a:xfrm>
              <a:prstGeom prst="rect">
                <a:avLst/>
              </a:prstGeom>
              <a:gradFill>
                <a:gsLst>
                  <a:gs pos="0">
                    <a:srgbClr val="162B6D"/>
                  </a:gs>
                  <a:gs pos="50000">
                    <a:srgbClr val="3366FF">
                      <a:alpha val="98823"/>
                    </a:srgbClr>
                  </a:gs>
                  <a:gs pos="100000">
                    <a:srgbClr val="162B6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15" name="Shape 1815"/>
              <xdr:cNvSpPr/>
            </xdr:nvSpPr>
            <xdr:spPr>
              <a:xfrm>
                <a:off x="959" y="546"/>
                <a:ext cx="18"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16" name="Shape 1816"/>
              <xdr:cNvSpPr/>
            </xdr:nvSpPr>
            <xdr:spPr>
              <a:xfrm>
                <a:off x="959" y="584"/>
                <a:ext cx="18"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817" name="Shape 1817"/>
            <xdr:cNvGrpSpPr/>
          </xdr:nvGrpSpPr>
          <xdr:grpSpPr>
            <a:xfrm>
              <a:off x="26" y="211"/>
              <a:ext cx="18" cy="51"/>
              <a:chOff x="802" y="744"/>
              <a:chExt cx="22" cy="52"/>
            </a:xfrm>
          </xdr:grpSpPr>
          <xdr:sp>
            <xdr:nvSpPr>
              <xdr:cNvPr descr="Narrow horizontal" id="1818" name="Shape 1818"/>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19" name="Shape 1819"/>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820" name="Shape 1820"/>
            <xdr:cNvGrpSpPr/>
          </xdr:nvGrpSpPr>
          <xdr:grpSpPr>
            <a:xfrm>
              <a:off x="26" y="108"/>
              <a:ext cx="20" cy="97"/>
              <a:chOff x="1132" y="87"/>
              <a:chExt cx="20" cy="97"/>
            </a:xfrm>
          </xdr:grpSpPr>
          <xdr:sp>
            <xdr:nvSpPr>
              <xdr:cNvPr id="1821" name="Shape 1821"/>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22" name="Shape 1822"/>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23" name="Shape 1823"/>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24" name="Shape 1824"/>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825" name="Shape 1825"/>
              <xdr:cNvGrpSpPr/>
            </xdr:nvGrpSpPr>
            <xdr:grpSpPr>
              <a:xfrm>
                <a:off x="1132" y="139"/>
                <a:ext cx="20" cy="45"/>
                <a:chOff x="782" y="200"/>
                <a:chExt cx="22" cy="47"/>
              </a:xfrm>
            </xdr:grpSpPr>
            <xdr:sp>
              <xdr:nvSpPr>
                <xdr:cNvPr id="1826" name="Shape 1826"/>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827" name="Shape 1827"/>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828" name="Shape 1828"/>
            <xdr:cNvGrpSpPr/>
          </xdr:nvGrpSpPr>
          <xdr:grpSpPr>
            <a:xfrm>
              <a:off x="26" y="350"/>
              <a:ext cx="18" cy="74"/>
              <a:chOff x="950" y="68"/>
              <a:chExt cx="18" cy="74"/>
            </a:xfrm>
          </xdr:grpSpPr>
          <xdr:sp>
            <xdr:nvSpPr>
              <xdr:cNvPr descr="Narrow horizontal" id="1829" name="Shape 1829"/>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30" name="Shape 1830"/>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831" name="Shape 1831"/>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832" name="Shape 1832"/>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833" name="Shape 1833"/>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34" name="Shape 1834"/>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835" name="Shape 1835"/>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36" name="Shape 1836"/>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837" name="Shape 1837"/>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38" name="Shape 1838"/>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839" name="Shape 1839"/>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40" name="Shape 1840"/>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41" name="Shape 1841"/>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842" name="Shape 1842"/>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43" name="Shape 1843"/>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844" name="Shape 1844"/>
            <xdr:cNvGrpSpPr/>
          </xdr:nvGrpSpPr>
          <xdr:grpSpPr>
            <a:xfrm>
              <a:off x="26" y="272"/>
              <a:ext cx="18" cy="72"/>
              <a:chOff x="851" y="469"/>
              <a:chExt cx="22" cy="72"/>
            </a:xfrm>
          </xdr:grpSpPr>
          <xdr:sp>
            <xdr:nvSpPr>
              <xdr:cNvPr descr="Narrow horizontal" id="1845" name="Shape 1845"/>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46" name="Shape 1846"/>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847" name="Shape 1847"/>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848" name="Shape 1848"/>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849" name="Shape 1849"/>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850" name="Shape 1850"/>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54</xdr:col>
      <xdr:colOff>9525</xdr:colOff>
      <xdr:row>39</xdr:row>
      <xdr:rowOff>0</xdr:rowOff>
    </xdr:from>
    <xdr:ext cx="228600" cy="3676650"/>
    <xdr:grpSp>
      <xdr:nvGrpSpPr>
        <xdr:cNvPr id="2" name="Shape 2"/>
        <xdr:cNvGrpSpPr/>
      </xdr:nvGrpSpPr>
      <xdr:grpSpPr>
        <a:xfrm>
          <a:off x="5231700" y="1941675"/>
          <a:ext cx="228600" cy="3679287"/>
          <a:chOff x="5231700" y="1941675"/>
          <a:chExt cx="228600" cy="3679287"/>
        </a:xfrm>
      </xdr:grpSpPr>
      <xdr:grpSp>
        <xdr:nvGrpSpPr>
          <xdr:cNvPr id="1851" name="Shape 1851"/>
          <xdr:cNvGrpSpPr/>
        </xdr:nvGrpSpPr>
        <xdr:grpSpPr>
          <a:xfrm>
            <a:off x="5231700" y="1941675"/>
            <a:ext cx="228600" cy="3679287"/>
            <a:chOff x="23" y="108"/>
            <a:chExt cx="24" cy="581"/>
          </a:xfrm>
        </xdr:grpSpPr>
        <xdr:sp>
          <xdr:nvSpPr>
            <xdr:cNvPr id="5" name="Shape 5"/>
            <xdr:cNvSpPr/>
          </xdr:nvSpPr>
          <xdr:spPr>
            <a:xfrm>
              <a:off x="23" y="108"/>
              <a:ext cx="0" cy="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852" name="Shape 1852"/>
            <xdr:cNvGrpSpPr/>
          </xdr:nvGrpSpPr>
          <xdr:grpSpPr>
            <a:xfrm>
              <a:off x="23" y="619"/>
              <a:ext cx="24" cy="70"/>
              <a:chOff x="1343" y="416"/>
              <a:chExt cx="27" cy="84"/>
            </a:xfrm>
          </xdr:grpSpPr>
          <xdr:sp>
            <xdr:nvSpPr>
              <xdr:cNvPr descr="Large confetti" id="1853" name="Shape 1853"/>
              <xdr:cNvSpPr/>
            </xdr:nvSpPr>
            <xdr:spPr>
              <a:xfrm>
                <a:off x="1343" y="455"/>
                <a:ext cx="27" cy="19"/>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54" name="Shape 1854"/>
              <xdr:cNvSpPr/>
            </xdr:nvSpPr>
            <xdr:spPr>
              <a:xfrm>
                <a:off x="1347" y="416"/>
                <a:ext cx="19"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855" name="Shape 1855"/>
              <xdr:cNvSpPr/>
            </xdr:nvSpPr>
            <xdr:spPr>
              <a:xfrm rot="5400000">
                <a:off x="1359"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arge confetti" id="1856" name="Shape 1856"/>
              <xdr:cNvSpPr/>
            </xdr:nvSpPr>
            <xdr:spPr>
              <a:xfrm rot="5400000">
                <a:off x="1342" y="487"/>
                <a:ext cx="12" cy="10"/>
              </a:xfrm>
              <a:prstGeom prst="flowChartDelay">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57" name="Shape 1857"/>
              <xdr:cNvSpPr/>
            </xdr:nvSpPr>
            <xdr:spPr>
              <a:xfrm>
                <a:off x="1343" y="461"/>
                <a:ext cx="27" cy="30"/>
              </a:xfrm>
              <a:prstGeom prst="rect">
                <a:avLst/>
              </a:prstGeom>
              <a:gradFill>
                <a:gsLst>
                  <a:gs pos="0">
                    <a:srgbClr val="5E670A"/>
                  </a:gs>
                  <a:gs pos="50000">
                    <a:srgbClr val="DAEE18"/>
                  </a:gs>
                  <a:gs pos="100000">
                    <a:srgbClr val="5E670A"/>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58" name="Shape 1858"/>
              <xdr:cNvSpPr/>
            </xdr:nvSpPr>
            <xdr:spPr>
              <a:xfrm rot="5400000">
                <a:off x="1352" y="488"/>
                <a:ext cx="9" cy="16"/>
              </a:xfrm>
              <a:prstGeom prst="flowChartDelay">
                <a:avLst/>
              </a:prstGeom>
              <a:gradFill>
                <a:gsLst>
                  <a:gs pos="0">
                    <a:srgbClr val="76810D"/>
                  </a:gs>
                  <a:gs pos="5000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859" name="Shape 1859"/>
            <xdr:cNvGrpSpPr/>
          </xdr:nvGrpSpPr>
          <xdr:grpSpPr>
            <a:xfrm>
              <a:off x="24" y="434"/>
              <a:ext cx="18" cy="175"/>
              <a:chOff x="959" y="459"/>
              <a:chExt cx="18" cy="175"/>
            </a:xfrm>
          </xdr:grpSpPr>
          <xdr:sp>
            <xdr:nvSpPr>
              <xdr:cNvPr descr="Narrow horizontal" id="1860" name="Shape 1860"/>
              <xdr:cNvSpPr/>
            </xdr:nvSpPr>
            <xdr:spPr>
              <a:xfrm>
                <a:off x="959" y="612"/>
                <a:ext cx="18"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61" name="Shape 1861"/>
              <xdr:cNvSpPr/>
            </xdr:nvSpPr>
            <xdr:spPr>
              <a:xfrm>
                <a:off x="964" y="568"/>
                <a:ext cx="7"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62" name="Shape 1862"/>
              <xdr:cNvSpPr/>
            </xdr:nvSpPr>
            <xdr:spPr>
              <a:xfrm>
                <a:off x="959" y="459"/>
                <a:ext cx="18" cy="87"/>
              </a:xfrm>
              <a:prstGeom prst="rect">
                <a:avLst/>
              </a:prstGeom>
              <a:gradFill>
                <a:gsLst>
                  <a:gs pos="0">
                    <a:srgbClr val="162B6D"/>
                  </a:gs>
                  <a:gs pos="50000">
                    <a:srgbClr val="3366FF">
                      <a:alpha val="98823"/>
                    </a:srgbClr>
                  </a:gs>
                  <a:gs pos="100000">
                    <a:srgbClr val="162B6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63" name="Shape 1863"/>
              <xdr:cNvSpPr/>
            </xdr:nvSpPr>
            <xdr:spPr>
              <a:xfrm>
                <a:off x="959" y="546"/>
                <a:ext cx="18"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64" name="Shape 1864"/>
              <xdr:cNvSpPr/>
            </xdr:nvSpPr>
            <xdr:spPr>
              <a:xfrm>
                <a:off x="959" y="584"/>
                <a:ext cx="18"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865" name="Shape 1865"/>
            <xdr:cNvGrpSpPr/>
          </xdr:nvGrpSpPr>
          <xdr:grpSpPr>
            <a:xfrm>
              <a:off x="26" y="211"/>
              <a:ext cx="18" cy="51"/>
              <a:chOff x="802" y="744"/>
              <a:chExt cx="22" cy="52"/>
            </a:xfrm>
          </xdr:grpSpPr>
          <xdr:sp>
            <xdr:nvSpPr>
              <xdr:cNvPr descr="Narrow horizontal" id="1866" name="Shape 1866"/>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67" name="Shape 1867"/>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868" name="Shape 1868"/>
            <xdr:cNvGrpSpPr/>
          </xdr:nvGrpSpPr>
          <xdr:grpSpPr>
            <a:xfrm>
              <a:off x="26" y="108"/>
              <a:ext cx="20" cy="97"/>
              <a:chOff x="1132" y="87"/>
              <a:chExt cx="20" cy="97"/>
            </a:xfrm>
          </xdr:grpSpPr>
          <xdr:sp>
            <xdr:nvSpPr>
              <xdr:cNvPr id="1869" name="Shape 1869"/>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70" name="Shape 1870"/>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71" name="Shape 1871"/>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72" name="Shape 1872"/>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873" name="Shape 1873"/>
              <xdr:cNvGrpSpPr/>
            </xdr:nvGrpSpPr>
            <xdr:grpSpPr>
              <a:xfrm>
                <a:off x="1132" y="139"/>
                <a:ext cx="20" cy="45"/>
                <a:chOff x="782" y="200"/>
                <a:chExt cx="22" cy="47"/>
              </a:xfrm>
            </xdr:grpSpPr>
            <xdr:sp>
              <xdr:nvSpPr>
                <xdr:cNvPr id="1874" name="Shape 1874"/>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875" name="Shape 1875"/>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876" name="Shape 1876"/>
            <xdr:cNvGrpSpPr/>
          </xdr:nvGrpSpPr>
          <xdr:grpSpPr>
            <a:xfrm>
              <a:off x="26" y="350"/>
              <a:ext cx="18" cy="74"/>
              <a:chOff x="950" y="68"/>
              <a:chExt cx="18" cy="74"/>
            </a:xfrm>
          </xdr:grpSpPr>
          <xdr:sp>
            <xdr:nvSpPr>
              <xdr:cNvPr descr="Narrow horizontal" id="1877" name="Shape 1877"/>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78" name="Shape 1878"/>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879" name="Shape 1879"/>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880" name="Shape 1880"/>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881" name="Shape 1881"/>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82" name="Shape 1882"/>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883" name="Shape 1883"/>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84" name="Shape 1884"/>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885" name="Shape 1885"/>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86" name="Shape 1886"/>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887" name="Shape 1887"/>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88" name="Shape 1888"/>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89" name="Shape 1889"/>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890" name="Shape 1890"/>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891" name="Shape 1891"/>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892" name="Shape 1892"/>
            <xdr:cNvGrpSpPr/>
          </xdr:nvGrpSpPr>
          <xdr:grpSpPr>
            <a:xfrm>
              <a:off x="26" y="272"/>
              <a:ext cx="18" cy="72"/>
              <a:chOff x="851" y="469"/>
              <a:chExt cx="22" cy="72"/>
            </a:xfrm>
          </xdr:grpSpPr>
          <xdr:sp>
            <xdr:nvSpPr>
              <xdr:cNvPr descr="Narrow horizontal" id="1893" name="Shape 1893"/>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894" name="Shape 1894"/>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895" name="Shape 1895"/>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896" name="Shape 1896"/>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897" name="Shape 1897"/>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898" name="Shape 1898"/>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54</xdr:col>
      <xdr:colOff>304800</xdr:colOff>
      <xdr:row>39</xdr:row>
      <xdr:rowOff>0</xdr:rowOff>
    </xdr:from>
    <xdr:ext cx="228600" cy="3695700"/>
    <xdr:grpSp>
      <xdr:nvGrpSpPr>
        <xdr:cNvPr id="2" name="Shape 2"/>
        <xdr:cNvGrpSpPr/>
      </xdr:nvGrpSpPr>
      <xdr:grpSpPr>
        <a:xfrm>
          <a:off x="5231700" y="1932150"/>
          <a:ext cx="228600" cy="3695700"/>
          <a:chOff x="5231700" y="1932150"/>
          <a:chExt cx="228600" cy="3695700"/>
        </a:xfrm>
      </xdr:grpSpPr>
      <xdr:grpSp>
        <xdr:nvGrpSpPr>
          <xdr:cNvPr id="1899" name="Shape 1899"/>
          <xdr:cNvGrpSpPr/>
        </xdr:nvGrpSpPr>
        <xdr:grpSpPr>
          <a:xfrm>
            <a:off x="5231700" y="1932150"/>
            <a:ext cx="228600" cy="3695700"/>
            <a:chOff x="22" y="108"/>
            <a:chExt cx="24" cy="586"/>
          </a:xfrm>
        </xdr:grpSpPr>
        <xdr:sp>
          <xdr:nvSpPr>
            <xdr:cNvPr id="5" name="Shape 5"/>
            <xdr:cNvSpPr/>
          </xdr:nvSpPr>
          <xdr:spPr>
            <a:xfrm>
              <a:off x="22" y="108"/>
              <a:ext cx="0" cy="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00" name="Shape 1900"/>
            <xdr:cNvGrpSpPr/>
          </xdr:nvGrpSpPr>
          <xdr:grpSpPr>
            <a:xfrm>
              <a:off x="22" y="616"/>
              <a:ext cx="24" cy="78"/>
              <a:chOff x="1088" y="456"/>
              <a:chExt cx="28" cy="86"/>
            </a:xfrm>
          </xdr:grpSpPr>
          <xdr:sp>
            <xdr:nvSpPr>
              <xdr:cNvPr id="1901" name="Shape 1901"/>
              <xdr:cNvSpPr/>
            </xdr:nvSpPr>
            <xdr:spPr>
              <a:xfrm>
                <a:off x="1093" y="456"/>
                <a:ext cx="18"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02" name="Shape 1902"/>
              <xdr:cNvGrpSpPr/>
            </xdr:nvGrpSpPr>
            <xdr:grpSpPr>
              <a:xfrm>
                <a:off x="1088" y="497"/>
                <a:ext cx="28" cy="45"/>
                <a:chOff x="1090" y="498"/>
                <a:chExt cx="28" cy="45"/>
              </a:xfrm>
            </xdr:grpSpPr>
            <xdr:sp>
              <xdr:nvSpPr>
                <xdr:cNvPr descr="Large confetti" id="1903" name="Shape 1903"/>
                <xdr:cNvSpPr/>
              </xdr:nvSpPr>
              <xdr:spPr>
                <a:xfrm>
                  <a:off x="1090" y="498"/>
                  <a:ext cx="28" cy="18"/>
                </a:xfrm>
                <a:prstGeom prst="octagon">
                  <a:avLst>
                    <a:gd fmla="val 29287" name="adj"/>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04" name="Shape 1904"/>
                <xdr:cNvSpPr/>
              </xdr:nvSpPr>
              <xdr:spPr>
                <a:xfrm>
                  <a:off x="1099" y="530"/>
                  <a:ext cx="10" cy="13"/>
                </a:xfrm>
                <a:prstGeom prst="triangle">
                  <a:avLst>
                    <a:gd fmla="val 50000" name="adj"/>
                  </a:avLst>
                </a:prstGeom>
                <a:gradFill>
                  <a:gsLst>
                    <a:gs pos="0">
                      <a:srgbClr val="76810D"/>
                    </a:gs>
                    <a:gs pos="5000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05" name="Shape 1905"/>
                <xdr:cNvSpPr/>
              </xdr:nvSpPr>
              <xdr:spPr>
                <a:xfrm>
                  <a:off x="1090" y="504"/>
                  <a:ext cx="5" cy="36"/>
                </a:xfrm>
                <a:prstGeom prst="rect">
                  <a:avLst/>
                </a:prstGeom>
                <a:gradFill>
                  <a:gsLst>
                    <a:gs pos="0">
                      <a:srgbClr val="76810D"/>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06" name="Shape 1906"/>
                <xdr:cNvSpPr/>
              </xdr:nvSpPr>
              <xdr:spPr>
                <a:xfrm>
                  <a:off x="1100" y="504"/>
                  <a:ext cx="8" cy="36"/>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07" name="Shape 1907"/>
                <xdr:cNvSpPr/>
              </xdr:nvSpPr>
              <xdr:spPr>
                <a:xfrm>
                  <a:off x="1113" y="504"/>
                  <a:ext cx="5" cy="36"/>
                </a:xfrm>
                <a:prstGeom prst="rect">
                  <a:avLst/>
                </a:prstGeom>
                <a:gradFill>
                  <a:gsLst>
                    <a:gs pos="0">
                      <a:srgbClr val="DAEE18"/>
                    </a:gs>
                    <a:gs pos="100000">
                      <a:srgbClr val="76810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08" name="Shape 1908"/>
                <xdr:cNvSpPr/>
              </xdr:nvSpPr>
              <xdr:spPr>
                <a:xfrm rot="5400000">
                  <a:off x="1091" y="539"/>
                  <a:ext cx="3" cy="5"/>
                </a:xfrm>
                <a:prstGeom prst="rtTriangle">
                  <a:avLst/>
                </a:prstGeom>
                <a:gradFill>
                  <a:gsLst>
                    <a:gs pos="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09" name="Shape 1909"/>
                <xdr:cNvSpPr/>
              </xdr:nvSpPr>
              <xdr:spPr>
                <a:xfrm flipH="1" rot="-5400000">
                  <a:off x="1114" y="539"/>
                  <a:ext cx="3" cy="5"/>
                </a:xfrm>
                <a:prstGeom prst="rtTriangle">
                  <a:avLst/>
                </a:prstGeom>
                <a:gradFill>
                  <a:gsLst>
                    <a:gs pos="0">
                      <a:srgbClr val="DAEE18"/>
                    </a:gs>
                    <a:gs pos="100000">
                      <a:srgbClr val="76810D"/>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1910" name="Shape 1910"/>
                <xdr:cNvSpPr/>
              </xdr:nvSpPr>
              <xdr:spPr>
                <a:xfrm>
                  <a:off x="1095" y="504"/>
                  <a:ext cx="5" cy="36"/>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mall confetti" id="1911" name="Shape 1911"/>
                <xdr:cNvSpPr/>
              </xdr:nvSpPr>
              <xdr:spPr>
                <a:xfrm>
                  <a:off x="1108" y="504"/>
                  <a:ext cx="5" cy="36"/>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1912" name="Shape 1912"/>
            <xdr:cNvGrpSpPr/>
          </xdr:nvGrpSpPr>
          <xdr:grpSpPr>
            <a:xfrm>
              <a:off x="24" y="434"/>
              <a:ext cx="18" cy="175"/>
              <a:chOff x="959" y="459"/>
              <a:chExt cx="18" cy="175"/>
            </a:xfrm>
          </xdr:grpSpPr>
          <xdr:sp>
            <xdr:nvSpPr>
              <xdr:cNvPr descr="Narrow horizontal" id="1913" name="Shape 1913"/>
              <xdr:cNvSpPr/>
            </xdr:nvSpPr>
            <xdr:spPr>
              <a:xfrm>
                <a:off x="959" y="612"/>
                <a:ext cx="18" cy="22"/>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14" name="Shape 1914"/>
              <xdr:cNvSpPr/>
            </xdr:nvSpPr>
            <xdr:spPr>
              <a:xfrm>
                <a:off x="964" y="568"/>
                <a:ext cx="7" cy="18"/>
              </a:xfrm>
              <a:prstGeom prst="rect">
                <a:avLst/>
              </a:prstGeom>
              <a:gradFill>
                <a:gsLst>
                  <a:gs pos="0">
                    <a:srgbClr val="111111"/>
                  </a:gs>
                  <a:gs pos="50000">
                    <a:srgbClr val="FFFFFF"/>
                  </a:gs>
                  <a:gs pos="100000">
                    <a:srgbClr val="111111"/>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15" name="Shape 1915"/>
              <xdr:cNvSpPr/>
            </xdr:nvSpPr>
            <xdr:spPr>
              <a:xfrm>
                <a:off x="959" y="459"/>
                <a:ext cx="18" cy="87"/>
              </a:xfrm>
              <a:prstGeom prst="rect">
                <a:avLst/>
              </a:prstGeom>
              <a:gradFill>
                <a:gsLst>
                  <a:gs pos="0">
                    <a:srgbClr val="162B6D"/>
                  </a:gs>
                  <a:gs pos="50000">
                    <a:srgbClr val="3366FF">
                      <a:alpha val="98823"/>
                    </a:srgbClr>
                  </a:gs>
                  <a:gs pos="100000">
                    <a:srgbClr val="162B6D"/>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16" name="Shape 1916"/>
              <xdr:cNvSpPr/>
            </xdr:nvSpPr>
            <xdr:spPr>
              <a:xfrm>
                <a:off x="959" y="546"/>
                <a:ext cx="18" cy="29"/>
              </a:xfrm>
              <a:prstGeom prst="rect">
                <a:avLst/>
              </a:prstGeom>
              <a:gradFill>
                <a:gsLst>
                  <a:gs pos="0">
                    <a:srgbClr val="000000"/>
                  </a:gs>
                  <a:gs pos="50000">
                    <a:srgbClr val="B7B7B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17" name="Shape 1917"/>
              <xdr:cNvSpPr/>
            </xdr:nvSpPr>
            <xdr:spPr>
              <a:xfrm>
                <a:off x="959" y="584"/>
                <a:ext cx="18" cy="29"/>
              </a:xfrm>
              <a:prstGeom prst="rect">
                <a:avLst/>
              </a:prstGeom>
              <a:gradFill>
                <a:gsLst>
                  <a:gs pos="0">
                    <a:srgbClr val="000000"/>
                  </a:gs>
                  <a:gs pos="50000">
                    <a:srgbClr val="B6B6B6"/>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918" name="Shape 1918"/>
            <xdr:cNvGrpSpPr/>
          </xdr:nvGrpSpPr>
          <xdr:grpSpPr>
            <a:xfrm>
              <a:off x="26" y="211"/>
              <a:ext cx="18" cy="51"/>
              <a:chOff x="802" y="744"/>
              <a:chExt cx="22" cy="52"/>
            </a:xfrm>
          </xdr:grpSpPr>
          <xdr:sp>
            <xdr:nvSpPr>
              <xdr:cNvPr descr="Narrow horizontal" id="1919" name="Shape 1919"/>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20" name="Shape 1920"/>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921" name="Shape 1921"/>
            <xdr:cNvGrpSpPr/>
          </xdr:nvGrpSpPr>
          <xdr:grpSpPr>
            <a:xfrm>
              <a:off x="26" y="108"/>
              <a:ext cx="20" cy="97"/>
              <a:chOff x="1132" y="87"/>
              <a:chExt cx="20" cy="97"/>
            </a:xfrm>
          </xdr:grpSpPr>
          <xdr:sp>
            <xdr:nvSpPr>
              <xdr:cNvPr id="1922" name="Shape 1922"/>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23" name="Shape 1923"/>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24" name="Shape 1924"/>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25" name="Shape 1925"/>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26" name="Shape 1926"/>
              <xdr:cNvGrpSpPr/>
            </xdr:nvGrpSpPr>
            <xdr:grpSpPr>
              <a:xfrm>
                <a:off x="1132" y="139"/>
                <a:ext cx="20" cy="45"/>
                <a:chOff x="782" y="200"/>
                <a:chExt cx="22" cy="47"/>
              </a:xfrm>
            </xdr:grpSpPr>
            <xdr:sp>
              <xdr:nvSpPr>
                <xdr:cNvPr id="1927" name="Shape 1927"/>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1928" name="Shape 1928"/>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1929" name="Shape 1929"/>
            <xdr:cNvGrpSpPr/>
          </xdr:nvGrpSpPr>
          <xdr:grpSpPr>
            <a:xfrm>
              <a:off x="26" y="350"/>
              <a:ext cx="18" cy="74"/>
              <a:chOff x="950" y="68"/>
              <a:chExt cx="18" cy="74"/>
            </a:xfrm>
          </xdr:grpSpPr>
          <xdr:sp>
            <xdr:nvSpPr>
              <xdr:cNvPr descr="Narrow horizontal" id="1930" name="Shape 1930"/>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31" name="Shape 1931"/>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932" name="Shape 1932"/>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933" name="Shape 1933"/>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934" name="Shape 1934"/>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935" name="Shape 1935"/>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936" name="Shape 1936"/>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937" name="Shape 1937"/>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938" name="Shape 1938"/>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939" name="Shape 1939"/>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1940" name="Shape 1940"/>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941" name="Shape 1941"/>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942" name="Shape 1942"/>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1943" name="Shape 1943"/>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1944" name="Shape 1944"/>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1945" name="Shape 1945"/>
            <xdr:cNvGrpSpPr/>
          </xdr:nvGrpSpPr>
          <xdr:grpSpPr>
            <a:xfrm>
              <a:off x="26" y="272"/>
              <a:ext cx="18" cy="72"/>
              <a:chOff x="851" y="469"/>
              <a:chExt cx="22" cy="72"/>
            </a:xfrm>
          </xdr:grpSpPr>
          <xdr:sp>
            <xdr:nvSpPr>
              <xdr:cNvPr descr="Narrow horizontal" id="1946" name="Shape 1946"/>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47" name="Shape 1947"/>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948" name="Shape 1948"/>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949" name="Shape 1949"/>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1950" name="Shape 1950"/>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1951" name="Shape 1951"/>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53</xdr:col>
      <xdr:colOff>76200</xdr:colOff>
      <xdr:row>39</xdr:row>
      <xdr:rowOff>0</xdr:rowOff>
    </xdr:from>
    <xdr:ext cx="209550" cy="7810500"/>
    <xdr:grpSp>
      <xdr:nvGrpSpPr>
        <xdr:cNvPr id="2" name="Shape 2"/>
        <xdr:cNvGrpSpPr/>
      </xdr:nvGrpSpPr>
      <xdr:grpSpPr>
        <a:xfrm>
          <a:off x="5241225" y="0"/>
          <a:ext cx="209550" cy="7560000"/>
          <a:chOff x="5241225" y="0"/>
          <a:chExt cx="209550" cy="7560000"/>
        </a:xfrm>
      </xdr:grpSpPr>
      <xdr:grpSp>
        <xdr:nvGrpSpPr>
          <xdr:cNvPr id="1952" name="Shape 1952"/>
          <xdr:cNvGrpSpPr/>
        </xdr:nvGrpSpPr>
        <xdr:grpSpPr>
          <a:xfrm>
            <a:off x="5241225" y="0"/>
            <a:ext cx="209550" cy="7560000"/>
            <a:chOff x="24" y="108"/>
            <a:chExt cx="22" cy="1010"/>
          </a:xfrm>
        </xdr:grpSpPr>
        <xdr:sp>
          <xdr:nvSpPr>
            <xdr:cNvPr id="5" name="Shape 5"/>
            <xdr:cNvSpPr/>
          </xdr:nvSpPr>
          <xdr:spPr>
            <a:xfrm>
              <a:off x="24" y="108"/>
              <a:ext cx="0" cy="1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53" name="Shape 1953"/>
            <xdr:cNvGrpSpPr/>
          </xdr:nvGrpSpPr>
          <xdr:grpSpPr>
            <a:xfrm>
              <a:off x="26" y="1029"/>
              <a:ext cx="18" cy="89"/>
              <a:chOff x="928" y="466"/>
              <a:chExt cx="19" cy="89"/>
            </a:xfrm>
          </xdr:grpSpPr>
          <xdr:grpSp>
            <xdr:nvGrpSpPr>
              <xdr:cNvPr id="1954" name="Shape 1954"/>
              <xdr:cNvGrpSpPr/>
            </xdr:nvGrpSpPr>
            <xdr:grpSpPr>
              <a:xfrm>
                <a:off x="928" y="466"/>
                <a:ext cx="19" cy="81"/>
                <a:chOff x="928" y="466"/>
                <a:chExt cx="19" cy="81"/>
              </a:xfrm>
            </xdr:grpSpPr>
            <xdr:sp>
              <xdr:nvSpPr>
                <xdr:cNvPr id="1955" name="Shape 1955"/>
                <xdr:cNvSpPr/>
              </xdr:nvSpPr>
              <xdr:spPr>
                <a:xfrm>
                  <a:off x="928" y="466"/>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56" name="Shape 1956"/>
                <xdr:cNvSpPr/>
              </xdr:nvSpPr>
              <xdr:spPr>
                <a:xfrm rot="-5400000">
                  <a:off x="935" y="541"/>
                  <a:ext cx="5" cy="7"/>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1957" name="Shape 1957"/>
              <xdr:cNvSpPr/>
            </xdr:nvSpPr>
            <xdr:spPr>
              <a:xfrm>
                <a:off x="938" y="541"/>
                <a:ext cx="8"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58" name="Shape 1958"/>
              <xdr:cNvSpPr/>
            </xdr:nvSpPr>
            <xdr:spPr>
              <a:xfrm>
                <a:off x="929" y="541"/>
                <a:ext cx="9"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59" name="Shape 1959"/>
              <xdr:cNvSpPr/>
            </xdr:nvSpPr>
            <xdr:spPr>
              <a:xfrm>
                <a:off x="941" y="528"/>
                <a:ext cx="3"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60" name="Shape 1960"/>
              <xdr:cNvSpPr/>
            </xdr:nvSpPr>
            <xdr:spPr>
              <a:xfrm>
                <a:off x="931"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61" name="Shape 1961"/>
              <xdr:cNvSpPr/>
            </xdr:nvSpPr>
            <xdr:spPr>
              <a:xfrm>
                <a:off x="932" y="490"/>
                <a:ext cx="11" cy="58"/>
              </a:xfrm>
              <a:prstGeom prst="rect">
                <a:avLst/>
              </a:prstGeom>
              <a:gradFill>
                <a:gsLst>
                  <a:gs pos="0">
                    <a:srgbClr val="696969"/>
                  </a:gs>
                  <a:gs pos="50000">
                    <a:srgbClr val="C0C0C0"/>
                  </a:gs>
                  <a:gs pos="100000">
                    <a:srgbClr val="69696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62" name="Shape 1962"/>
              <xdr:cNvSpPr/>
            </xdr:nvSpPr>
            <xdr:spPr>
              <a:xfrm>
                <a:off x="929" y="547"/>
                <a:ext cx="17" cy="8"/>
              </a:xfrm>
              <a:prstGeom prst="flowChartManualOperation">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963" name="Shape 1963"/>
              <xdr:cNvCxnSpPr/>
            </xdr:nvCxnSpPr>
            <xdr:spPr>
              <a:xfrm>
                <a:off x="928" y="492"/>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1964" name="Shape 1964"/>
              <xdr:cNvCxnSpPr/>
            </xdr:nvCxnSpPr>
            <xdr:spPr>
              <a:xfrm>
                <a:off x="928" y="494"/>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1965" name="Shape 1965"/>
              <xdr:cNvCxnSpPr/>
            </xdr:nvCxnSpPr>
            <xdr:spPr>
              <a:xfrm>
                <a:off x="928" y="496"/>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1966" name="Shape 1966"/>
              <xdr:cNvCxnSpPr/>
            </xdr:nvCxnSpPr>
            <xdr:spPr>
              <a:xfrm>
                <a:off x="928" y="498"/>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1967" name="Shape 1967"/>
              <xdr:cNvCxnSpPr/>
            </xdr:nvCxnSpPr>
            <xdr:spPr>
              <a:xfrm>
                <a:off x="928" y="500"/>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1968" name="Shape 1968"/>
              <xdr:cNvCxnSpPr/>
            </xdr:nvCxnSpPr>
            <xdr:spPr>
              <a:xfrm>
                <a:off x="928" y="502"/>
                <a:ext cx="19" cy="0"/>
              </a:xfrm>
              <a:prstGeom prst="straightConnector1">
                <a:avLst/>
              </a:prstGeom>
              <a:noFill/>
              <a:ln cap="flat" cmpd="sng" w="9525">
                <a:solidFill>
                  <a:srgbClr val="000000"/>
                </a:solidFill>
                <a:prstDash val="solid"/>
                <a:round/>
                <a:headEnd len="med" w="med" type="none"/>
                <a:tailEnd len="med" w="med" type="none"/>
              </a:ln>
            </xdr:spPr>
          </xdr:cxnSp>
          <xdr:sp>
            <xdr:nvSpPr>
              <xdr:cNvPr id="1969" name="Shape 1969"/>
              <xdr:cNvSpPr/>
            </xdr:nvSpPr>
            <xdr:spPr>
              <a:xfrm>
                <a:off x="935"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70" name="Shape 1970"/>
              <xdr:cNvSpPr/>
            </xdr:nvSpPr>
            <xdr:spPr>
              <a:xfrm>
                <a:off x="934" y="541"/>
                <a:ext cx="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71" name="Shape 1971"/>
              <xdr:cNvSpPr/>
            </xdr:nvSpPr>
            <xdr:spPr>
              <a:xfrm>
                <a:off x="928" y="504"/>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972" name="Shape 1972"/>
            <xdr:cNvGrpSpPr/>
          </xdr:nvGrpSpPr>
          <xdr:grpSpPr>
            <a:xfrm>
              <a:off x="26" y="796"/>
              <a:ext cx="18" cy="170"/>
              <a:chOff x="984" y="289"/>
              <a:chExt cx="20" cy="170"/>
            </a:xfrm>
          </xdr:grpSpPr>
          <xdr:sp>
            <xdr:nvSpPr>
              <xdr:cNvPr descr="Narrow horizontal" id="1973" name="Shape 1973"/>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74" name="Shape 1974"/>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75" name="Shape 1975"/>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76" name="Shape 1976"/>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77" name="Shape 1977"/>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978" name="Shape 1978"/>
            <xdr:cNvGrpSpPr/>
          </xdr:nvGrpSpPr>
          <xdr:grpSpPr>
            <a:xfrm>
              <a:off x="24" y="491"/>
              <a:ext cx="18" cy="172"/>
              <a:chOff x="799" y="244"/>
              <a:chExt cx="18" cy="172"/>
            </a:xfrm>
          </xdr:grpSpPr>
          <xdr:sp>
            <xdr:nvSpPr>
              <xdr:cNvPr descr="Narrow horizontal" id="1979" name="Shape 1979"/>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80" name="Shape 1980"/>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81" name="Shape 1981"/>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82" name="Shape 1982"/>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983" name="Shape 1983"/>
            <xdr:cNvGrpSpPr/>
          </xdr:nvGrpSpPr>
          <xdr:grpSpPr>
            <a:xfrm>
              <a:off x="26" y="669"/>
              <a:ext cx="17" cy="118"/>
              <a:chOff x="1193" y="248"/>
              <a:chExt cx="17" cy="118"/>
            </a:xfrm>
          </xdr:grpSpPr>
          <xdr:sp>
            <xdr:nvSpPr>
              <xdr:cNvPr descr="Narrow horizontal" id="1984" name="Shape 1984"/>
              <xdr:cNvSpPr/>
            </xdr:nvSpPr>
            <xdr:spPr>
              <a:xfrm>
                <a:off x="1193" y="34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85" name="Shape 1985"/>
              <xdr:cNvSpPr/>
            </xdr:nvSpPr>
            <xdr:spPr>
              <a:xfrm>
                <a:off x="1193" y="248"/>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986" name="Shape 1986"/>
            <xdr:cNvGrpSpPr/>
          </xdr:nvGrpSpPr>
          <xdr:grpSpPr>
            <a:xfrm>
              <a:off x="24" y="972"/>
              <a:ext cx="18" cy="51"/>
              <a:chOff x="956" y="375"/>
              <a:chExt cx="22" cy="52"/>
            </a:xfrm>
          </xdr:grpSpPr>
          <xdr:sp>
            <xdr:nvSpPr>
              <xdr:cNvPr descr="Narrow horizontal" id="1987" name="Shape 1987"/>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88" name="Shape 1988"/>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989" name="Shape 1989"/>
            <xdr:cNvGrpSpPr/>
          </xdr:nvGrpSpPr>
          <xdr:grpSpPr>
            <a:xfrm>
              <a:off x="26" y="431"/>
              <a:ext cx="18" cy="53"/>
              <a:chOff x="964" y="411"/>
              <a:chExt cx="22" cy="53"/>
            </a:xfrm>
          </xdr:grpSpPr>
          <xdr:sp>
            <xdr:nvSpPr>
              <xdr:cNvPr descr="Narrow horizontal" id="1990" name="Shape 1990"/>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91" name="Shape 1991"/>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992" name="Shape 1992"/>
            <xdr:cNvGrpSpPr/>
          </xdr:nvGrpSpPr>
          <xdr:grpSpPr>
            <a:xfrm>
              <a:off x="26" y="211"/>
              <a:ext cx="18" cy="51"/>
              <a:chOff x="802" y="744"/>
              <a:chExt cx="22" cy="52"/>
            </a:xfrm>
          </xdr:grpSpPr>
          <xdr:sp>
            <xdr:nvSpPr>
              <xdr:cNvPr descr="Narrow horizontal" id="1993" name="Shape 1993"/>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1994" name="Shape 1994"/>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1995" name="Shape 1995"/>
            <xdr:cNvGrpSpPr/>
          </xdr:nvGrpSpPr>
          <xdr:grpSpPr>
            <a:xfrm>
              <a:off x="26" y="108"/>
              <a:ext cx="20" cy="97"/>
              <a:chOff x="1132" y="87"/>
              <a:chExt cx="20" cy="97"/>
            </a:xfrm>
          </xdr:grpSpPr>
          <xdr:sp>
            <xdr:nvSpPr>
              <xdr:cNvPr id="1996" name="Shape 1996"/>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97" name="Shape 1997"/>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98" name="Shape 1998"/>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999" name="Shape 1999"/>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000" name="Shape 2000"/>
              <xdr:cNvGrpSpPr/>
            </xdr:nvGrpSpPr>
            <xdr:grpSpPr>
              <a:xfrm>
                <a:off x="1132" y="139"/>
                <a:ext cx="20" cy="45"/>
                <a:chOff x="782" y="200"/>
                <a:chExt cx="22" cy="47"/>
              </a:xfrm>
            </xdr:grpSpPr>
            <xdr:sp>
              <xdr:nvSpPr>
                <xdr:cNvPr id="2001" name="Shape 2001"/>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002" name="Shape 2002"/>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003" name="Shape 2003"/>
            <xdr:cNvGrpSpPr/>
          </xdr:nvGrpSpPr>
          <xdr:grpSpPr>
            <a:xfrm>
              <a:off x="26" y="350"/>
              <a:ext cx="18" cy="74"/>
              <a:chOff x="950" y="68"/>
              <a:chExt cx="18" cy="74"/>
            </a:xfrm>
          </xdr:grpSpPr>
          <xdr:sp>
            <xdr:nvSpPr>
              <xdr:cNvPr descr="Narrow horizontal" id="2004" name="Shape 2004"/>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05" name="Shape 2005"/>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006" name="Shape 2006"/>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007" name="Shape 2007"/>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008" name="Shape 2008"/>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09" name="Shape 2009"/>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010" name="Shape 2010"/>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11" name="Shape 2011"/>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012" name="Shape 2012"/>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13" name="Shape 2013"/>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014" name="Shape 2014"/>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15" name="Shape 2015"/>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16" name="Shape 2016"/>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017" name="Shape 2017"/>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18" name="Shape 2018"/>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019" name="Shape 2019"/>
            <xdr:cNvGrpSpPr/>
          </xdr:nvGrpSpPr>
          <xdr:grpSpPr>
            <a:xfrm>
              <a:off x="26" y="272"/>
              <a:ext cx="18" cy="72"/>
              <a:chOff x="851" y="469"/>
              <a:chExt cx="22" cy="72"/>
            </a:xfrm>
          </xdr:grpSpPr>
          <xdr:sp>
            <xdr:nvSpPr>
              <xdr:cNvPr descr="Narrow horizontal" id="2020" name="Shape 2020"/>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21" name="Shape 2021"/>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022" name="Shape 2022"/>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023" name="Shape 2023"/>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024" name="Shape 2024"/>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025" name="Shape 2025"/>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53</xdr:col>
      <xdr:colOff>314325</xdr:colOff>
      <xdr:row>39</xdr:row>
      <xdr:rowOff>0</xdr:rowOff>
    </xdr:from>
    <xdr:ext cx="209550" cy="8162925"/>
    <xdr:grpSp>
      <xdr:nvGrpSpPr>
        <xdr:cNvPr id="2" name="Shape 2"/>
        <xdr:cNvGrpSpPr/>
      </xdr:nvGrpSpPr>
      <xdr:grpSpPr>
        <a:xfrm>
          <a:off x="5241225" y="0"/>
          <a:ext cx="209550" cy="7560000"/>
          <a:chOff x="5241225" y="0"/>
          <a:chExt cx="209550" cy="7560000"/>
        </a:xfrm>
      </xdr:grpSpPr>
      <xdr:grpSp>
        <xdr:nvGrpSpPr>
          <xdr:cNvPr id="2026" name="Shape 2026"/>
          <xdr:cNvGrpSpPr/>
        </xdr:nvGrpSpPr>
        <xdr:grpSpPr>
          <a:xfrm>
            <a:off x="5241225" y="0"/>
            <a:ext cx="209550" cy="7560000"/>
            <a:chOff x="24" y="108"/>
            <a:chExt cx="22" cy="1047"/>
          </a:xfrm>
        </xdr:grpSpPr>
        <xdr:sp>
          <xdr:nvSpPr>
            <xdr:cNvPr id="5" name="Shape 5"/>
            <xdr:cNvSpPr/>
          </xdr:nvSpPr>
          <xdr:spPr>
            <a:xfrm>
              <a:off x="24" y="108"/>
              <a:ext cx="0" cy="1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027" name="Shape 2027"/>
            <xdr:cNvGrpSpPr/>
          </xdr:nvGrpSpPr>
          <xdr:grpSpPr>
            <a:xfrm>
              <a:off x="24" y="1032"/>
              <a:ext cx="20" cy="123"/>
              <a:chOff x="897" y="495"/>
              <a:chExt cx="20" cy="123"/>
            </a:xfrm>
          </xdr:grpSpPr>
          <xdr:sp>
            <xdr:nvSpPr>
              <xdr:cNvPr id="2028" name="Shape 2028"/>
              <xdr:cNvSpPr/>
            </xdr:nvSpPr>
            <xdr:spPr>
              <a:xfrm>
                <a:off x="903" y="566"/>
                <a:ext cx="8" cy="16"/>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029" name="Shape 2029"/>
              <xdr:cNvGrpSpPr/>
            </xdr:nvGrpSpPr>
            <xdr:grpSpPr>
              <a:xfrm>
                <a:off x="897" y="495"/>
                <a:ext cx="20" cy="123"/>
                <a:chOff x="888" y="514"/>
                <a:chExt cx="20" cy="123"/>
              </a:xfrm>
            </xdr:grpSpPr>
            <xdr:sp>
              <xdr:nvSpPr>
                <xdr:cNvPr id="2030" name="Shape 2030"/>
                <xdr:cNvSpPr/>
              </xdr:nvSpPr>
              <xdr:spPr>
                <a:xfrm>
                  <a:off x="890" y="514"/>
                  <a:ext cx="16" cy="20"/>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31" name="Shape 2031"/>
                <xdr:cNvSpPr/>
              </xdr:nvSpPr>
              <xdr:spPr>
                <a:xfrm>
                  <a:off x="889" y="534"/>
                  <a:ext cx="18" cy="53"/>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032" name="Shape 2032"/>
                <xdr:cNvCxnSpPr/>
              </xdr:nvCxnSpPr>
              <xdr:spPr>
                <a:xfrm>
                  <a:off x="889" y="588"/>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033" name="Shape 2033"/>
                <xdr:cNvCxnSpPr/>
              </xdr:nvCxnSpPr>
              <xdr:spPr>
                <a:xfrm>
                  <a:off x="889" y="590"/>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034" name="Shape 2034"/>
                <xdr:cNvCxnSpPr/>
              </xdr:nvCxnSpPr>
              <xdr:spPr>
                <a:xfrm>
                  <a:off x="889" y="592"/>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035" name="Shape 2035"/>
                <xdr:cNvCxnSpPr/>
              </xdr:nvCxnSpPr>
              <xdr:spPr>
                <a:xfrm>
                  <a:off x="889" y="594"/>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036" name="Shape 2036"/>
                <xdr:cNvCxnSpPr/>
              </xdr:nvCxnSpPr>
              <xdr:spPr>
                <a:xfrm>
                  <a:off x="889" y="596"/>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037" name="Shape 2037"/>
                <xdr:cNvCxnSpPr/>
              </xdr:nvCxnSpPr>
              <xdr:spPr>
                <a:xfrm>
                  <a:off x="889" y="598"/>
                  <a:ext cx="18" cy="0"/>
                </a:xfrm>
                <a:prstGeom prst="straightConnector1">
                  <a:avLst/>
                </a:prstGeom>
                <a:noFill/>
                <a:ln cap="flat" cmpd="sng" w="12700">
                  <a:solidFill>
                    <a:srgbClr val="000000"/>
                  </a:solidFill>
                  <a:prstDash val="solid"/>
                  <a:round/>
                  <a:headEnd len="med" w="med" type="none"/>
                  <a:tailEnd len="med" w="med" type="none"/>
                </a:ln>
              </xdr:spPr>
            </xdr:cxnSp>
            <xdr:sp>
              <xdr:nvSpPr>
                <xdr:cNvPr id="2038" name="Shape 2038"/>
                <xdr:cNvSpPr/>
              </xdr:nvSpPr>
              <xdr:spPr>
                <a:xfrm flipH="1" rot="10800000">
                  <a:off x="888" y="604"/>
                  <a:ext cx="20" cy="33"/>
                </a:xfrm>
                <a:custGeom>
                  <a:rect b="b" l="l" r="r" t="t"/>
                  <a:pathLst>
                    <a:path extrusionOk="0" h="21600" w="21600">
                      <a:moveTo>
                        <a:pt x="0" y="0"/>
                      </a:moveTo>
                      <a:lnTo>
                        <a:pt x="5400" y="21600"/>
                      </a:lnTo>
                      <a:lnTo>
                        <a:pt x="16200" y="21600"/>
                      </a:lnTo>
                      <a:lnTo>
                        <a:pt x="21600" y="0"/>
                      </a:lnTo>
                      <a:close/>
                    </a:path>
                  </a:pathLst>
                </a:cu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sp>
            <xdr:sp>
              <xdr:nvSpPr>
                <xdr:cNvPr id="2039" name="Shape 2039"/>
                <xdr:cNvSpPr/>
              </xdr:nvSpPr>
              <xdr:spPr>
                <a:xfrm>
                  <a:off x="889" y="607"/>
                  <a:ext cx="18" cy="22"/>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40" name="Shape 2040"/>
                <xdr:cNvSpPr/>
              </xdr:nvSpPr>
              <xdr:spPr>
                <a:xfrm>
                  <a:off x="889" y="599"/>
                  <a:ext cx="18" cy="8"/>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041" name="Shape 2041"/>
                <xdr:cNvCxnSpPr/>
              </xdr:nvCxnSpPr>
              <xdr:spPr>
                <a:xfrm>
                  <a:off x="892"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042" name="Shape 2042"/>
                <xdr:cNvCxnSpPr/>
              </xdr:nvCxnSpPr>
              <xdr:spPr>
                <a:xfrm>
                  <a:off x="892"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043" name="Shape 2043"/>
                <xdr:cNvCxnSpPr/>
              </xdr:nvCxnSpPr>
              <xdr:spPr>
                <a:xfrm>
                  <a:off x="89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044" name="Shape 2044"/>
                <xdr:cNvCxnSpPr/>
              </xdr:nvCxnSpPr>
              <xdr:spPr>
                <a:xfrm rot="10800000">
                  <a:off x="889"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045" name="Shape 2045"/>
                <xdr:cNvCxnSpPr/>
              </xdr:nvCxnSpPr>
              <xdr:spPr>
                <a:xfrm>
                  <a:off x="904"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046" name="Shape 2046"/>
                <xdr:cNvCxnSpPr/>
              </xdr:nvCxnSpPr>
              <xdr:spPr>
                <a:xfrm rot="10800000">
                  <a:off x="903"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047" name="Shape 2047"/>
                <xdr:cNvCxnSpPr/>
              </xdr:nvCxnSpPr>
              <xdr:spPr>
                <a:xfrm>
                  <a:off x="90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048" name="Shape 2048"/>
                <xdr:cNvCxnSpPr/>
              </xdr:nvCxnSpPr>
              <xdr:spPr>
                <a:xfrm>
                  <a:off x="903"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049" name="Shape 2049"/>
                <xdr:cNvCxnSpPr/>
              </xdr:nvCxnSpPr>
              <xdr:spPr>
                <a:xfrm>
                  <a:off x="889" y="589"/>
                  <a:ext cx="0" cy="8"/>
                </a:xfrm>
                <a:prstGeom prst="straightConnector1">
                  <a:avLst/>
                </a:prstGeom>
                <a:noFill/>
                <a:ln cap="flat" cmpd="sng" w="9525">
                  <a:solidFill>
                    <a:srgbClr val="000000"/>
                  </a:solidFill>
                  <a:prstDash val="solid"/>
                  <a:round/>
                  <a:headEnd len="med" w="med" type="none"/>
                  <a:tailEnd len="med" w="med" type="none"/>
                </a:ln>
              </xdr:spPr>
            </xdr:cxnSp>
            <xdr:cxnSp>
              <xdr:nvCxnSpPr>
                <xdr:cNvPr id="2050" name="Shape 2050"/>
                <xdr:cNvCxnSpPr/>
              </xdr:nvCxnSpPr>
              <xdr:spPr>
                <a:xfrm>
                  <a:off x="889" y="587"/>
                  <a:ext cx="0" cy="11"/>
                </a:xfrm>
                <a:prstGeom prst="straightConnector1">
                  <a:avLst/>
                </a:prstGeom>
                <a:noFill/>
                <a:ln cap="flat" cmpd="sng" w="9525">
                  <a:solidFill>
                    <a:srgbClr val="000000"/>
                  </a:solidFill>
                  <a:prstDash val="solid"/>
                  <a:round/>
                  <a:headEnd len="med" w="med" type="none"/>
                  <a:tailEnd len="med" w="med" type="none"/>
                </a:ln>
              </xdr:spPr>
            </xdr:cxnSp>
            <xdr:cxnSp>
              <xdr:nvCxnSpPr>
                <xdr:cNvPr id="2051" name="Shape 2051"/>
                <xdr:cNvCxnSpPr/>
              </xdr:nvCxnSpPr>
              <xdr:spPr>
                <a:xfrm>
                  <a:off x="907" y="587"/>
                  <a:ext cx="0" cy="12"/>
                </a:xfrm>
                <a:prstGeom prst="straightConnector1">
                  <a:avLst/>
                </a:prstGeom>
                <a:noFill/>
                <a:ln cap="flat" cmpd="sng" w="9525">
                  <a:solidFill>
                    <a:srgbClr val="000000"/>
                  </a:solidFill>
                  <a:prstDash val="solid"/>
                  <a:round/>
                  <a:headEnd len="med" w="med" type="none"/>
                  <a:tailEnd len="med" w="med" type="none"/>
                </a:ln>
              </xdr:spPr>
            </xdr:cxnSp>
          </xdr:grpSp>
        </xdr:grpSp>
        <xdr:grpSp>
          <xdr:nvGrpSpPr>
            <xdr:cNvPr id="2052" name="Shape 2052"/>
            <xdr:cNvGrpSpPr/>
          </xdr:nvGrpSpPr>
          <xdr:grpSpPr>
            <a:xfrm>
              <a:off x="26" y="796"/>
              <a:ext cx="18" cy="170"/>
              <a:chOff x="984" y="289"/>
              <a:chExt cx="20" cy="170"/>
            </a:xfrm>
          </xdr:grpSpPr>
          <xdr:sp>
            <xdr:nvSpPr>
              <xdr:cNvPr descr="Narrow horizontal" id="2053" name="Shape 2053"/>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54" name="Shape 2054"/>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55" name="Shape 2055"/>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56" name="Shape 2056"/>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57" name="Shape 2057"/>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058" name="Shape 2058"/>
            <xdr:cNvGrpSpPr/>
          </xdr:nvGrpSpPr>
          <xdr:grpSpPr>
            <a:xfrm>
              <a:off x="24" y="491"/>
              <a:ext cx="18" cy="172"/>
              <a:chOff x="799" y="244"/>
              <a:chExt cx="18" cy="172"/>
            </a:xfrm>
          </xdr:grpSpPr>
          <xdr:sp>
            <xdr:nvSpPr>
              <xdr:cNvPr descr="Narrow horizontal" id="2059" name="Shape 2059"/>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60" name="Shape 2060"/>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61" name="Shape 2061"/>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62" name="Shape 2062"/>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063" name="Shape 2063"/>
            <xdr:cNvGrpSpPr/>
          </xdr:nvGrpSpPr>
          <xdr:grpSpPr>
            <a:xfrm>
              <a:off x="26" y="669"/>
              <a:ext cx="17" cy="118"/>
              <a:chOff x="1193" y="248"/>
              <a:chExt cx="17" cy="118"/>
            </a:xfrm>
          </xdr:grpSpPr>
          <xdr:sp>
            <xdr:nvSpPr>
              <xdr:cNvPr descr="Narrow horizontal" id="2064" name="Shape 2064"/>
              <xdr:cNvSpPr/>
            </xdr:nvSpPr>
            <xdr:spPr>
              <a:xfrm>
                <a:off x="1193" y="34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65" name="Shape 2065"/>
              <xdr:cNvSpPr/>
            </xdr:nvSpPr>
            <xdr:spPr>
              <a:xfrm>
                <a:off x="1193" y="248"/>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066" name="Shape 2066"/>
            <xdr:cNvGrpSpPr/>
          </xdr:nvGrpSpPr>
          <xdr:grpSpPr>
            <a:xfrm>
              <a:off x="24" y="972"/>
              <a:ext cx="18" cy="51"/>
              <a:chOff x="956" y="375"/>
              <a:chExt cx="22" cy="52"/>
            </a:xfrm>
          </xdr:grpSpPr>
          <xdr:sp>
            <xdr:nvSpPr>
              <xdr:cNvPr descr="Narrow horizontal" id="2067" name="Shape 2067"/>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68" name="Shape 2068"/>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069" name="Shape 2069"/>
            <xdr:cNvGrpSpPr/>
          </xdr:nvGrpSpPr>
          <xdr:grpSpPr>
            <a:xfrm>
              <a:off x="26" y="431"/>
              <a:ext cx="18" cy="53"/>
              <a:chOff x="964" y="411"/>
              <a:chExt cx="22" cy="53"/>
            </a:xfrm>
          </xdr:grpSpPr>
          <xdr:sp>
            <xdr:nvSpPr>
              <xdr:cNvPr descr="Narrow horizontal" id="2070" name="Shape 2070"/>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71" name="Shape 2071"/>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072" name="Shape 2072"/>
            <xdr:cNvGrpSpPr/>
          </xdr:nvGrpSpPr>
          <xdr:grpSpPr>
            <a:xfrm>
              <a:off x="26" y="211"/>
              <a:ext cx="18" cy="51"/>
              <a:chOff x="802" y="744"/>
              <a:chExt cx="22" cy="52"/>
            </a:xfrm>
          </xdr:grpSpPr>
          <xdr:sp>
            <xdr:nvSpPr>
              <xdr:cNvPr descr="Narrow horizontal" id="2073" name="Shape 2073"/>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74" name="Shape 2074"/>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075" name="Shape 2075"/>
            <xdr:cNvGrpSpPr/>
          </xdr:nvGrpSpPr>
          <xdr:grpSpPr>
            <a:xfrm>
              <a:off x="26" y="108"/>
              <a:ext cx="20" cy="97"/>
              <a:chOff x="1132" y="87"/>
              <a:chExt cx="20" cy="97"/>
            </a:xfrm>
          </xdr:grpSpPr>
          <xdr:sp>
            <xdr:nvSpPr>
              <xdr:cNvPr id="2076" name="Shape 2076"/>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77" name="Shape 2077"/>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78" name="Shape 2078"/>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79" name="Shape 2079"/>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080" name="Shape 2080"/>
              <xdr:cNvGrpSpPr/>
            </xdr:nvGrpSpPr>
            <xdr:grpSpPr>
              <a:xfrm>
                <a:off x="1132" y="139"/>
                <a:ext cx="20" cy="45"/>
                <a:chOff x="782" y="200"/>
                <a:chExt cx="22" cy="47"/>
              </a:xfrm>
            </xdr:grpSpPr>
            <xdr:sp>
              <xdr:nvSpPr>
                <xdr:cNvPr id="2081" name="Shape 2081"/>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082" name="Shape 2082"/>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083" name="Shape 2083"/>
            <xdr:cNvGrpSpPr/>
          </xdr:nvGrpSpPr>
          <xdr:grpSpPr>
            <a:xfrm>
              <a:off x="26" y="350"/>
              <a:ext cx="18" cy="74"/>
              <a:chOff x="950" y="68"/>
              <a:chExt cx="18" cy="74"/>
            </a:xfrm>
          </xdr:grpSpPr>
          <xdr:sp>
            <xdr:nvSpPr>
              <xdr:cNvPr descr="Narrow horizontal" id="2084" name="Shape 2084"/>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085" name="Shape 2085"/>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086" name="Shape 2086"/>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087" name="Shape 2087"/>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088" name="Shape 2088"/>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89" name="Shape 2089"/>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090" name="Shape 2090"/>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91" name="Shape 2091"/>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092" name="Shape 2092"/>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93" name="Shape 2093"/>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094" name="Shape 2094"/>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95" name="Shape 2095"/>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96" name="Shape 2096"/>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097" name="Shape 2097"/>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098" name="Shape 2098"/>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099" name="Shape 2099"/>
            <xdr:cNvGrpSpPr/>
          </xdr:nvGrpSpPr>
          <xdr:grpSpPr>
            <a:xfrm>
              <a:off x="26" y="272"/>
              <a:ext cx="18" cy="72"/>
              <a:chOff x="851" y="469"/>
              <a:chExt cx="22" cy="72"/>
            </a:xfrm>
          </xdr:grpSpPr>
          <xdr:sp>
            <xdr:nvSpPr>
              <xdr:cNvPr descr="Narrow horizontal" id="2100" name="Shape 2100"/>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01" name="Shape 2101"/>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102" name="Shape 2102"/>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103" name="Shape 2103"/>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104" name="Shape 2104"/>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105" name="Shape 2105"/>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52</xdr:col>
      <xdr:colOff>76200</xdr:colOff>
      <xdr:row>40</xdr:row>
      <xdr:rowOff>47625</xdr:rowOff>
    </xdr:from>
    <xdr:ext cx="209550" cy="7153275"/>
    <xdr:grpSp>
      <xdr:nvGrpSpPr>
        <xdr:cNvPr id="2" name="Shape 2"/>
        <xdr:cNvGrpSpPr/>
      </xdr:nvGrpSpPr>
      <xdr:grpSpPr>
        <a:xfrm>
          <a:off x="5241225" y="203363"/>
          <a:ext cx="209550" cy="7153275"/>
          <a:chOff x="5241225" y="203363"/>
          <a:chExt cx="209550" cy="7153275"/>
        </a:xfrm>
      </xdr:grpSpPr>
      <xdr:grpSp>
        <xdr:nvGrpSpPr>
          <xdr:cNvPr id="2106" name="Shape 2106"/>
          <xdr:cNvGrpSpPr/>
        </xdr:nvGrpSpPr>
        <xdr:grpSpPr>
          <a:xfrm>
            <a:off x="5241225" y="203363"/>
            <a:ext cx="209550" cy="7153275"/>
            <a:chOff x="24" y="108"/>
            <a:chExt cx="22" cy="955"/>
          </a:xfrm>
        </xdr:grpSpPr>
        <xdr:sp>
          <xdr:nvSpPr>
            <xdr:cNvPr id="5" name="Shape 5"/>
            <xdr:cNvSpPr/>
          </xdr:nvSpPr>
          <xdr:spPr>
            <a:xfrm>
              <a:off x="24" y="108"/>
              <a:ext cx="0" cy="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107" name="Shape 2107"/>
            <xdr:cNvGrpSpPr/>
          </xdr:nvGrpSpPr>
          <xdr:grpSpPr>
            <a:xfrm>
              <a:off x="26" y="974"/>
              <a:ext cx="18" cy="89"/>
              <a:chOff x="928" y="466"/>
              <a:chExt cx="19" cy="89"/>
            </a:xfrm>
          </xdr:grpSpPr>
          <xdr:grpSp>
            <xdr:nvGrpSpPr>
              <xdr:cNvPr id="2108" name="Shape 2108"/>
              <xdr:cNvGrpSpPr/>
            </xdr:nvGrpSpPr>
            <xdr:grpSpPr>
              <a:xfrm>
                <a:off x="928" y="466"/>
                <a:ext cx="19" cy="81"/>
                <a:chOff x="928" y="466"/>
                <a:chExt cx="19" cy="81"/>
              </a:xfrm>
            </xdr:grpSpPr>
            <xdr:sp>
              <xdr:nvSpPr>
                <xdr:cNvPr id="2109" name="Shape 2109"/>
                <xdr:cNvSpPr/>
              </xdr:nvSpPr>
              <xdr:spPr>
                <a:xfrm>
                  <a:off x="928" y="466"/>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10" name="Shape 2110"/>
                <xdr:cNvSpPr/>
              </xdr:nvSpPr>
              <xdr:spPr>
                <a:xfrm rot="-5400000">
                  <a:off x="935" y="541"/>
                  <a:ext cx="5" cy="7"/>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2111" name="Shape 2111"/>
              <xdr:cNvSpPr/>
            </xdr:nvSpPr>
            <xdr:spPr>
              <a:xfrm>
                <a:off x="938" y="541"/>
                <a:ext cx="8"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12" name="Shape 2112"/>
              <xdr:cNvSpPr/>
            </xdr:nvSpPr>
            <xdr:spPr>
              <a:xfrm>
                <a:off x="929" y="541"/>
                <a:ext cx="9"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13" name="Shape 2113"/>
              <xdr:cNvSpPr/>
            </xdr:nvSpPr>
            <xdr:spPr>
              <a:xfrm>
                <a:off x="941" y="528"/>
                <a:ext cx="3"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14" name="Shape 2114"/>
              <xdr:cNvSpPr/>
            </xdr:nvSpPr>
            <xdr:spPr>
              <a:xfrm>
                <a:off x="931"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15" name="Shape 2115"/>
              <xdr:cNvSpPr/>
            </xdr:nvSpPr>
            <xdr:spPr>
              <a:xfrm>
                <a:off x="932" y="490"/>
                <a:ext cx="11" cy="58"/>
              </a:xfrm>
              <a:prstGeom prst="rect">
                <a:avLst/>
              </a:prstGeom>
              <a:gradFill>
                <a:gsLst>
                  <a:gs pos="0">
                    <a:srgbClr val="696969"/>
                  </a:gs>
                  <a:gs pos="50000">
                    <a:srgbClr val="C0C0C0"/>
                  </a:gs>
                  <a:gs pos="100000">
                    <a:srgbClr val="69696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16" name="Shape 2116"/>
              <xdr:cNvSpPr/>
            </xdr:nvSpPr>
            <xdr:spPr>
              <a:xfrm>
                <a:off x="929" y="547"/>
                <a:ext cx="17" cy="8"/>
              </a:xfrm>
              <a:prstGeom prst="flowChartManualOperation">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117" name="Shape 2117"/>
              <xdr:cNvCxnSpPr/>
            </xdr:nvCxnSpPr>
            <xdr:spPr>
              <a:xfrm>
                <a:off x="928" y="492"/>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18" name="Shape 2118"/>
              <xdr:cNvCxnSpPr/>
            </xdr:nvCxnSpPr>
            <xdr:spPr>
              <a:xfrm>
                <a:off x="928" y="494"/>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19" name="Shape 2119"/>
              <xdr:cNvCxnSpPr/>
            </xdr:nvCxnSpPr>
            <xdr:spPr>
              <a:xfrm>
                <a:off x="928" y="496"/>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20" name="Shape 2120"/>
              <xdr:cNvCxnSpPr/>
            </xdr:nvCxnSpPr>
            <xdr:spPr>
              <a:xfrm>
                <a:off x="928" y="498"/>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21" name="Shape 2121"/>
              <xdr:cNvCxnSpPr/>
            </xdr:nvCxnSpPr>
            <xdr:spPr>
              <a:xfrm>
                <a:off x="928" y="500"/>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22" name="Shape 2122"/>
              <xdr:cNvCxnSpPr/>
            </xdr:nvCxnSpPr>
            <xdr:spPr>
              <a:xfrm>
                <a:off x="928" y="502"/>
                <a:ext cx="19" cy="0"/>
              </a:xfrm>
              <a:prstGeom prst="straightConnector1">
                <a:avLst/>
              </a:prstGeom>
              <a:noFill/>
              <a:ln cap="flat" cmpd="sng" w="9525">
                <a:solidFill>
                  <a:srgbClr val="000000"/>
                </a:solidFill>
                <a:prstDash val="solid"/>
                <a:round/>
                <a:headEnd len="med" w="med" type="none"/>
                <a:tailEnd len="med" w="med" type="none"/>
              </a:ln>
            </xdr:spPr>
          </xdr:cxnSp>
          <xdr:sp>
            <xdr:nvSpPr>
              <xdr:cNvPr id="2123" name="Shape 2123"/>
              <xdr:cNvSpPr/>
            </xdr:nvSpPr>
            <xdr:spPr>
              <a:xfrm>
                <a:off x="935"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24" name="Shape 2124"/>
              <xdr:cNvSpPr/>
            </xdr:nvSpPr>
            <xdr:spPr>
              <a:xfrm>
                <a:off x="934" y="541"/>
                <a:ext cx="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25" name="Shape 2125"/>
              <xdr:cNvSpPr/>
            </xdr:nvSpPr>
            <xdr:spPr>
              <a:xfrm>
                <a:off x="928" y="504"/>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126" name="Shape 2126"/>
            <xdr:cNvGrpSpPr/>
          </xdr:nvGrpSpPr>
          <xdr:grpSpPr>
            <a:xfrm>
              <a:off x="26" y="796"/>
              <a:ext cx="18" cy="170"/>
              <a:chOff x="984" y="289"/>
              <a:chExt cx="20" cy="170"/>
            </a:xfrm>
          </xdr:grpSpPr>
          <xdr:sp>
            <xdr:nvSpPr>
              <xdr:cNvPr descr="Narrow horizontal" id="2127" name="Shape 2127"/>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28" name="Shape 2128"/>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29" name="Shape 2129"/>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30" name="Shape 2130"/>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31" name="Shape 2131"/>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132" name="Shape 2132"/>
            <xdr:cNvGrpSpPr/>
          </xdr:nvGrpSpPr>
          <xdr:grpSpPr>
            <a:xfrm>
              <a:off x="24" y="491"/>
              <a:ext cx="18" cy="172"/>
              <a:chOff x="799" y="244"/>
              <a:chExt cx="18" cy="172"/>
            </a:xfrm>
          </xdr:grpSpPr>
          <xdr:sp>
            <xdr:nvSpPr>
              <xdr:cNvPr descr="Narrow horizontal" id="2133" name="Shape 2133"/>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34" name="Shape 2134"/>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35" name="Shape 2135"/>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36" name="Shape 2136"/>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137" name="Shape 2137"/>
            <xdr:cNvGrpSpPr/>
          </xdr:nvGrpSpPr>
          <xdr:grpSpPr>
            <a:xfrm>
              <a:off x="26" y="669"/>
              <a:ext cx="17" cy="118"/>
              <a:chOff x="1193" y="248"/>
              <a:chExt cx="17" cy="118"/>
            </a:xfrm>
          </xdr:grpSpPr>
          <xdr:sp>
            <xdr:nvSpPr>
              <xdr:cNvPr descr="Narrow horizontal" id="2138" name="Shape 2138"/>
              <xdr:cNvSpPr/>
            </xdr:nvSpPr>
            <xdr:spPr>
              <a:xfrm>
                <a:off x="1193" y="34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39" name="Shape 2139"/>
              <xdr:cNvSpPr/>
            </xdr:nvSpPr>
            <xdr:spPr>
              <a:xfrm>
                <a:off x="1193" y="248"/>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140" name="Shape 2140"/>
            <xdr:cNvGrpSpPr/>
          </xdr:nvGrpSpPr>
          <xdr:grpSpPr>
            <a:xfrm>
              <a:off x="26" y="431"/>
              <a:ext cx="18" cy="53"/>
              <a:chOff x="964" y="411"/>
              <a:chExt cx="22" cy="53"/>
            </a:xfrm>
          </xdr:grpSpPr>
          <xdr:sp>
            <xdr:nvSpPr>
              <xdr:cNvPr descr="Narrow horizontal" id="2141" name="Shape 2141"/>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42" name="Shape 2142"/>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143" name="Shape 2143"/>
            <xdr:cNvGrpSpPr/>
          </xdr:nvGrpSpPr>
          <xdr:grpSpPr>
            <a:xfrm>
              <a:off x="26" y="211"/>
              <a:ext cx="18" cy="51"/>
              <a:chOff x="802" y="744"/>
              <a:chExt cx="22" cy="52"/>
            </a:xfrm>
          </xdr:grpSpPr>
          <xdr:sp>
            <xdr:nvSpPr>
              <xdr:cNvPr descr="Narrow horizontal" id="2144" name="Shape 2144"/>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45" name="Shape 2145"/>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146" name="Shape 2146"/>
            <xdr:cNvGrpSpPr/>
          </xdr:nvGrpSpPr>
          <xdr:grpSpPr>
            <a:xfrm>
              <a:off x="26" y="108"/>
              <a:ext cx="20" cy="97"/>
              <a:chOff x="1132" y="87"/>
              <a:chExt cx="20" cy="97"/>
            </a:xfrm>
          </xdr:grpSpPr>
          <xdr:sp>
            <xdr:nvSpPr>
              <xdr:cNvPr id="2147" name="Shape 2147"/>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48" name="Shape 2148"/>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49" name="Shape 2149"/>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50" name="Shape 2150"/>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151" name="Shape 2151"/>
              <xdr:cNvGrpSpPr/>
            </xdr:nvGrpSpPr>
            <xdr:grpSpPr>
              <a:xfrm>
                <a:off x="1132" y="139"/>
                <a:ext cx="20" cy="45"/>
                <a:chOff x="782" y="200"/>
                <a:chExt cx="22" cy="47"/>
              </a:xfrm>
            </xdr:grpSpPr>
            <xdr:sp>
              <xdr:nvSpPr>
                <xdr:cNvPr id="2152" name="Shape 2152"/>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153" name="Shape 2153"/>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154" name="Shape 2154"/>
            <xdr:cNvGrpSpPr/>
          </xdr:nvGrpSpPr>
          <xdr:grpSpPr>
            <a:xfrm>
              <a:off x="26" y="350"/>
              <a:ext cx="18" cy="74"/>
              <a:chOff x="950" y="68"/>
              <a:chExt cx="18" cy="74"/>
            </a:xfrm>
          </xdr:grpSpPr>
          <xdr:sp>
            <xdr:nvSpPr>
              <xdr:cNvPr descr="Narrow horizontal" id="2155" name="Shape 2155"/>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56" name="Shape 2156"/>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157" name="Shape 2157"/>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158" name="Shape 2158"/>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159" name="Shape 2159"/>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160" name="Shape 2160"/>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161" name="Shape 2161"/>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162" name="Shape 2162"/>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163" name="Shape 2163"/>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164" name="Shape 2164"/>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165" name="Shape 2165"/>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166" name="Shape 2166"/>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167" name="Shape 2167"/>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168" name="Shape 2168"/>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169" name="Shape 2169"/>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170" name="Shape 2170"/>
            <xdr:cNvGrpSpPr/>
          </xdr:nvGrpSpPr>
          <xdr:grpSpPr>
            <a:xfrm>
              <a:off x="26" y="272"/>
              <a:ext cx="18" cy="72"/>
              <a:chOff x="851" y="469"/>
              <a:chExt cx="22" cy="72"/>
            </a:xfrm>
          </xdr:grpSpPr>
          <xdr:sp>
            <xdr:nvSpPr>
              <xdr:cNvPr descr="Narrow horizontal" id="2171" name="Shape 2171"/>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72" name="Shape 2172"/>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173" name="Shape 2173"/>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174" name="Shape 2174"/>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175" name="Shape 2175"/>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176" name="Shape 2176"/>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46</xdr:col>
      <xdr:colOff>66675</xdr:colOff>
      <xdr:row>40</xdr:row>
      <xdr:rowOff>104775</xdr:rowOff>
    </xdr:from>
    <xdr:ext cx="238125" cy="5476875"/>
    <xdr:grpSp>
      <xdr:nvGrpSpPr>
        <xdr:cNvPr id="2" name="Shape 2"/>
        <xdr:cNvGrpSpPr/>
      </xdr:nvGrpSpPr>
      <xdr:grpSpPr>
        <a:xfrm>
          <a:off x="5226938" y="1041563"/>
          <a:ext cx="238125" cy="5476875"/>
          <a:chOff x="5226938" y="1041563"/>
          <a:chExt cx="238125" cy="5476875"/>
        </a:xfrm>
      </xdr:grpSpPr>
      <xdr:grpSp>
        <xdr:nvGrpSpPr>
          <xdr:cNvPr id="2177" name="Shape 2177"/>
          <xdr:cNvGrpSpPr/>
        </xdr:nvGrpSpPr>
        <xdr:grpSpPr>
          <a:xfrm>
            <a:off x="5226938" y="1041563"/>
            <a:ext cx="238125" cy="5476875"/>
            <a:chOff x="24" y="108"/>
            <a:chExt cx="22" cy="831"/>
          </a:xfrm>
        </xdr:grpSpPr>
        <xdr:sp>
          <xdr:nvSpPr>
            <xdr:cNvPr id="5" name="Shape 5"/>
            <xdr:cNvSpPr/>
          </xdr:nvSpPr>
          <xdr:spPr>
            <a:xfrm>
              <a:off x="24" y="108"/>
              <a:ext cx="0" cy="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178" name="Shape 2178"/>
            <xdr:cNvGrpSpPr/>
          </xdr:nvGrpSpPr>
          <xdr:grpSpPr>
            <a:xfrm>
              <a:off x="26" y="850"/>
              <a:ext cx="18" cy="89"/>
              <a:chOff x="928" y="466"/>
              <a:chExt cx="19" cy="89"/>
            </a:xfrm>
          </xdr:grpSpPr>
          <xdr:grpSp>
            <xdr:nvGrpSpPr>
              <xdr:cNvPr id="2179" name="Shape 2179"/>
              <xdr:cNvGrpSpPr/>
            </xdr:nvGrpSpPr>
            <xdr:grpSpPr>
              <a:xfrm>
                <a:off x="928" y="466"/>
                <a:ext cx="19" cy="81"/>
                <a:chOff x="928" y="466"/>
                <a:chExt cx="19" cy="81"/>
              </a:xfrm>
            </xdr:grpSpPr>
            <xdr:sp>
              <xdr:nvSpPr>
                <xdr:cNvPr id="2180" name="Shape 2180"/>
                <xdr:cNvSpPr/>
              </xdr:nvSpPr>
              <xdr:spPr>
                <a:xfrm>
                  <a:off x="928" y="466"/>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81" name="Shape 2181"/>
                <xdr:cNvSpPr/>
              </xdr:nvSpPr>
              <xdr:spPr>
                <a:xfrm rot="-5400000">
                  <a:off x="935" y="541"/>
                  <a:ext cx="5" cy="7"/>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2182" name="Shape 2182"/>
              <xdr:cNvSpPr/>
            </xdr:nvSpPr>
            <xdr:spPr>
              <a:xfrm>
                <a:off x="938" y="541"/>
                <a:ext cx="8"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83" name="Shape 2183"/>
              <xdr:cNvSpPr/>
            </xdr:nvSpPr>
            <xdr:spPr>
              <a:xfrm>
                <a:off x="929" y="541"/>
                <a:ext cx="9"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84" name="Shape 2184"/>
              <xdr:cNvSpPr/>
            </xdr:nvSpPr>
            <xdr:spPr>
              <a:xfrm>
                <a:off x="941" y="528"/>
                <a:ext cx="3"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85" name="Shape 2185"/>
              <xdr:cNvSpPr/>
            </xdr:nvSpPr>
            <xdr:spPr>
              <a:xfrm>
                <a:off x="931"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86" name="Shape 2186"/>
              <xdr:cNvSpPr/>
            </xdr:nvSpPr>
            <xdr:spPr>
              <a:xfrm>
                <a:off x="932" y="490"/>
                <a:ext cx="11" cy="58"/>
              </a:xfrm>
              <a:prstGeom prst="rect">
                <a:avLst/>
              </a:prstGeom>
              <a:gradFill>
                <a:gsLst>
                  <a:gs pos="0">
                    <a:srgbClr val="696969"/>
                  </a:gs>
                  <a:gs pos="50000">
                    <a:srgbClr val="C0C0C0"/>
                  </a:gs>
                  <a:gs pos="100000">
                    <a:srgbClr val="69696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87" name="Shape 2187"/>
              <xdr:cNvSpPr/>
            </xdr:nvSpPr>
            <xdr:spPr>
              <a:xfrm>
                <a:off x="929" y="547"/>
                <a:ext cx="17" cy="8"/>
              </a:xfrm>
              <a:prstGeom prst="flowChartManualOperation">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188" name="Shape 2188"/>
              <xdr:cNvCxnSpPr/>
            </xdr:nvCxnSpPr>
            <xdr:spPr>
              <a:xfrm>
                <a:off x="928" y="492"/>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89" name="Shape 2189"/>
              <xdr:cNvCxnSpPr/>
            </xdr:nvCxnSpPr>
            <xdr:spPr>
              <a:xfrm>
                <a:off x="928" y="494"/>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90" name="Shape 2190"/>
              <xdr:cNvCxnSpPr/>
            </xdr:nvCxnSpPr>
            <xdr:spPr>
              <a:xfrm>
                <a:off x="928" y="496"/>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91" name="Shape 2191"/>
              <xdr:cNvCxnSpPr/>
            </xdr:nvCxnSpPr>
            <xdr:spPr>
              <a:xfrm>
                <a:off x="928" y="498"/>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92" name="Shape 2192"/>
              <xdr:cNvCxnSpPr/>
            </xdr:nvCxnSpPr>
            <xdr:spPr>
              <a:xfrm>
                <a:off x="928" y="500"/>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193" name="Shape 2193"/>
              <xdr:cNvCxnSpPr/>
            </xdr:nvCxnSpPr>
            <xdr:spPr>
              <a:xfrm>
                <a:off x="928" y="502"/>
                <a:ext cx="19" cy="0"/>
              </a:xfrm>
              <a:prstGeom prst="straightConnector1">
                <a:avLst/>
              </a:prstGeom>
              <a:noFill/>
              <a:ln cap="flat" cmpd="sng" w="9525">
                <a:solidFill>
                  <a:srgbClr val="000000"/>
                </a:solidFill>
                <a:prstDash val="solid"/>
                <a:round/>
                <a:headEnd len="med" w="med" type="none"/>
                <a:tailEnd len="med" w="med" type="none"/>
              </a:ln>
            </xdr:spPr>
          </xdr:cxnSp>
          <xdr:sp>
            <xdr:nvSpPr>
              <xdr:cNvPr id="2194" name="Shape 2194"/>
              <xdr:cNvSpPr/>
            </xdr:nvSpPr>
            <xdr:spPr>
              <a:xfrm>
                <a:off x="935"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95" name="Shape 2195"/>
              <xdr:cNvSpPr/>
            </xdr:nvSpPr>
            <xdr:spPr>
              <a:xfrm>
                <a:off x="934" y="541"/>
                <a:ext cx="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96" name="Shape 2196"/>
              <xdr:cNvSpPr/>
            </xdr:nvSpPr>
            <xdr:spPr>
              <a:xfrm>
                <a:off x="928" y="504"/>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197" name="Shape 2197"/>
            <xdr:cNvGrpSpPr/>
          </xdr:nvGrpSpPr>
          <xdr:grpSpPr>
            <a:xfrm>
              <a:off x="24" y="671"/>
              <a:ext cx="18" cy="170"/>
              <a:chOff x="984" y="289"/>
              <a:chExt cx="20" cy="170"/>
            </a:xfrm>
          </xdr:grpSpPr>
          <xdr:sp>
            <xdr:nvSpPr>
              <xdr:cNvPr descr="Narrow horizontal" id="2198" name="Shape 2198"/>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199" name="Shape 2199"/>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00" name="Shape 2200"/>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01" name="Shape 2201"/>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02" name="Shape 2202"/>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203" name="Shape 2203"/>
            <xdr:cNvGrpSpPr/>
          </xdr:nvGrpSpPr>
          <xdr:grpSpPr>
            <a:xfrm>
              <a:off x="24" y="491"/>
              <a:ext cx="18" cy="172"/>
              <a:chOff x="799" y="244"/>
              <a:chExt cx="18" cy="172"/>
            </a:xfrm>
          </xdr:grpSpPr>
          <xdr:sp>
            <xdr:nvSpPr>
              <xdr:cNvPr descr="Narrow horizontal" id="2204" name="Shape 2204"/>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05" name="Shape 2205"/>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06" name="Shape 2206"/>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07" name="Shape 2207"/>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208" name="Shape 2208"/>
            <xdr:cNvGrpSpPr/>
          </xdr:nvGrpSpPr>
          <xdr:grpSpPr>
            <a:xfrm>
              <a:off x="26" y="431"/>
              <a:ext cx="18" cy="53"/>
              <a:chOff x="964" y="411"/>
              <a:chExt cx="22" cy="53"/>
            </a:xfrm>
          </xdr:grpSpPr>
          <xdr:sp>
            <xdr:nvSpPr>
              <xdr:cNvPr descr="Narrow horizontal" id="2209" name="Shape 2209"/>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10" name="Shape 2210"/>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211" name="Shape 2211"/>
            <xdr:cNvGrpSpPr/>
          </xdr:nvGrpSpPr>
          <xdr:grpSpPr>
            <a:xfrm>
              <a:off x="26" y="211"/>
              <a:ext cx="18" cy="51"/>
              <a:chOff x="802" y="744"/>
              <a:chExt cx="22" cy="52"/>
            </a:xfrm>
          </xdr:grpSpPr>
          <xdr:sp>
            <xdr:nvSpPr>
              <xdr:cNvPr descr="Narrow horizontal" id="2212" name="Shape 2212"/>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13" name="Shape 2213"/>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214" name="Shape 2214"/>
            <xdr:cNvGrpSpPr/>
          </xdr:nvGrpSpPr>
          <xdr:grpSpPr>
            <a:xfrm>
              <a:off x="26" y="108"/>
              <a:ext cx="20" cy="97"/>
              <a:chOff x="1132" y="87"/>
              <a:chExt cx="20" cy="97"/>
            </a:xfrm>
          </xdr:grpSpPr>
          <xdr:sp>
            <xdr:nvSpPr>
              <xdr:cNvPr id="2215" name="Shape 2215"/>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16" name="Shape 2216"/>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17" name="Shape 2217"/>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18" name="Shape 2218"/>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219" name="Shape 2219"/>
              <xdr:cNvGrpSpPr/>
            </xdr:nvGrpSpPr>
            <xdr:grpSpPr>
              <a:xfrm>
                <a:off x="1132" y="139"/>
                <a:ext cx="20" cy="45"/>
                <a:chOff x="782" y="200"/>
                <a:chExt cx="22" cy="47"/>
              </a:xfrm>
            </xdr:grpSpPr>
            <xdr:sp>
              <xdr:nvSpPr>
                <xdr:cNvPr id="2220" name="Shape 2220"/>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221" name="Shape 2221"/>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222" name="Shape 2222"/>
            <xdr:cNvGrpSpPr/>
          </xdr:nvGrpSpPr>
          <xdr:grpSpPr>
            <a:xfrm>
              <a:off x="26" y="350"/>
              <a:ext cx="18" cy="74"/>
              <a:chOff x="950" y="68"/>
              <a:chExt cx="18" cy="74"/>
            </a:xfrm>
          </xdr:grpSpPr>
          <xdr:sp>
            <xdr:nvSpPr>
              <xdr:cNvPr descr="Narrow horizontal" id="2223" name="Shape 2223"/>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24" name="Shape 2224"/>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225" name="Shape 2225"/>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226" name="Shape 2226"/>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227" name="Shape 2227"/>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228" name="Shape 2228"/>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229" name="Shape 2229"/>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230" name="Shape 2230"/>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231" name="Shape 2231"/>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232" name="Shape 2232"/>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233" name="Shape 2233"/>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234" name="Shape 2234"/>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235" name="Shape 2235"/>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236" name="Shape 2236"/>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237" name="Shape 2237"/>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238" name="Shape 2238"/>
            <xdr:cNvGrpSpPr/>
          </xdr:nvGrpSpPr>
          <xdr:grpSpPr>
            <a:xfrm>
              <a:off x="26" y="272"/>
              <a:ext cx="18" cy="72"/>
              <a:chOff x="851" y="469"/>
              <a:chExt cx="22" cy="72"/>
            </a:xfrm>
          </xdr:grpSpPr>
          <xdr:sp>
            <xdr:nvSpPr>
              <xdr:cNvPr descr="Narrow horizontal" id="2239" name="Shape 2239"/>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40" name="Shape 2240"/>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241" name="Shape 2241"/>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242" name="Shape 2242"/>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243" name="Shape 2243"/>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244" name="Shape 2244"/>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45</xdr:col>
      <xdr:colOff>0</xdr:colOff>
      <xdr:row>40</xdr:row>
      <xdr:rowOff>66675</xdr:rowOff>
    </xdr:from>
    <xdr:ext cx="238125" cy="6305550"/>
    <xdr:grpSp>
      <xdr:nvGrpSpPr>
        <xdr:cNvPr id="2" name="Shape 2"/>
        <xdr:cNvGrpSpPr/>
      </xdr:nvGrpSpPr>
      <xdr:grpSpPr>
        <a:xfrm>
          <a:off x="5226938" y="627225"/>
          <a:ext cx="238125" cy="6305550"/>
          <a:chOff x="5226938" y="627225"/>
          <a:chExt cx="238125" cy="6305550"/>
        </a:xfrm>
      </xdr:grpSpPr>
      <xdr:grpSp>
        <xdr:nvGrpSpPr>
          <xdr:cNvPr id="2245" name="Shape 2245"/>
          <xdr:cNvGrpSpPr/>
        </xdr:nvGrpSpPr>
        <xdr:grpSpPr>
          <a:xfrm>
            <a:off x="5226938" y="627225"/>
            <a:ext cx="238125" cy="6305550"/>
            <a:chOff x="24" y="108"/>
            <a:chExt cx="22" cy="866"/>
          </a:xfrm>
        </xdr:grpSpPr>
        <xdr:sp>
          <xdr:nvSpPr>
            <xdr:cNvPr id="5" name="Shape 5"/>
            <xdr:cNvSpPr/>
          </xdr:nvSpPr>
          <xdr:spPr>
            <a:xfrm>
              <a:off x="24" y="108"/>
              <a:ext cx="0" cy="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246" name="Shape 2246"/>
            <xdr:cNvGrpSpPr/>
          </xdr:nvGrpSpPr>
          <xdr:grpSpPr>
            <a:xfrm>
              <a:off x="24" y="851"/>
              <a:ext cx="18" cy="123"/>
              <a:chOff x="897" y="495"/>
              <a:chExt cx="20" cy="123"/>
            </a:xfrm>
          </xdr:grpSpPr>
          <xdr:sp>
            <xdr:nvSpPr>
              <xdr:cNvPr id="2247" name="Shape 2247"/>
              <xdr:cNvSpPr/>
            </xdr:nvSpPr>
            <xdr:spPr>
              <a:xfrm>
                <a:off x="903" y="566"/>
                <a:ext cx="8" cy="16"/>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248" name="Shape 2248"/>
              <xdr:cNvGrpSpPr/>
            </xdr:nvGrpSpPr>
            <xdr:grpSpPr>
              <a:xfrm>
                <a:off x="897" y="495"/>
                <a:ext cx="20" cy="123"/>
                <a:chOff x="888" y="514"/>
                <a:chExt cx="20" cy="123"/>
              </a:xfrm>
            </xdr:grpSpPr>
            <xdr:sp>
              <xdr:nvSpPr>
                <xdr:cNvPr id="2249" name="Shape 2249"/>
                <xdr:cNvSpPr/>
              </xdr:nvSpPr>
              <xdr:spPr>
                <a:xfrm>
                  <a:off x="890" y="514"/>
                  <a:ext cx="16" cy="20"/>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50" name="Shape 2250"/>
                <xdr:cNvSpPr/>
              </xdr:nvSpPr>
              <xdr:spPr>
                <a:xfrm>
                  <a:off x="889" y="534"/>
                  <a:ext cx="18" cy="53"/>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251" name="Shape 2251"/>
                <xdr:cNvCxnSpPr/>
              </xdr:nvCxnSpPr>
              <xdr:spPr>
                <a:xfrm>
                  <a:off x="889" y="588"/>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252" name="Shape 2252"/>
                <xdr:cNvCxnSpPr/>
              </xdr:nvCxnSpPr>
              <xdr:spPr>
                <a:xfrm>
                  <a:off x="889" y="590"/>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253" name="Shape 2253"/>
                <xdr:cNvCxnSpPr/>
              </xdr:nvCxnSpPr>
              <xdr:spPr>
                <a:xfrm>
                  <a:off x="889" y="592"/>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254" name="Shape 2254"/>
                <xdr:cNvCxnSpPr/>
              </xdr:nvCxnSpPr>
              <xdr:spPr>
                <a:xfrm>
                  <a:off x="889" y="594"/>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255" name="Shape 2255"/>
                <xdr:cNvCxnSpPr/>
              </xdr:nvCxnSpPr>
              <xdr:spPr>
                <a:xfrm>
                  <a:off x="889" y="596"/>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256" name="Shape 2256"/>
                <xdr:cNvCxnSpPr/>
              </xdr:nvCxnSpPr>
              <xdr:spPr>
                <a:xfrm>
                  <a:off x="889" y="598"/>
                  <a:ext cx="18" cy="0"/>
                </a:xfrm>
                <a:prstGeom prst="straightConnector1">
                  <a:avLst/>
                </a:prstGeom>
                <a:noFill/>
                <a:ln cap="flat" cmpd="sng" w="12700">
                  <a:solidFill>
                    <a:srgbClr val="000000"/>
                  </a:solidFill>
                  <a:prstDash val="solid"/>
                  <a:round/>
                  <a:headEnd len="med" w="med" type="none"/>
                  <a:tailEnd len="med" w="med" type="none"/>
                </a:ln>
              </xdr:spPr>
            </xdr:cxnSp>
            <xdr:sp>
              <xdr:nvSpPr>
                <xdr:cNvPr id="2257" name="Shape 2257"/>
                <xdr:cNvSpPr/>
              </xdr:nvSpPr>
              <xdr:spPr>
                <a:xfrm flipH="1" rot="10800000">
                  <a:off x="888" y="604"/>
                  <a:ext cx="20" cy="33"/>
                </a:xfrm>
                <a:custGeom>
                  <a:rect b="b" l="l" r="r" t="t"/>
                  <a:pathLst>
                    <a:path extrusionOk="0" h="21600" w="21600">
                      <a:moveTo>
                        <a:pt x="0" y="0"/>
                      </a:moveTo>
                      <a:lnTo>
                        <a:pt x="5400" y="21600"/>
                      </a:lnTo>
                      <a:lnTo>
                        <a:pt x="16200" y="21600"/>
                      </a:lnTo>
                      <a:lnTo>
                        <a:pt x="21600" y="0"/>
                      </a:lnTo>
                      <a:close/>
                    </a:path>
                  </a:pathLst>
                </a:cu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sp>
            <xdr:sp>
              <xdr:nvSpPr>
                <xdr:cNvPr id="2258" name="Shape 2258"/>
                <xdr:cNvSpPr/>
              </xdr:nvSpPr>
              <xdr:spPr>
                <a:xfrm>
                  <a:off x="889" y="607"/>
                  <a:ext cx="18" cy="22"/>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59" name="Shape 2259"/>
                <xdr:cNvSpPr/>
              </xdr:nvSpPr>
              <xdr:spPr>
                <a:xfrm>
                  <a:off x="889" y="599"/>
                  <a:ext cx="18" cy="8"/>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260" name="Shape 2260"/>
                <xdr:cNvCxnSpPr/>
              </xdr:nvCxnSpPr>
              <xdr:spPr>
                <a:xfrm>
                  <a:off x="892"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261" name="Shape 2261"/>
                <xdr:cNvCxnSpPr/>
              </xdr:nvCxnSpPr>
              <xdr:spPr>
                <a:xfrm>
                  <a:off x="892"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262" name="Shape 2262"/>
                <xdr:cNvCxnSpPr/>
              </xdr:nvCxnSpPr>
              <xdr:spPr>
                <a:xfrm>
                  <a:off x="89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263" name="Shape 2263"/>
                <xdr:cNvCxnSpPr/>
              </xdr:nvCxnSpPr>
              <xdr:spPr>
                <a:xfrm rot="10800000">
                  <a:off x="889"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264" name="Shape 2264"/>
                <xdr:cNvCxnSpPr/>
              </xdr:nvCxnSpPr>
              <xdr:spPr>
                <a:xfrm>
                  <a:off x="904"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265" name="Shape 2265"/>
                <xdr:cNvCxnSpPr/>
              </xdr:nvCxnSpPr>
              <xdr:spPr>
                <a:xfrm rot="10800000">
                  <a:off x="903"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266" name="Shape 2266"/>
                <xdr:cNvCxnSpPr/>
              </xdr:nvCxnSpPr>
              <xdr:spPr>
                <a:xfrm>
                  <a:off x="90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267" name="Shape 2267"/>
                <xdr:cNvCxnSpPr/>
              </xdr:nvCxnSpPr>
              <xdr:spPr>
                <a:xfrm>
                  <a:off x="903"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268" name="Shape 2268"/>
                <xdr:cNvCxnSpPr/>
              </xdr:nvCxnSpPr>
              <xdr:spPr>
                <a:xfrm>
                  <a:off x="889" y="589"/>
                  <a:ext cx="0" cy="8"/>
                </a:xfrm>
                <a:prstGeom prst="straightConnector1">
                  <a:avLst/>
                </a:prstGeom>
                <a:noFill/>
                <a:ln cap="flat" cmpd="sng" w="9525">
                  <a:solidFill>
                    <a:srgbClr val="000000"/>
                  </a:solidFill>
                  <a:prstDash val="solid"/>
                  <a:round/>
                  <a:headEnd len="med" w="med" type="none"/>
                  <a:tailEnd len="med" w="med" type="none"/>
                </a:ln>
              </xdr:spPr>
            </xdr:cxnSp>
            <xdr:cxnSp>
              <xdr:nvCxnSpPr>
                <xdr:cNvPr id="2269" name="Shape 2269"/>
                <xdr:cNvCxnSpPr/>
              </xdr:nvCxnSpPr>
              <xdr:spPr>
                <a:xfrm>
                  <a:off x="889" y="587"/>
                  <a:ext cx="0" cy="11"/>
                </a:xfrm>
                <a:prstGeom prst="straightConnector1">
                  <a:avLst/>
                </a:prstGeom>
                <a:noFill/>
                <a:ln cap="flat" cmpd="sng" w="9525">
                  <a:solidFill>
                    <a:srgbClr val="000000"/>
                  </a:solidFill>
                  <a:prstDash val="solid"/>
                  <a:round/>
                  <a:headEnd len="med" w="med" type="none"/>
                  <a:tailEnd len="med" w="med" type="none"/>
                </a:ln>
              </xdr:spPr>
            </xdr:cxnSp>
            <xdr:cxnSp>
              <xdr:nvCxnSpPr>
                <xdr:cNvPr id="2270" name="Shape 2270"/>
                <xdr:cNvCxnSpPr/>
              </xdr:nvCxnSpPr>
              <xdr:spPr>
                <a:xfrm>
                  <a:off x="907" y="587"/>
                  <a:ext cx="0" cy="12"/>
                </a:xfrm>
                <a:prstGeom prst="straightConnector1">
                  <a:avLst/>
                </a:prstGeom>
                <a:noFill/>
                <a:ln cap="flat" cmpd="sng" w="9525">
                  <a:solidFill>
                    <a:srgbClr val="000000"/>
                  </a:solidFill>
                  <a:prstDash val="solid"/>
                  <a:round/>
                  <a:headEnd len="med" w="med" type="none"/>
                  <a:tailEnd len="med" w="med" type="none"/>
                </a:ln>
              </xdr:spPr>
            </xdr:cxnSp>
          </xdr:grpSp>
        </xdr:grpSp>
        <xdr:grpSp>
          <xdr:nvGrpSpPr>
            <xdr:cNvPr id="2271" name="Shape 2271"/>
            <xdr:cNvGrpSpPr/>
          </xdr:nvGrpSpPr>
          <xdr:grpSpPr>
            <a:xfrm>
              <a:off x="24" y="671"/>
              <a:ext cx="18" cy="170"/>
              <a:chOff x="984" y="289"/>
              <a:chExt cx="20" cy="170"/>
            </a:xfrm>
          </xdr:grpSpPr>
          <xdr:sp>
            <xdr:nvSpPr>
              <xdr:cNvPr descr="Narrow horizontal" id="2272" name="Shape 2272"/>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73" name="Shape 2273"/>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74" name="Shape 2274"/>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75" name="Shape 2275"/>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76" name="Shape 2276"/>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277" name="Shape 2277"/>
            <xdr:cNvGrpSpPr/>
          </xdr:nvGrpSpPr>
          <xdr:grpSpPr>
            <a:xfrm>
              <a:off x="24" y="491"/>
              <a:ext cx="18" cy="172"/>
              <a:chOff x="799" y="244"/>
              <a:chExt cx="18" cy="172"/>
            </a:xfrm>
          </xdr:grpSpPr>
          <xdr:sp>
            <xdr:nvSpPr>
              <xdr:cNvPr descr="Narrow horizontal" id="2278" name="Shape 2278"/>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79" name="Shape 2279"/>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80" name="Shape 2280"/>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81" name="Shape 2281"/>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282" name="Shape 2282"/>
            <xdr:cNvGrpSpPr/>
          </xdr:nvGrpSpPr>
          <xdr:grpSpPr>
            <a:xfrm>
              <a:off x="26" y="431"/>
              <a:ext cx="18" cy="53"/>
              <a:chOff x="964" y="411"/>
              <a:chExt cx="22" cy="53"/>
            </a:xfrm>
          </xdr:grpSpPr>
          <xdr:sp>
            <xdr:nvSpPr>
              <xdr:cNvPr descr="Narrow horizontal" id="2283" name="Shape 2283"/>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84" name="Shape 2284"/>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285" name="Shape 2285"/>
            <xdr:cNvGrpSpPr/>
          </xdr:nvGrpSpPr>
          <xdr:grpSpPr>
            <a:xfrm>
              <a:off x="26" y="211"/>
              <a:ext cx="18" cy="51"/>
              <a:chOff x="802" y="744"/>
              <a:chExt cx="22" cy="52"/>
            </a:xfrm>
          </xdr:grpSpPr>
          <xdr:sp>
            <xdr:nvSpPr>
              <xdr:cNvPr descr="Narrow horizontal" id="2286" name="Shape 2286"/>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87" name="Shape 2287"/>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288" name="Shape 2288"/>
            <xdr:cNvGrpSpPr/>
          </xdr:nvGrpSpPr>
          <xdr:grpSpPr>
            <a:xfrm>
              <a:off x="26" y="108"/>
              <a:ext cx="20" cy="97"/>
              <a:chOff x="1132" y="87"/>
              <a:chExt cx="20" cy="97"/>
            </a:xfrm>
          </xdr:grpSpPr>
          <xdr:sp>
            <xdr:nvSpPr>
              <xdr:cNvPr id="2289" name="Shape 2289"/>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90" name="Shape 2290"/>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91" name="Shape 2291"/>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292" name="Shape 2292"/>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293" name="Shape 2293"/>
              <xdr:cNvGrpSpPr/>
            </xdr:nvGrpSpPr>
            <xdr:grpSpPr>
              <a:xfrm>
                <a:off x="1132" y="139"/>
                <a:ext cx="20" cy="45"/>
                <a:chOff x="782" y="200"/>
                <a:chExt cx="22" cy="47"/>
              </a:xfrm>
            </xdr:grpSpPr>
            <xdr:sp>
              <xdr:nvSpPr>
                <xdr:cNvPr id="2294" name="Shape 2294"/>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295" name="Shape 2295"/>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296" name="Shape 2296"/>
            <xdr:cNvGrpSpPr/>
          </xdr:nvGrpSpPr>
          <xdr:grpSpPr>
            <a:xfrm>
              <a:off x="26" y="350"/>
              <a:ext cx="18" cy="74"/>
              <a:chOff x="950" y="68"/>
              <a:chExt cx="18" cy="74"/>
            </a:xfrm>
          </xdr:grpSpPr>
          <xdr:sp>
            <xdr:nvSpPr>
              <xdr:cNvPr descr="Narrow horizontal" id="2297" name="Shape 2297"/>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298" name="Shape 2298"/>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299" name="Shape 2299"/>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300" name="Shape 2300"/>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301" name="Shape 2301"/>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02" name="Shape 2302"/>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303" name="Shape 2303"/>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04" name="Shape 2304"/>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305" name="Shape 2305"/>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06" name="Shape 2306"/>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307" name="Shape 2307"/>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08" name="Shape 2308"/>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09" name="Shape 2309"/>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310" name="Shape 2310"/>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11" name="Shape 2311"/>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312" name="Shape 2312"/>
            <xdr:cNvGrpSpPr/>
          </xdr:nvGrpSpPr>
          <xdr:grpSpPr>
            <a:xfrm>
              <a:off x="26" y="272"/>
              <a:ext cx="18" cy="72"/>
              <a:chOff x="851" y="469"/>
              <a:chExt cx="22" cy="72"/>
            </a:xfrm>
          </xdr:grpSpPr>
          <xdr:sp>
            <xdr:nvSpPr>
              <xdr:cNvPr descr="Narrow horizontal" id="2313" name="Shape 2313"/>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314" name="Shape 2314"/>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315" name="Shape 2315"/>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316" name="Shape 2316"/>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317" name="Shape 2317"/>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318" name="Shape 2318"/>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42</xdr:col>
      <xdr:colOff>0</xdr:colOff>
      <xdr:row>40</xdr:row>
      <xdr:rowOff>114300</xdr:rowOff>
    </xdr:from>
    <xdr:ext cx="371475" cy="6305550"/>
    <xdr:grpSp>
      <xdr:nvGrpSpPr>
        <xdr:cNvPr id="2" name="Shape 2"/>
        <xdr:cNvGrpSpPr/>
      </xdr:nvGrpSpPr>
      <xdr:grpSpPr>
        <a:xfrm>
          <a:off x="5160263" y="627225"/>
          <a:ext cx="371475" cy="6305550"/>
          <a:chOff x="5160263" y="627225"/>
          <a:chExt cx="371475" cy="6305550"/>
        </a:xfrm>
      </xdr:grpSpPr>
      <xdr:grpSp>
        <xdr:nvGrpSpPr>
          <xdr:cNvPr id="2319" name="Shape 2319"/>
          <xdr:cNvGrpSpPr/>
        </xdr:nvGrpSpPr>
        <xdr:grpSpPr>
          <a:xfrm>
            <a:off x="5160263" y="627225"/>
            <a:ext cx="371475" cy="6305550"/>
            <a:chOff x="23" y="108"/>
            <a:chExt cx="67" cy="866"/>
          </a:xfrm>
        </xdr:grpSpPr>
        <xdr:sp>
          <xdr:nvSpPr>
            <xdr:cNvPr id="5" name="Shape 5"/>
            <xdr:cNvSpPr/>
          </xdr:nvSpPr>
          <xdr:spPr>
            <a:xfrm>
              <a:off x="23" y="108"/>
              <a:ext cx="50" cy="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20" name="Shape 2320"/>
            <xdr:cNvGrpSpPr/>
          </xdr:nvGrpSpPr>
          <xdr:grpSpPr>
            <a:xfrm>
              <a:off x="23" y="670"/>
              <a:ext cx="67" cy="171"/>
              <a:chOff x="950" y="292"/>
              <a:chExt cx="69" cy="171"/>
            </a:xfrm>
          </xdr:grpSpPr>
          <xdr:sp>
            <xdr:nvSpPr>
              <xdr:cNvPr id="2321" name="Shape 2321"/>
              <xdr:cNvSpPr txBox="1"/>
            </xdr:nvSpPr>
            <xdr:spPr>
              <a:xfrm>
                <a:off x="1008" y="325"/>
                <a:ext cx="11" cy="22"/>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322" name="Shape 2322"/>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323" name="Shape 2323"/>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24" name="Shape 2324"/>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25" name="Shape 2325"/>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26" name="Shape 2326"/>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327" name="Shape 2327"/>
            <xdr:cNvGrpSpPr/>
          </xdr:nvGrpSpPr>
          <xdr:grpSpPr>
            <a:xfrm>
              <a:off x="24" y="851"/>
              <a:ext cx="18" cy="123"/>
              <a:chOff x="897" y="495"/>
              <a:chExt cx="20" cy="123"/>
            </a:xfrm>
          </xdr:grpSpPr>
          <xdr:sp>
            <xdr:nvSpPr>
              <xdr:cNvPr id="2328" name="Shape 2328"/>
              <xdr:cNvSpPr/>
            </xdr:nvSpPr>
            <xdr:spPr>
              <a:xfrm>
                <a:off x="903" y="566"/>
                <a:ext cx="8" cy="16"/>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29" name="Shape 2329"/>
              <xdr:cNvGrpSpPr/>
            </xdr:nvGrpSpPr>
            <xdr:grpSpPr>
              <a:xfrm>
                <a:off x="897" y="495"/>
                <a:ext cx="20" cy="123"/>
                <a:chOff x="888" y="514"/>
                <a:chExt cx="20" cy="123"/>
              </a:xfrm>
            </xdr:grpSpPr>
            <xdr:sp>
              <xdr:nvSpPr>
                <xdr:cNvPr id="2330" name="Shape 2330"/>
                <xdr:cNvSpPr/>
              </xdr:nvSpPr>
              <xdr:spPr>
                <a:xfrm>
                  <a:off x="890" y="514"/>
                  <a:ext cx="16" cy="20"/>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31" name="Shape 2331"/>
                <xdr:cNvSpPr/>
              </xdr:nvSpPr>
              <xdr:spPr>
                <a:xfrm>
                  <a:off x="889" y="534"/>
                  <a:ext cx="18" cy="53"/>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332" name="Shape 2332"/>
                <xdr:cNvCxnSpPr/>
              </xdr:nvCxnSpPr>
              <xdr:spPr>
                <a:xfrm>
                  <a:off x="889" y="588"/>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333" name="Shape 2333"/>
                <xdr:cNvCxnSpPr/>
              </xdr:nvCxnSpPr>
              <xdr:spPr>
                <a:xfrm>
                  <a:off x="889" y="590"/>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334" name="Shape 2334"/>
                <xdr:cNvCxnSpPr/>
              </xdr:nvCxnSpPr>
              <xdr:spPr>
                <a:xfrm>
                  <a:off x="889" y="592"/>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335" name="Shape 2335"/>
                <xdr:cNvCxnSpPr/>
              </xdr:nvCxnSpPr>
              <xdr:spPr>
                <a:xfrm>
                  <a:off x="889" y="594"/>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336" name="Shape 2336"/>
                <xdr:cNvCxnSpPr/>
              </xdr:nvCxnSpPr>
              <xdr:spPr>
                <a:xfrm>
                  <a:off x="889" y="596"/>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337" name="Shape 2337"/>
                <xdr:cNvCxnSpPr/>
              </xdr:nvCxnSpPr>
              <xdr:spPr>
                <a:xfrm>
                  <a:off x="889" y="598"/>
                  <a:ext cx="18" cy="0"/>
                </a:xfrm>
                <a:prstGeom prst="straightConnector1">
                  <a:avLst/>
                </a:prstGeom>
                <a:noFill/>
                <a:ln cap="flat" cmpd="sng" w="12700">
                  <a:solidFill>
                    <a:srgbClr val="000000"/>
                  </a:solidFill>
                  <a:prstDash val="solid"/>
                  <a:round/>
                  <a:headEnd len="med" w="med" type="none"/>
                  <a:tailEnd len="med" w="med" type="none"/>
                </a:ln>
              </xdr:spPr>
            </xdr:cxnSp>
            <xdr:sp>
              <xdr:nvSpPr>
                <xdr:cNvPr id="2338" name="Shape 2338"/>
                <xdr:cNvSpPr/>
              </xdr:nvSpPr>
              <xdr:spPr>
                <a:xfrm flipH="1" rot="10800000">
                  <a:off x="888" y="604"/>
                  <a:ext cx="20" cy="33"/>
                </a:xfrm>
                <a:custGeom>
                  <a:rect b="b" l="l" r="r" t="t"/>
                  <a:pathLst>
                    <a:path extrusionOk="0" h="21600" w="21600">
                      <a:moveTo>
                        <a:pt x="0" y="0"/>
                      </a:moveTo>
                      <a:lnTo>
                        <a:pt x="5400" y="21600"/>
                      </a:lnTo>
                      <a:lnTo>
                        <a:pt x="16200" y="21600"/>
                      </a:lnTo>
                      <a:lnTo>
                        <a:pt x="21600" y="0"/>
                      </a:lnTo>
                      <a:close/>
                    </a:path>
                  </a:pathLst>
                </a:cu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sp>
            <xdr:sp>
              <xdr:nvSpPr>
                <xdr:cNvPr id="2339" name="Shape 2339"/>
                <xdr:cNvSpPr/>
              </xdr:nvSpPr>
              <xdr:spPr>
                <a:xfrm>
                  <a:off x="889" y="607"/>
                  <a:ext cx="18" cy="22"/>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40" name="Shape 2340"/>
                <xdr:cNvSpPr/>
              </xdr:nvSpPr>
              <xdr:spPr>
                <a:xfrm>
                  <a:off x="889" y="599"/>
                  <a:ext cx="18" cy="8"/>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341" name="Shape 2341"/>
                <xdr:cNvCxnSpPr/>
              </xdr:nvCxnSpPr>
              <xdr:spPr>
                <a:xfrm>
                  <a:off x="892"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342" name="Shape 2342"/>
                <xdr:cNvCxnSpPr/>
              </xdr:nvCxnSpPr>
              <xdr:spPr>
                <a:xfrm>
                  <a:off x="892"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343" name="Shape 2343"/>
                <xdr:cNvCxnSpPr/>
              </xdr:nvCxnSpPr>
              <xdr:spPr>
                <a:xfrm>
                  <a:off x="89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344" name="Shape 2344"/>
                <xdr:cNvCxnSpPr/>
              </xdr:nvCxnSpPr>
              <xdr:spPr>
                <a:xfrm rot="10800000">
                  <a:off x="889"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345" name="Shape 2345"/>
                <xdr:cNvCxnSpPr/>
              </xdr:nvCxnSpPr>
              <xdr:spPr>
                <a:xfrm>
                  <a:off x="904"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346" name="Shape 2346"/>
                <xdr:cNvCxnSpPr/>
              </xdr:nvCxnSpPr>
              <xdr:spPr>
                <a:xfrm rot="10800000">
                  <a:off x="903"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347" name="Shape 2347"/>
                <xdr:cNvCxnSpPr/>
              </xdr:nvCxnSpPr>
              <xdr:spPr>
                <a:xfrm>
                  <a:off x="90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348" name="Shape 2348"/>
                <xdr:cNvCxnSpPr/>
              </xdr:nvCxnSpPr>
              <xdr:spPr>
                <a:xfrm>
                  <a:off x="903"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349" name="Shape 2349"/>
                <xdr:cNvCxnSpPr/>
              </xdr:nvCxnSpPr>
              <xdr:spPr>
                <a:xfrm>
                  <a:off x="889" y="589"/>
                  <a:ext cx="0" cy="8"/>
                </a:xfrm>
                <a:prstGeom prst="straightConnector1">
                  <a:avLst/>
                </a:prstGeom>
                <a:noFill/>
                <a:ln cap="flat" cmpd="sng" w="9525">
                  <a:solidFill>
                    <a:srgbClr val="000000"/>
                  </a:solidFill>
                  <a:prstDash val="solid"/>
                  <a:round/>
                  <a:headEnd len="med" w="med" type="none"/>
                  <a:tailEnd len="med" w="med" type="none"/>
                </a:ln>
              </xdr:spPr>
            </xdr:cxnSp>
            <xdr:cxnSp>
              <xdr:nvCxnSpPr>
                <xdr:cNvPr id="2350" name="Shape 2350"/>
                <xdr:cNvCxnSpPr/>
              </xdr:nvCxnSpPr>
              <xdr:spPr>
                <a:xfrm>
                  <a:off x="889" y="587"/>
                  <a:ext cx="0" cy="11"/>
                </a:xfrm>
                <a:prstGeom prst="straightConnector1">
                  <a:avLst/>
                </a:prstGeom>
                <a:noFill/>
                <a:ln cap="flat" cmpd="sng" w="9525">
                  <a:solidFill>
                    <a:srgbClr val="000000"/>
                  </a:solidFill>
                  <a:prstDash val="solid"/>
                  <a:round/>
                  <a:headEnd len="med" w="med" type="none"/>
                  <a:tailEnd len="med" w="med" type="none"/>
                </a:ln>
              </xdr:spPr>
            </xdr:cxnSp>
            <xdr:cxnSp>
              <xdr:nvCxnSpPr>
                <xdr:cNvPr id="2351" name="Shape 2351"/>
                <xdr:cNvCxnSpPr/>
              </xdr:nvCxnSpPr>
              <xdr:spPr>
                <a:xfrm>
                  <a:off x="907" y="587"/>
                  <a:ext cx="0" cy="12"/>
                </a:xfrm>
                <a:prstGeom prst="straightConnector1">
                  <a:avLst/>
                </a:prstGeom>
                <a:noFill/>
                <a:ln cap="flat" cmpd="sng" w="9525">
                  <a:solidFill>
                    <a:srgbClr val="000000"/>
                  </a:solidFill>
                  <a:prstDash val="solid"/>
                  <a:round/>
                  <a:headEnd len="med" w="med" type="none"/>
                  <a:tailEnd len="med" w="med" type="none"/>
                </a:ln>
              </xdr:spPr>
            </xdr:cxnSp>
          </xdr:grpSp>
        </xdr:grpSp>
        <xdr:grpSp>
          <xdr:nvGrpSpPr>
            <xdr:cNvPr id="2352" name="Shape 2352"/>
            <xdr:cNvGrpSpPr/>
          </xdr:nvGrpSpPr>
          <xdr:grpSpPr>
            <a:xfrm>
              <a:off x="24" y="491"/>
              <a:ext cx="18" cy="172"/>
              <a:chOff x="799" y="244"/>
              <a:chExt cx="18" cy="172"/>
            </a:xfrm>
          </xdr:grpSpPr>
          <xdr:sp>
            <xdr:nvSpPr>
              <xdr:cNvPr descr="Narrow horizontal" id="2353" name="Shape 2353"/>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354" name="Shape 2354"/>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55" name="Shape 2355"/>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56" name="Shape 2356"/>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357" name="Shape 2357"/>
            <xdr:cNvGrpSpPr/>
          </xdr:nvGrpSpPr>
          <xdr:grpSpPr>
            <a:xfrm>
              <a:off x="26" y="431"/>
              <a:ext cx="18" cy="53"/>
              <a:chOff x="964" y="411"/>
              <a:chExt cx="22" cy="53"/>
            </a:xfrm>
          </xdr:grpSpPr>
          <xdr:sp>
            <xdr:nvSpPr>
              <xdr:cNvPr descr="Narrow horizontal" id="2358" name="Shape 2358"/>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359" name="Shape 2359"/>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360" name="Shape 2360"/>
            <xdr:cNvGrpSpPr/>
          </xdr:nvGrpSpPr>
          <xdr:grpSpPr>
            <a:xfrm>
              <a:off x="26" y="211"/>
              <a:ext cx="18" cy="51"/>
              <a:chOff x="802" y="744"/>
              <a:chExt cx="22" cy="52"/>
            </a:xfrm>
          </xdr:grpSpPr>
          <xdr:sp>
            <xdr:nvSpPr>
              <xdr:cNvPr descr="Narrow horizontal" id="2361" name="Shape 2361"/>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362" name="Shape 2362"/>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363" name="Shape 2363"/>
            <xdr:cNvGrpSpPr/>
          </xdr:nvGrpSpPr>
          <xdr:grpSpPr>
            <a:xfrm>
              <a:off x="26" y="108"/>
              <a:ext cx="20" cy="97"/>
              <a:chOff x="1132" y="87"/>
              <a:chExt cx="20" cy="97"/>
            </a:xfrm>
          </xdr:grpSpPr>
          <xdr:sp>
            <xdr:nvSpPr>
              <xdr:cNvPr id="2364" name="Shape 2364"/>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65" name="Shape 2365"/>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66" name="Shape 2366"/>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67" name="Shape 2367"/>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68" name="Shape 2368"/>
              <xdr:cNvGrpSpPr/>
            </xdr:nvGrpSpPr>
            <xdr:grpSpPr>
              <a:xfrm>
                <a:off x="1132" y="139"/>
                <a:ext cx="20" cy="45"/>
                <a:chOff x="782" y="200"/>
                <a:chExt cx="22" cy="47"/>
              </a:xfrm>
            </xdr:grpSpPr>
            <xdr:sp>
              <xdr:nvSpPr>
                <xdr:cNvPr id="2369" name="Shape 2369"/>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370" name="Shape 2370"/>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371" name="Shape 2371"/>
            <xdr:cNvGrpSpPr/>
          </xdr:nvGrpSpPr>
          <xdr:grpSpPr>
            <a:xfrm>
              <a:off x="26" y="350"/>
              <a:ext cx="18" cy="74"/>
              <a:chOff x="950" y="68"/>
              <a:chExt cx="18" cy="74"/>
            </a:xfrm>
          </xdr:grpSpPr>
          <xdr:sp>
            <xdr:nvSpPr>
              <xdr:cNvPr descr="Narrow horizontal" id="2372" name="Shape 2372"/>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373" name="Shape 2373"/>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374" name="Shape 2374"/>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375" name="Shape 2375"/>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376" name="Shape 2376"/>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77" name="Shape 2377"/>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378" name="Shape 2378"/>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79" name="Shape 2379"/>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380" name="Shape 2380"/>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81" name="Shape 2381"/>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382" name="Shape 2382"/>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83" name="Shape 2383"/>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84" name="Shape 2384"/>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385" name="Shape 2385"/>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386" name="Shape 2386"/>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387" name="Shape 2387"/>
            <xdr:cNvGrpSpPr/>
          </xdr:nvGrpSpPr>
          <xdr:grpSpPr>
            <a:xfrm>
              <a:off x="26" y="272"/>
              <a:ext cx="18" cy="72"/>
              <a:chOff x="851" y="469"/>
              <a:chExt cx="22" cy="72"/>
            </a:xfrm>
          </xdr:grpSpPr>
          <xdr:sp>
            <xdr:nvSpPr>
              <xdr:cNvPr descr="Narrow horizontal" id="2388" name="Shape 2388"/>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389" name="Shape 2389"/>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390" name="Shape 2390"/>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391" name="Shape 2391"/>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392" name="Shape 2392"/>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393" name="Shape 2393"/>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42</xdr:col>
      <xdr:colOff>47625</xdr:colOff>
      <xdr:row>40</xdr:row>
      <xdr:rowOff>104775</xdr:rowOff>
    </xdr:from>
    <xdr:ext cx="695325" cy="5972175"/>
    <xdr:grpSp>
      <xdr:nvGrpSpPr>
        <xdr:cNvPr id="2" name="Shape 2"/>
        <xdr:cNvGrpSpPr/>
      </xdr:nvGrpSpPr>
      <xdr:grpSpPr>
        <a:xfrm>
          <a:off x="4998338" y="793913"/>
          <a:ext cx="695325" cy="5972175"/>
          <a:chOff x="4998338" y="793913"/>
          <a:chExt cx="695325" cy="5972175"/>
        </a:xfrm>
      </xdr:grpSpPr>
      <xdr:grpSp>
        <xdr:nvGrpSpPr>
          <xdr:cNvPr id="2394" name="Shape 2394"/>
          <xdr:cNvGrpSpPr/>
        </xdr:nvGrpSpPr>
        <xdr:grpSpPr>
          <a:xfrm>
            <a:off x="4998338" y="793913"/>
            <a:ext cx="695325" cy="5972175"/>
            <a:chOff x="23" y="108"/>
            <a:chExt cx="66" cy="831"/>
          </a:xfrm>
        </xdr:grpSpPr>
        <xdr:sp>
          <xdr:nvSpPr>
            <xdr:cNvPr id="5" name="Shape 5"/>
            <xdr:cNvSpPr/>
          </xdr:nvSpPr>
          <xdr:spPr>
            <a:xfrm>
              <a:off x="23" y="108"/>
              <a:ext cx="50" cy="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95" name="Shape 2395"/>
            <xdr:cNvGrpSpPr/>
          </xdr:nvGrpSpPr>
          <xdr:grpSpPr>
            <a:xfrm>
              <a:off x="24" y="850"/>
              <a:ext cx="18" cy="89"/>
              <a:chOff x="928" y="466"/>
              <a:chExt cx="19" cy="89"/>
            </a:xfrm>
          </xdr:grpSpPr>
          <xdr:grpSp>
            <xdr:nvGrpSpPr>
              <xdr:cNvPr id="2396" name="Shape 2396"/>
              <xdr:cNvGrpSpPr/>
            </xdr:nvGrpSpPr>
            <xdr:grpSpPr>
              <a:xfrm>
                <a:off x="928" y="466"/>
                <a:ext cx="19" cy="81"/>
                <a:chOff x="928" y="466"/>
                <a:chExt cx="19" cy="81"/>
              </a:xfrm>
            </xdr:grpSpPr>
            <xdr:sp>
              <xdr:nvSpPr>
                <xdr:cNvPr id="2397" name="Shape 2397"/>
                <xdr:cNvSpPr/>
              </xdr:nvSpPr>
              <xdr:spPr>
                <a:xfrm>
                  <a:off x="928" y="466"/>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98" name="Shape 2398"/>
                <xdr:cNvSpPr/>
              </xdr:nvSpPr>
              <xdr:spPr>
                <a:xfrm rot="-5400000">
                  <a:off x="935" y="541"/>
                  <a:ext cx="5" cy="7"/>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2399" name="Shape 2399"/>
              <xdr:cNvSpPr/>
            </xdr:nvSpPr>
            <xdr:spPr>
              <a:xfrm>
                <a:off x="938" y="541"/>
                <a:ext cx="8"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00" name="Shape 2400"/>
              <xdr:cNvSpPr/>
            </xdr:nvSpPr>
            <xdr:spPr>
              <a:xfrm>
                <a:off x="929" y="541"/>
                <a:ext cx="9"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01" name="Shape 2401"/>
              <xdr:cNvSpPr/>
            </xdr:nvSpPr>
            <xdr:spPr>
              <a:xfrm>
                <a:off x="941" y="528"/>
                <a:ext cx="3"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02" name="Shape 2402"/>
              <xdr:cNvSpPr/>
            </xdr:nvSpPr>
            <xdr:spPr>
              <a:xfrm>
                <a:off x="931"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03" name="Shape 2403"/>
              <xdr:cNvSpPr/>
            </xdr:nvSpPr>
            <xdr:spPr>
              <a:xfrm>
                <a:off x="932" y="490"/>
                <a:ext cx="11" cy="58"/>
              </a:xfrm>
              <a:prstGeom prst="rect">
                <a:avLst/>
              </a:prstGeom>
              <a:gradFill>
                <a:gsLst>
                  <a:gs pos="0">
                    <a:srgbClr val="696969"/>
                  </a:gs>
                  <a:gs pos="50000">
                    <a:srgbClr val="C0C0C0"/>
                  </a:gs>
                  <a:gs pos="100000">
                    <a:srgbClr val="69696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04" name="Shape 2404"/>
              <xdr:cNvSpPr/>
            </xdr:nvSpPr>
            <xdr:spPr>
              <a:xfrm>
                <a:off x="929" y="547"/>
                <a:ext cx="17" cy="8"/>
              </a:xfrm>
              <a:prstGeom prst="flowChartManualOperation">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405" name="Shape 2405"/>
              <xdr:cNvCxnSpPr/>
            </xdr:nvCxnSpPr>
            <xdr:spPr>
              <a:xfrm>
                <a:off x="928" y="492"/>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06" name="Shape 2406"/>
              <xdr:cNvCxnSpPr/>
            </xdr:nvCxnSpPr>
            <xdr:spPr>
              <a:xfrm>
                <a:off x="928" y="494"/>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07" name="Shape 2407"/>
              <xdr:cNvCxnSpPr/>
            </xdr:nvCxnSpPr>
            <xdr:spPr>
              <a:xfrm>
                <a:off x="928" y="496"/>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08" name="Shape 2408"/>
              <xdr:cNvCxnSpPr/>
            </xdr:nvCxnSpPr>
            <xdr:spPr>
              <a:xfrm>
                <a:off x="928" y="498"/>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09" name="Shape 2409"/>
              <xdr:cNvCxnSpPr/>
            </xdr:nvCxnSpPr>
            <xdr:spPr>
              <a:xfrm>
                <a:off x="928" y="500"/>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10" name="Shape 2410"/>
              <xdr:cNvCxnSpPr/>
            </xdr:nvCxnSpPr>
            <xdr:spPr>
              <a:xfrm>
                <a:off x="928" y="502"/>
                <a:ext cx="19" cy="0"/>
              </a:xfrm>
              <a:prstGeom prst="straightConnector1">
                <a:avLst/>
              </a:prstGeom>
              <a:noFill/>
              <a:ln cap="flat" cmpd="sng" w="9525">
                <a:solidFill>
                  <a:srgbClr val="000000"/>
                </a:solidFill>
                <a:prstDash val="solid"/>
                <a:round/>
                <a:headEnd len="med" w="med" type="none"/>
                <a:tailEnd len="med" w="med" type="none"/>
              </a:ln>
            </xdr:spPr>
          </xdr:cxnSp>
          <xdr:sp>
            <xdr:nvSpPr>
              <xdr:cNvPr id="2411" name="Shape 2411"/>
              <xdr:cNvSpPr/>
            </xdr:nvSpPr>
            <xdr:spPr>
              <a:xfrm>
                <a:off x="935"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12" name="Shape 2412"/>
              <xdr:cNvSpPr/>
            </xdr:nvSpPr>
            <xdr:spPr>
              <a:xfrm>
                <a:off x="934" y="541"/>
                <a:ext cx="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13" name="Shape 2413"/>
              <xdr:cNvSpPr/>
            </xdr:nvSpPr>
            <xdr:spPr>
              <a:xfrm>
                <a:off x="928" y="504"/>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414" name="Shape 2414"/>
            <xdr:cNvGrpSpPr/>
          </xdr:nvGrpSpPr>
          <xdr:grpSpPr>
            <a:xfrm>
              <a:off x="23" y="670"/>
              <a:ext cx="66" cy="171"/>
              <a:chOff x="950" y="292"/>
              <a:chExt cx="68" cy="171"/>
            </a:xfrm>
          </xdr:grpSpPr>
          <xdr:sp>
            <xdr:nvSpPr>
              <xdr:cNvPr id="2415" name="Shape 2415"/>
              <xdr:cNvSpPr txBox="1"/>
            </xdr:nvSpPr>
            <xdr:spPr>
              <a:xfrm>
                <a:off x="1007" y="323"/>
                <a:ext cx="11" cy="22"/>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416" name="Shape 2416"/>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17" name="Shape 2417"/>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18" name="Shape 2418"/>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19" name="Shape 2419"/>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20" name="Shape 2420"/>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421" name="Shape 2421"/>
            <xdr:cNvGrpSpPr/>
          </xdr:nvGrpSpPr>
          <xdr:grpSpPr>
            <a:xfrm>
              <a:off x="24" y="491"/>
              <a:ext cx="18" cy="172"/>
              <a:chOff x="799" y="244"/>
              <a:chExt cx="18" cy="172"/>
            </a:xfrm>
          </xdr:grpSpPr>
          <xdr:sp>
            <xdr:nvSpPr>
              <xdr:cNvPr descr="Narrow horizontal" id="2422" name="Shape 2422"/>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23" name="Shape 2423"/>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24" name="Shape 2424"/>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25" name="Shape 2425"/>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426" name="Shape 2426"/>
            <xdr:cNvGrpSpPr/>
          </xdr:nvGrpSpPr>
          <xdr:grpSpPr>
            <a:xfrm>
              <a:off x="26" y="431"/>
              <a:ext cx="18" cy="53"/>
              <a:chOff x="964" y="411"/>
              <a:chExt cx="22" cy="53"/>
            </a:xfrm>
          </xdr:grpSpPr>
          <xdr:sp>
            <xdr:nvSpPr>
              <xdr:cNvPr descr="Narrow horizontal" id="2427" name="Shape 2427"/>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28" name="Shape 2428"/>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429" name="Shape 2429"/>
            <xdr:cNvGrpSpPr/>
          </xdr:nvGrpSpPr>
          <xdr:grpSpPr>
            <a:xfrm>
              <a:off x="26" y="211"/>
              <a:ext cx="18" cy="51"/>
              <a:chOff x="802" y="744"/>
              <a:chExt cx="22" cy="52"/>
            </a:xfrm>
          </xdr:grpSpPr>
          <xdr:sp>
            <xdr:nvSpPr>
              <xdr:cNvPr descr="Narrow horizontal" id="2430" name="Shape 2430"/>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31" name="Shape 2431"/>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432" name="Shape 2432"/>
            <xdr:cNvGrpSpPr/>
          </xdr:nvGrpSpPr>
          <xdr:grpSpPr>
            <a:xfrm>
              <a:off x="26" y="108"/>
              <a:ext cx="20" cy="97"/>
              <a:chOff x="1132" y="87"/>
              <a:chExt cx="20" cy="97"/>
            </a:xfrm>
          </xdr:grpSpPr>
          <xdr:sp>
            <xdr:nvSpPr>
              <xdr:cNvPr id="2433" name="Shape 2433"/>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34" name="Shape 2434"/>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35" name="Shape 2435"/>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36" name="Shape 2436"/>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37" name="Shape 2437"/>
              <xdr:cNvGrpSpPr/>
            </xdr:nvGrpSpPr>
            <xdr:grpSpPr>
              <a:xfrm>
                <a:off x="1132" y="139"/>
                <a:ext cx="20" cy="45"/>
                <a:chOff x="782" y="200"/>
                <a:chExt cx="22" cy="47"/>
              </a:xfrm>
            </xdr:grpSpPr>
            <xdr:sp>
              <xdr:nvSpPr>
                <xdr:cNvPr id="2438" name="Shape 2438"/>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439" name="Shape 2439"/>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440" name="Shape 2440"/>
            <xdr:cNvGrpSpPr/>
          </xdr:nvGrpSpPr>
          <xdr:grpSpPr>
            <a:xfrm>
              <a:off x="26" y="350"/>
              <a:ext cx="18" cy="74"/>
              <a:chOff x="950" y="68"/>
              <a:chExt cx="18" cy="74"/>
            </a:xfrm>
          </xdr:grpSpPr>
          <xdr:sp>
            <xdr:nvSpPr>
              <xdr:cNvPr descr="Narrow horizontal" id="2441" name="Shape 2441"/>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42" name="Shape 2442"/>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443" name="Shape 2443"/>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444" name="Shape 2444"/>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445" name="Shape 2445"/>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446" name="Shape 2446"/>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447" name="Shape 2447"/>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448" name="Shape 2448"/>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449" name="Shape 2449"/>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450" name="Shape 2450"/>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451" name="Shape 2451"/>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452" name="Shape 2452"/>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453" name="Shape 2453"/>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454" name="Shape 2454"/>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455" name="Shape 2455"/>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456" name="Shape 2456"/>
            <xdr:cNvGrpSpPr/>
          </xdr:nvGrpSpPr>
          <xdr:grpSpPr>
            <a:xfrm>
              <a:off x="26" y="272"/>
              <a:ext cx="18" cy="72"/>
              <a:chOff x="851" y="469"/>
              <a:chExt cx="22" cy="72"/>
            </a:xfrm>
          </xdr:grpSpPr>
          <xdr:sp>
            <xdr:nvSpPr>
              <xdr:cNvPr descr="Narrow horizontal" id="2457" name="Shape 2457"/>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58" name="Shape 2458"/>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459" name="Shape 2459"/>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460" name="Shape 2460"/>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461" name="Shape 2461"/>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462" name="Shape 2462"/>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41</xdr:col>
      <xdr:colOff>457200</xdr:colOff>
      <xdr:row>40</xdr:row>
      <xdr:rowOff>104775</xdr:rowOff>
    </xdr:from>
    <xdr:ext cx="781050" cy="7229475"/>
    <xdr:grpSp>
      <xdr:nvGrpSpPr>
        <xdr:cNvPr id="2" name="Shape 2"/>
        <xdr:cNvGrpSpPr/>
      </xdr:nvGrpSpPr>
      <xdr:grpSpPr>
        <a:xfrm>
          <a:off x="4955475" y="165263"/>
          <a:ext cx="781050" cy="7229475"/>
          <a:chOff x="4955475" y="165263"/>
          <a:chExt cx="781050" cy="7229475"/>
        </a:xfrm>
      </xdr:grpSpPr>
      <xdr:grpSp>
        <xdr:nvGrpSpPr>
          <xdr:cNvPr id="2463" name="Shape 2463"/>
          <xdr:cNvGrpSpPr/>
        </xdr:nvGrpSpPr>
        <xdr:grpSpPr>
          <a:xfrm>
            <a:off x="4955475" y="165263"/>
            <a:ext cx="781050" cy="7229475"/>
            <a:chOff x="23" y="108"/>
            <a:chExt cx="67" cy="963"/>
          </a:xfrm>
        </xdr:grpSpPr>
        <xdr:sp>
          <xdr:nvSpPr>
            <xdr:cNvPr id="5" name="Shape 5"/>
            <xdr:cNvSpPr/>
          </xdr:nvSpPr>
          <xdr:spPr>
            <a:xfrm>
              <a:off x="23" y="108"/>
              <a:ext cx="50" cy="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64" name="Shape 2464"/>
            <xdr:cNvGrpSpPr/>
          </xdr:nvGrpSpPr>
          <xdr:grpSpPr>
            <a:xfrm>
              <a:off x="26" y="673"/>
              <a:ext cx="17" cy="118"/>
              <a:chOff x="1193" y="248"/>
              <a:chExt cx="17" cy="118"/>
            </a:xfrm>
          </xdr:grpSpPr>
          <xdr:sp>
            <xdr:nvSpPr>
              <xdr:cNvPr descr="Narrow horizontal" id="2465" name="Shape 2465"/>
              <xdr:cNvSpPr/>
            </xdr:nvSpPr>
            <xdr:spPr>
              <a:xfrm>
                <a:off x="1193" y="34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66" name="Shape 2466"/>
              <xdr:cNvSpPr/>
            </xdr:nvSpPr>
            <xdr:spPr>
              <a:xfrm>
                <a:off x="1193" y="248"/>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467" name="Shape 2467"/>
            <xdr:cNvGrpSpPr/>
          </xdr:nvGrpSpPr>
          <xdr:grpSpPr>
            <a:xfrm>
              <a:off x="26" y="982"/>
              <a:ext cx="18" cy="89"/>
              <a:chOff x="928" y="466"/>
              <a:chExt cx="19" cy="89"/>
            </a:xfrm>
          </xdr:grpSpPr>
          <xdr:grpSp>
            <xdr:nvGrpSpPr>
              <xdr:cNvPr id="2468" name="Shape 2468"/>
              <xdr:cNvGrpSpPr/>
            </xdr:nvGrpSpPr>
            <xdr:grpSpPr>
              <a:xfrm>
                <a:off x="928" y="466"/>
                <a:ext cx="19" cy="81"/>
                <a:chOff x="928" y="466"/>
                <a:chExt cx="19" cy="81"/>
              </a:xfrm>
            </xdr:grpSpPr>
            <xdr:sp>
              <xdr:nvSpPr>
                <xdr:cNvPr id="2469" name="Shape 2469"/>
                <xdr:cNvSpPr/>
              </xdr:nvSpPr>
              <xdr:spPr>
                <a:xfrm>
                  <a:off x="928" y="466"/>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70" name="Shape 2470"/>
                <xdr:cNvSpPr/>
              </xdr:nvSpPr>
              <xdr:spPr>
                <a:xfrm rot="-5400000">
                  <a:off x="935" y="541"/>
                  <a:ext cx="5" cy="7"/>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2471" name="Shape 2471"/>
              <xdr:cNvSpPr/>
            </xdr:nvSpPr>
            <xdr:spPr>
              <a:xfrm>
                <a:off x="938" y="541"/>
                <a:ext cx="8"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72" name="Shape 2472"/>
              <xdr:cNvSpPr/>
            </xdr:nvSpPr>
            <xdr:spPr>
              <a:xfrm>
                <a:off x="929" y="541"/>
                <a:ext cx="9"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73" name="Shape 2473"/>
              <xdr:cNvSpPr/>
            </xdr:nvSpPr>
            <xdr:spPr>
              <a:xfrm>
                <a:off x="941" y="528"/>
                <a:ext cx="3"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74" name="Shape 2474"/>
              <xdr:cNvSpPr/>
            </xdr:nvSpPr>
            <xdr:spPr>
              <a:xfrm>
                <a:off x="931"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75" name="Shape 2475"/>
              <xdr:cNvSpPr/>
            </xdr:nvSpPr>
            <xdr:spPr>
              <a:xfrm>
                <a:off x="932" y="490"/>
                <a:ext cx="11" cy="58"/>
              </a:xfrm>
              <a:prstGeom prst="rect">
                <a:avLst/>
              </a:prstGeom>
              <a:gradFill>
                <a:gsLst>
                  <a:gs pos="0">
                    <a:srgbClr val="696969"/>
                  </a:gs>
                  <a:gs pos="50000">
                    <a:srgbClr val="C0C0C0"/>
                  </a:gs>
                  <a:gs pos="100000">
                    <a:srgbClr val="69696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76" name="Shape 2476"/>
              <xdr:cNvSpPr/>
            </xdr:nvSpPr>
            <xdr:spPr>
              <a:xfrm>
                <a:off x="929" y="547"/>
                <a:ext cx="17" cy="8"/>
              </a:xfrm>
              <a:prstGeom prst="flowChartManualOperation">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477" name="Shape 2477"/>
              <xdr:cNvCxnSpPr/>
            </xdr:nvCxnSpPr>
            <xdr:spPr>
              <a:xfrm>
                <a:off x="928" y="492"/>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78" name="Shape 2478"/>
              <xdr:cNvCxnSpPr/>
            </xdr:nvCxnSpPr>
            <xdr:spPr>
              <a:xfrm>
                <a:off x="928" y="494"/>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79" name="Shape 2479"/>
              <xdr:cNvCxnSpPr/>
            </xdr:nvCxnSpPr>
            <xdr:spPr>
              <a:xfrm>
                <a:off x="928" y="496"/>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80" name="Shape 2480"/>
              <xdr:cNvCxnSpPr/>
            </xdr:nvCxnSpPr>
            <xdr:spPr>
              <a:xfrm>
                <a:off x="928" y="498"/>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81" name="Shape 2481"/>
              <xdr:cNvCxnSpPr/>
            </xdr:nvCxnSpPr>
            <xdr:spPr>
              <a:xfrm>
                <a:off x="928" y="500"/>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482" name="Shape 2482"/>
              <xdr:cNvCxnSpPr/>
            </xdr:nvCxnSpPr>
            <xdr:spPr>
              <a:xfrm>
                <a:off x="928" y="502"/>
                <a:ext cx="19" cy="0"/>
              </a:xfrm>
              <a:prstGeom prst="straightConnector1">
                <a:avLst/>
              </a:prstGeom>
              <a:noFill/>
              <a:ln cap="flat" cmpd="sng" w="9525">
                <a:solidFill>
                  <a:srgbClr val="000000"/>
                </a:solidFill>
                <a:prstDash val="solid"/>
                <a:round/>
                <a:headEnd len="med" w="med" type="none"/>
                <a:tailEnd len="med" w="med" type="none"/>
              </a:ln>
            </xdr:spPr>
          </xdr:cxnSp>
          <xdr:sp>
            <xdr:nvSpPr>
              <xdr:cNvPr id="2483" name="Shape 2483"/>
              <xdr:cNvSpPr/>
            </xdr:nvSpPr>
            <xdr:spPr>
              <a:xfrm>
                <a:off x="935"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84" name="Shape 2484"/>
              <xdr:cNvSpPr/>
            </xdr:nvSpPr>
            <xdr:spPr>
              <a:xfrm>
                <a:off x="934" y="541"/>
                <a:ext cx="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85" name="Shape 2485"/>
              <xdr:cNvSpPr/>
            </xdr:nvSpPr>
            <xdr:spPr>
              <a:xfrm>
                <a:off x="928" y="504"/>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486" name="Shape 2486"/>
            <xdr:cNvGrpSpPr/>
          </xdr:nvGrpSpPr>
          <xdr:grpSpPr>
            <a:xfrm>
              <a:off x="23" y="803"/>
              <a:ext cx="67" cy="171"/>
              <a:chOff x="950" y="292"/>
              <a:chExt cx="69" cy="171"/>
            </a:xfrm>
          </xdr:grpSpPr>
          <xdr:sp>
            <xdr:nvSpPr>
              <xdr:cNvPr id="2487" name="Shape 2487"/>
              <xdr:cNvSpPr txBox="1"/>
            </xdr:nvSpPr>
            <xdr:spPr>
              <a:xfrm>
                <a:off x="1008" y="321"/>
                <a:ext cx="11" cy="22"/>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488" name="Shape 2488"/>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89" name="Shape 2489"/>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90" name="Shape 2490"/>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91" name="Shape 2491"/>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92" name="Shape 2492"/>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493" name="Shape 2493"/>
            <xdr:cNvGrpSpPr/>
          </xdr:nvGrpSpPr>
          <xdr:grpSpPr>
            <a:xfrm>
              <a:off x="24" y="491"/>
              <a:ext cx="18" cy="172"/>
              <a:chOff x="799" y="244"/>
              <a:chExt cx="18" cy="172"/>
            </a:xfrm>
          </xdr:grpSpPr>
          <xdr:sp>
            <xdr:nvSpPr>
              <xdr:cNvPr descr="Narrow horizontal" id="2494" name="Shape 2494"/>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495" name="Shape 2495"/>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96" name="Shape 2496"/>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97" name="Shape 2497"/>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498" name="Shape 2498"/>
            <xdr:cNvGrpSpPr/>
          </xdr:nvGrpSpPr>
          <xdr:grpSpPr>
            <a:xfrm>
              <a:off x="26" y="431"/>
              <a:ext cx="18" cy="53"/>
              <a:chOff x="964" y="411"/>
              <a:chExt cx="22" cy="53"/>
            </a:xfrm>
          </xdr:grpSpPr>
          <xdr:sp>
            <xdr:nvSpPr>
              <xdr:cNvPr descr="Narrow horizontal" id="2499" name="Shape 2499"/>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00" name="Shape 2500"/>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501" name="Shape 2501"/>
            <xdr:cNvGrpSpPr/>
          </xdr:nvGrpSpPr>
          <xdr:grpSpPr>
            <a:xfrm>
              <a:off x="26" y="211"/>
              <a:ext cx="18" cy="51"/>
              <a:chOff x="802" y="744"/>
              <a:chExt cx="22" cy="52"/>
            </a:xfrm>
          </xdr:grpSpPr>
          <xdr:sp>
            <xdr:nvSpPr>
              <xdr:cNvPr descr="Narrow horizontal" id="2502" name="Shape 2502"/>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03" name="Shape 2503"/>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504" name="Shape 2504"/>
            <xdr:cNvGrpSpPr/>
          </xdr:nvGrpSpPr>
          <xdr:grpSpPr>
            <a:xfrm>
              <a:off x="26" y="108"/>
              <a:ext cx="20" cy="97"/>
              <a:chOff x="1132" y="87"/>
              <a:chExt cx="20" cy="97"/>
            </a:xfrm>
          </xdr:grpSpPr>
          <xdr:sp>
            <xdr:nvSpPr>
              <xdr:cNvPr id="2505" name="Shape 2505"/>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06" name="Shape 2506"/>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07" name="Shape 2507"/>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08" name="Shape 2508"/>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509" name="Shape 2509"/>
              <xdr:cNvGrpSpPr/>
            </xdr:nvGrpSpPr>
            <xdr:grpSpPr>
              <a:xfrm>
                <a:off x="1132" y="139"/>
                <a:ext cx="20" cy="45"/>
                <a:chOff x="782" y="200"/>
                <a:chExt cx="22" cy="47"/>
              </a:xfrm>
            </xdr:grpSpPr>
            <xdr:sp>
              <xdr:nvSpPr>
                <xdr:cNvPr id="2510" name="Shape 2510"/>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511" name="Shape 2511"/>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512" name="Shape 2512"/>
            <xdr:cNvGrpSpPr/>
          </xdr:nvGrpSpPr>
          <xdr:grpSpPr>
            <a:xfrm>
              <a:off x="26" y="350"/>
              <a:ext cx="18" cy="74"/>
              <a:chOff x="950" y="68"/>
              <a:chExt cx="18" cy="74"/>
            </a:xfrm>
          </xdr:grpSpPr>
          <xdr:sp>
            <xdr:nvSpPr>
              <xdr:cNvPr descr="Narrow horizontal" id="2513" name="Shape 2513"/>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14" name="Shape 2514"/>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515" name="Shape 2515"/>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516" name="Shape 2516"/>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517" name="Shape 2517"/>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518" name="Shape 2518"/>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519" name="Shape 2519"/>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520" name="Shape 2520"/>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521" name="Shape 2521"/>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522" name="Shape 2522"/>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523" name="Shape 2523"/>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524" name="Shape 2524"/>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525" name="Shape 2525"/>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526" name="Shape 2526"/>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527" name="Shape 2527"/>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528" name="Shape 2528"/>
            <xdr:cNvGrpSpPr/>
          </xdr:nvGrpSpPr>
          <xdr:grpSpPr>
            <a:xfrm>
              <a:off x="26" y="272"/>
              <a:ext cx="18" cy="72"/>
              <a:chOff x="851" y="469"/>
              <a:chExt cx="22" cy="72"/>
            </a:xfrm>
          </xdr:grpSpPr>
          <xdr:sp>
            <xdr:nvSpPr>
              <xdr:cNvPr descr="Narrow horizontal" id="2529" name="Shape 2529"/>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30" name="Shape 2530"/>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531" name="Shape 2531"/>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532" name="Shape 2532"/>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533" name="Shape 2533"/>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534" name="Shape 2534"/>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41</xdr:col>
      <xdr:colOff>104775</xdr:colOff>
      <xdr:row>40</xdr:row>
      <xdr:rowOff>47625</xdr:rowOff>
    </xdr:from>
    <xdr:ext cx="1066800" cy="7562850"/>
    <xdr:grpSp>
      <xdr:nvGrpSpPr>
        <xdr:cNvPr id="2" name="Shape 2"/>
        <xdr:cNvGrpSpPr/>
      </xdr:nvGrpSpPr>
      <xdr:grpSpPr>
        <a:xfrm>
          <a:off x="4812600" y="0"/>
          <a:ext cx="1066800" cy="7560000"/>
          <a:chOff x="4812600" y="0"/>
          <a:chExt cx="1066800" cy="7560000"/>
        </a:xfrm>
      </xdr:grpSpPr>
      <xdr:grpSp>
        <xdr:nvGrpSpPr>
          <xdr:cNvPr id="2535" name="Shape 2535"/>
          <xdr:cNvGrpSpPr/>
        </xdr:nvGrpSpPr>
        <xdr:grpSpPr>
          <a:xfrm>
            <a:off x="4812600" y="0"/>
            <a:ext cx="1066800" cy="7560000"/>
            <a:chOff x="23" y="108"/>
            <a:chExt cx="65" cy="998"/>
          </a:xfrm>
        </xdr:grpSpPr>
        <xdr:sp>
          <xdr:nvSpPr>
            <xdr:cNvPr id="5" name="Shape 5"/>
            <xdr:cNvSpPr/>
          </xdr:nvSpPr>
          <xdr:spPr>
            <a:xfrm>
              <a:off x="23" y="108"/>
              <a:ext cx="50" cy="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536" name="Shape 2536"/>
            <xdr:cNvGrpSpPr/>
          </xdr:nvGrpSpPr>
          <xdr:grpSpPr>
            <a:xfrm>
              <a:off x="24" y="983"/>
              <a:ext cx="18" cy="123"/>
              <a:chOff x="897" y="495"/>
              <a:chExt cx="20" cy="123"/>
            </a:xfrm>
          </xdr:grpSpPr>
          <xdr:sp>
            <xdr:nvSpPr>
              <xdr:cNvPr id="2537" name="Shape 2537"/>
              <xdr:cNvSpPr/>
            </xdr:nvSpPr>
            <xdr:spPr>
              <a:xfrm>
                <a:off x="903" y="566"/>
                <a:ext cx="8" cy="16"/>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538" name="Shape 2538"/>
              <xdr:cNvGrpSpPr/>
            </xdr:nvGrpSpPr>
            <xdr:grpSpPr>
              <a:xfrm>
                <a:off x="897" y="495"/>
                <a:ext cx="20" cy="123"/>
                <a:chOff x="888" y="514"/>
                <a:chExt cx="20" cy="123"/>
              </a:xfrm>
            </xdr:grpSpPr>
            <xdr:sp>
              <xdr:nvSpPr>
                <xdr:cNvPr id="2539" name="Shape 2539"/>
                <xdr:cNvSpPr/>
              </xdr:nvSpPr>
              <xdr:spPr>
                <a:xfrm>
                  <a:off x="890" y="514"/>
                  <a:ext cx="16" cy="20"/>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40" name="Shape 2540"/>
                <xdr:cNvSpPr/>
              </xdr:nvSpPr>
              <xdr:spPr>
                <a:xfrm>
                  <a:off x="889" y="534"/>
                  <a:ext cx="18" cy="53"/>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541" name="Shape 2541"/>
                <xdr:cNvCxnSpPr/>
              </xdr:nvCxnSpPr>
              <xdr:spPr>
                <a:xfrm>
                  <a:off x="889" y="588"/>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542" name="Shape 2542"/>
                <xdr:cNvCxnSpPr/>
              </xdr:nvCxnSpPr>
              <xdr:spPr>
                <a:xfrm>
                  <a:off x="889" y="590"/>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543" name="Shape 2543"/>
                <xdr:cNvCxnSpPr/>
              </xdr:nvCxnSpPr>
              <xdr:spPr>
                <a:xfrm>
                  <a:off x="889" y="592"/>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544" name="Shape 2544"/>
                <xdr:cNvCxnSpPr/>
              </xdr:nvCxnSpPr>
              <xdr:spPr>
                <a:xfrm>
                  <a:off x="889" y="594"/>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545" name="Shape 2545"/>
                <xdr:cNvCxnSpPr/>
              </xdr:nvCxnSpPr>
              <xdr:spPr>
                <a:xfrm>
                  <a:off x="889" y="596"/>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546" name="Shape 2546"/>
                <xdr:cNvCxnSpPr/>
              </xdr:nvCxnSpPr>
              <xdr:spPr>
                <a:xfrm>
                  <a:off x="889" y="598"/>
                  <a:ext cx="18" cy="0"/>
                </a:xfrm>
                <a:prstGeom prst="straightConnector1">
                  <a:avLst/>
                </a:prstGeom>
                <a:noFill/>
                <a:ln cap="flat" cmpd="sng" w="12700">
                  <a:solidFill>
                    <a:srgbClr val="000000"/>
                  </a:solidFill>
                  <a:prstDash val="solid"/>
                  <a:round/>
                  <a:headEnd len="med" w="med" type="none"/>
                  <a:tailEnd len="med" w="med" type="none"/>
                </a:ln>
              </xdr:spPr>
            </xdr:cxnSp>
            <xdr:sp>
              <xdr:nvSpPr>
                <xdr:cNvPr id="2547" name="Shape 2547"/>
                <xdr:cNvSpPr/>
              </xdr:nvSpPr>
              <xdr:spPr>
                <a:xfrm flipH="1" rot="10800000">
                  <a:off x="888" y="604"/>
                  <a:ext cx="20" cy="33"/>
                </a:xfrm>
                <a:custGeom>
                  <a:rect b="b" l="l" r="r" t="t"/>
                  <a:pathLst>
                    <a:path extrusionOk="0" h="21600" w="21600">
                      <a:moveTo>
                        <a:pt x="0" y="0"/>
                      </a:moveTo>
                      <a:lnTo>
                        <a:pt x="5400" y="21600"/>
                      </a:lnTo>
                      <a:lnTo>
                        <a:pt x="16200" y="21600"/>
                      </a:lnTo>
                      <a:lnTo>
                        <a:pt x="21600" y="0"/>
                      </a:lnTo>
                      <a:close/>
                    </a:path>
                  </a:pathLst>
                </a:cu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sp>
            <xdr:sp>
              <xdr:nvSpPr>
                <xdr:cNvPr id="2548" name="Shape 2548"/>
                <xdr:cNvSpPr/>
              </xdr:nvSpPr>
              <xdr:spPr>
                <a:xfrm>
                  <a:off x="889" y="607"/>
                  <a:ext cx="18" cy="22"/>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49" name="Shape 2549"/>
                <xdr:cNvSpPr/>
              </xdr:nvSpPr>
              <xdr:spPr>
                <a:xfrm>
                  <a:off x="889" y="599"/>
                  <a:ext cx="18" cy="8"/>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550" name="Shape 2550"/>
                <xdr:cNvCxnSpPr/>
              </xdr:nvCxnSpPr>
              <xdr:spPr>
                <a:xfrm>
                  <a:off x="892"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551" name="Shape 2551"/>
                <xdr:cNvCxnSpPr/>
              </xdr:nvCxnSpPr>
              <xdr:spPr>
                <a:xfrm>
                  <a:off x="892"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552" name="Shape 2552"/>
                <xdr:cNvCxnSpPr/>
              </xdr:nvCxnSpPr>
              <xdr:spPr>
                <a:xfrm>
                  <a:off x="89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553" name="Shape 2553"/>
                <xdr:cNvCxnSpPr/>
              </xdr:nvCxnSpPr>
              <xdr:spPr>
                <a:xfrm rot="10800000">
                  <a:off x="889"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554" name="Shape 2554"/>
                <xdr:cNvCxnSpPr/>
              </xdr:nvCxnSpPr>
              <xdr:spPr>
                <a:xfrm>
                  <a:off x="904"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555" name="Shape 2555"/>
                <xdr:cNvCxnSpPr/>
              </xdr:nvCxnSpPr>
              <xdr:spPr>
                <a:xfrm rot="10800000">
                  <a:off x="903"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556" name="Shape 2556"/>
                <xdr:cNvCxnSpPr/>
              </xdr:nvCxnSpPr>
              <xdr:spPr>
                <a:xfrm>
                  <a:off x="90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557" name="Shape 2557"/>
                <xdr:cNvCxnSpPr/>
              </xdr:nvCxnSpPr>
              <xdr:spPr>
                <a:xfrm>
                  <a:off x="903"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558" name="Shape 2558"/>
                <xdr:cNvCxnSpPr/>
              </xdr:nvCxnSpPr>
              <xdr:spPr>
                <a:xfrm>
                  <a:off x="889" y="589"/>
                  <a:ext cx="0" cy="8"/>
                </a:xfrm>
                <a:prstGeom prst="straightConnector1">
                  <a:avLst/>
                </a:prstGeom>
                <a:noFill/>
                <a:ln cap="flat" cmpd="sng" w="9525">
                  <a:solidFill>
                    <a:srgbClr val="000000"/>
                  </a:solidFill>
                  <a:prstDash val="solid"/>
                  <a:round/>
                  <a:headEnd len="med" w="med" type="none"/>
                  <a:tailEnd len="med" w="med" type="none"/>
                </a:ln>
              </xdr:spPr>
            </xdr:cxnSp>
            <xdr:cxnSp>
              <xdr:nvCxnSpPr>
                <xdr:cNvPr id="2559" name="Shape 2559"/>
                <xdr:cNvCxnSpPr/>
              </xdr:nvCxnSpPr>
              <xdr:spPr>
                <a:xfrm>
                  <a:off x="889" y="587"/>
                  <a:ext cx="0" cy="11"/>
                </a:xfrm>
                <a:prstGeom prst="straightConnector1">
                  <a:avLst/>
                </a:prstGeom>
                <a:noFill/>
                <a:ln cap="flat" cmpd="sng" w="9525">
                  <a:solidFill>
                    <a:srgbClr val="000000"/>
                  </a:solidFill>
                  <a:prstDash val="solid"/>
                  <a:round/>
                  <a:headEnd len="med" w="med" type="none"/>
                  <a:tailEnd len="med" w="med" type="none"/>
                </a:ln>
              </xdr:spPr>
            </xdr:cxnSp>
            <xdr:cxnSp>
              <xdr:nvCxnSpPr>
                <xdr:cNvPr id="2560" name="Shape 2560"/>
                <xdr:cNvCxnSpPr/>
              </xdr:nvCxnSpPr>
              <xdr:spPr>
                <a:xfrm>
                  <a:off x="907" y="587"/>
                  <a:ext cx="0" cy="12"/>
                </a:xfrm>
                <a:prstGeom prst="straightConnector1">
                  <a:avLst/>
                </a:prstGeom>
                <a:noFill/>
                <a:ln cap="flat" cmpd="sng" w="9525">
                  <a:solidFill>
                    <a:srgbClr val="000000"/>
                  </a:solidFill>
                  <a:prstDash val="solid"/>
                  <a:round/>
                  <a:headEnd len="med" w="med" type="none"/>
                  <a:tailEnd len="med" w="med" type="none"/>
                </a:ln>
              </xdr:spPr>
            </xdr:cxnSp>
          </xdr:grpSp>
        </xdr:grpSp>
        <xdr:grpSp>
          <xdr:nvGrpSpPr>
            <xdr:cNvPr id="2561" name="Shape 2561"/>
            <xdr:cNvGrpSpPr/>
          </xdr:nvGrpSpPr>
          <xdr:grpSpPr>
            <a:xfrm>
              <a:off x="26" y="673"/>
              <a:ext cx="17" cy="118"/>
              <a:chOff x="1193" y="248"/>
              <a:chExt cx="17" cy="118"/>
            </a:xfrm>
          </xdr:grpSpPr>
          <xdr:sp>
            <xdr:nvSpPr>
              <xdr:cNvPr descr="Narrow horizontal" id="2562" name="Shape 2562"/>
              <xdr:cNvSpPr/>
            </xdr:nvSpPr>
            <xdr:spPr>
              <a:xfrm>
                <a:off x="1193" y="34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63" name="Shape 2563"/>
              <xdr:cNvSpPr/>
            </xdr:nvSpPr>
            <xdr:spPr>
              <a:xfrm>
                <a:off x="1193" y="248"/>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564" name="Shape 2564"/>
            <xdr:cNvGrpSpPr/>
          </xdr:nvGrpSpPr>
          <xdr:grpSpPr>
            <a:xfrm>
              <a:off x="23" y="803"/>
              <a:ext cx="65" cy="171"/>
              <a:chOff x="950" y="292"/>
              <a:chExt cx="67" cy="171"/>
            </a:xfrm>
          </xdr:grpSpPr>
          <xdr:sp>
            <xdr:nvSpPr>
              <xdr:cNvPr id="2565" name="Shape 2565"/>
              <xdr:cNvSpPr txBox="1"/>
            </xdr:nvSpPr>
            <xdr:spPr>
              <a:xfrm>
                <a:off x="1006" y="324"/>
                <a:ext cx="11" cy="23"/>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566" name="Shape 2566"/>
              <xdr:cNvSpPr/>
            </xdr:nvSpPr>
            <xdr:spPr>
              <a:xfrm>
                <a:off x="951" y="442"/>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67" name="Shape 2567"/>
              <xdr:cNvSpPr/>
            </xdr:nvSpPr>
            <xdr:spPr>
              <a:xfrm>
                <a:off x="951" y="292"/>
                <a:ext cx="20"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68" name="Shape 2568"/>
              <xdr:cNvSpPr/>
            </xdr:nvSpPr>
            <xdr:spPr>
              <a:xfrm>
                <a:off x="956" y="383"/>
                <a:ext cx="9"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69" name="Shape 2569"/>
              <xdr:cNvSpPr/>
            </xdr:nvSpPr>
            <xdr:spPr>
              <a:xfrm>
                <a:off x="950" y="411"/>
                <a:ext cx="21"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70" name="Shape 2570"/>
              <xdr:cNvSpPr/>
            </xdr:nvSpPr>
            <xdr:spPr>
              <a:xfrm>
                <a:off x="958" y="312"/>
                <a:ext cx="6" cy="53"/>
              </a:xfrm>
              <a:prstGeom prst="upArrow">
                <a:avLst>
                  <a:gd fmla="val 50000" name="adj1"/>
                  <a:gd fmla="val 220833"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571" name="Shape 2571"/>
            <xdr:cNvGrpSpPr/>
          </xdr:nvGrpSpPr>
          <xdr:grpSpPr>
            <a:xfrm>
              <a:off x="24" y="491"/>
              <a:ext cx="18" cy="172"/>
              <a:chOff x="799" y="244"/>
              <a:chExt cx="18" cy="172"/>
            </a:xfrm>
          </xdr:grpSpPr>
          <xdr:sp>
            <xdr:nvSpPr>
              <xdr:cNvPr descr="Narrow horizontal" id="2572" name="Shape 2572"/>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73" name="Shape 2573"/>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74" name="Shape 2574"/>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75" name="Shape 2575"/>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576" name="Shape 2576"/>
            <xdr:cNvGrpSpPr/>
          </xdr:nvGrpSpPr>
          <xdr:grpSpPr>
            <a:xfrm>
              <a:off x="26" y="431"/>
              <a:ext cx="18" cy="53"/>
              <a:chOff x="964" y="411"/>
              <a:chExt cx="22" cy="53"/>
            </a:xfrm>
          </xdr:grpSpPr>
          <xdr:sp>
            <xdr:nvSpPr>
              <xdr:cNvPr descr="Narrow horizontal" id="2577" name="Shape 2577"/>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78" name="Shape 2578"/>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579" name="Shape 2579"/>
            <xdr:cNvGrpSpPr/>
          </xdr:nvGrpSpPr>
          <xdr:grpSpPr>
            <a:xfrm>
              <a:off x="26" y="211"/>
              <a:ext cx="18" cy="51"/>
              <a:chOff x="802" y="744"/>
              <a:chExt cx="22" cy="52"/>
            </a:xfrm>
          </xdr:grpSpPr>
          <xdr:sp>
            <xdr:nvSpPr>
              <xdr:cNvPr descr="Narrow horizontal" id="2580" name="Shape 2580"/>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81" name="Shape 2581"/>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582" name="Shape 2582"/>
            <xdr:cNvGrpSpPr/>
          </xdr:nvGrpSpPr>
          <xdr:grpSpPr>
            <a:xfrm>
              <a:off x="26" y="108"/>
              <a:ext cx="20" cy="97"/>
              <a:chOff x="1132" y="87"/>
              <a:chExt cx="20" cy="97"/>
            </a:xfrm>
          </xdr:grpSpPr>
          <xdr:sp>
            <xdr:nvSpPr>
              <xdr:cNvPr id="2583" name="Shape 2583"/>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84" name="Shape 2584"/>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85" name="Shape 2585"/>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86" name="Shape 2586"/>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587" name="Shape 2587"/>
              <xdr:cNvGrpSpPr/>
            </xdr:nvGrpSpPr>
            <xdr:grpSpPr>
              <a:xfrm>
                <a:off x="1132" y="139"/>
                <a:ext cx="20" cy="45"/>
                <a:chOff x="782" y="200"/>
                <a:chExt cx="22" cy="47"/>
              </a:xfrm>
            </xdr:grpSpPr>
            <xdr:sp>
              <xdr:nvSpPr>
                <xdr:cNvPr id="2588" name="Shape 2588"/>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589" name="Shape 2589"/>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590" name="Shape 2590"/>
            <xdr:cNvGrpSpPr/>
          </xdr:nvGrpSpPr>
          <xdr:grpSpPr>
            <a:xfrm>
              <a:off x="26" y="350"/>
              <a:ext cx="18" cy="74"/>
              <a:chOff x="950" y="68"/>
              <a:chExt cx="18" cy="74"/>
            </a:xfrm>
          </xdr:grpSpPr>
          <xdr:sp>
            <xdr:nvSpPr>
              <xdr:cNvPr descr="Narrow horizontal" id="2591" name="Shape 2591"/>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592" name="Shape 2592"/>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593" name="Shape 2593"/>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594" name="Shape 2594"/>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595" name="Shape 2595"/>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596" name="Shape 2596"/>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597" name="Shape 2597"/>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598" name="Shape 2598"/>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599" name="Shape 2599"/>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00" name="Shape 2600"/>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601" name="Shape 2601"/>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02" name="Shape 2602"/>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03" name="Shape 2603"/>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604" name="Shape 2604"/>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05" name="Shape 2605"/>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606" name="Shape 2606"/>
            <xdr:cNvGrpSpPr/>
          </xdr:nvGrpSpPr>
          <xdr:grpSpPr>
            <a:xfrm>
              <a:off x="26" y="272"/>
              <a:ext cx="18" cy="72"/>
              <a:chOff x="851" y="469"/>
              <a:chExt cx="22" cy="72"/>
            </a:xfrm>
          </xdr:grpSpPr>
          <xdr:sp>
            <xdr:nvSpPr>
              <xdr:cNvPr descr="Narrow horizontal" id="2607" name="Shape 2607"/>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08" name="Shape 2608"/>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609" name="Shape 2609"/>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610" name="Shape 2610"/>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611" name="Shape 2611"/>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612" name="Shape 2612"/>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52</xdr:col>
      <xdr:colOff>342900</xdr:colOff>
      <xdr:row>40</xdr:row>
      <xdr:rowOff>9525</xdr:rowOff>
    </xdr:from>
    <xdr:ext cx="209550" cy="7562850"/>
    <xdr:grpSp>
      <xdr:nvGrpSpPr>
        <xdr:cNvPr id="2" name="Shape 2"/>
        <xdr:cNvGrpSpPr/>
      </xdr:nvGrpSpPr>
      <xdr:grpSpPr>
        <a:xfrm>
          <a:off x="5241225" y="0"/>
          <a:ext cx="209550" cy="7560000"/>
          <a:chOff x="5241225" y="0"/>
          <a:chExt cx="209550" cy="7560000"/>
        </a:xfrm>
      </xdr:grpSpPr>
      <xdr:grpSp>
        <xdr:nvGrpSpPr>
          <xdr:cNvPr id="2613" name="Shape 2613"/>
          <xdr:cNvGrpSpPr/>
        </xdr:nvGrpSpPr>
        <xdr:grpSpPr>
          <a:xfrm>
            <a:off x="5241225" y="0"/>
            <a:ext cx="209550" cy="7560000"/>
            <a:chOff x="24" y="108"/>
            <a:chExt cx="22" cy="998"/>
          </a:xfrm>
        </xdr:grpSpPr>
        <xdr:sp>
          <xdr:nvSpPr>
            <xdr:cNvPr id="5" name="Shape 5"/>
            <xdr:cNvSpPr/>
          </xdr:nvSpPr>
          <xdr:spPr>
            <a:xfrm>
              <a:off x="24" y="108"/>
              <a:ext cx="0" cy="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14" name="Shape 2614"/>
            <xdr:cNvGrpSpPr/>
          </xdr:nvGrpSpPr>
          <xdr:grpSpPr>
            <a:xfrm>
              <a:off x="24" y="801"/>
              <a:ext cx="18" cy="170"/>
              <a:chOff x="984" y="289"/>
              <a:chExt cx="20" cy="170"/>
            </a:xfrm>
          </xdr:grpSpPr>
          <xdr:sp>
            <xdr:nvSpPr>
              <xdr:cNvPr descr="Narrow horizontal" id="2615" name="Shape 2615"/>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16" name="Shape 2616"/>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17" name="Shape 2617"/>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18" name="Shape 2618"/>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19" name="Shape 2619"/>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620" name="Shape 2620"/>
            <xdr:cNvGrpSpPr/>
          </xdr:nvGrpSpPr>
          <xdr:grpSpPr>
            <a:xfrm>
              <a:off x="24" y="983"/>
              <a:ext cx="18" cy="123"/>
              <a:chOff x="897" y="495"/>
              <a:chExt cx="20" cy="123"/>
            </a:xfrm>
          </xdr:grpSpPr>
          <xdr:sp>
            <xdr:nvSpPr>
              <xdr:cNvPr id="2621" name="Shape 2621"/>
              <xdr:cNvSpPr/>
            </xdr:nvSpPr>
            <xdr:spPr>
              <a:xfrm>
                <a:off x="903" y="566"/>
                <a:ext cx="8" cy="16"/>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22" name="Shape 2622"/>
              <xdr:cNvGrpSpPr/>
            </xdr:nvGrpSpPr>
            <xdr:grpSpPr>
              <a:xfrm>
                <a:off x="897" y="495"/>
                <a:ext cx="20" cy="123"/>
                <a:chOff x="888" y="514"/>
                <a:chExt cx="20" cy="123"/>
              </a:xfrm>
            </xdr:grpSpPr>
            <xdr:sp>
              <xdr:nvSpPr>
                <xdr:cNvPr id="2623" name="Shape 2623"/>
                <xdr:cNvSpPr/>
              </xdr:nvSpPr>
              <xdr:spPr>
                <a:xfrm>
                  <a:off x="890" y="514"/>
                  <a:ext cx="16" cy="20"/>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24" name="Shape 2624"/>
                <xdr:cNvSpPr/>
              </xdr:nvSpPr>
              <xdr:spPr>
                <a:xfrm>
                  <a:off x="889" y="534"/>
                  <a:ext cx="18" cy="53"/>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625" name="Shape 2625"/>
                <xdr:cNvCxnSpPr/>
              </xdr:nvCxnSpPr>
              <xdr:spPr>
                <a:xfrm>
                  <a:off x="889" y="588"/>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626" name="Shape 2626"/>
                <xdr:cNvCxnSpPr/>
              </xdr:nvCxnSpPr>
              <xdr:spPr>
                <a:xfrm>
                  <a:off x="889" y="590"/>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627" name="Shape 2627"/>
                <xdr:cNvCxnSpPr/>
              </xdr:nvCxnSpPr>
              <xdr:spPr>
                <a:xfrm>
                  <a:off x="889" y="592"/>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628" name="Shape 2628"/>
                <xdr:cNvCxnSpPr/>
              </xdr:nvCxnSpPr>
              <xdr:spPr>
                <a:xfrm>
                  <a:off x="889" y="594"/>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629" name="Shape 2629"/>
                <xdr:cNvCxnSpPr/>
              </xdr:nvCxnSpPr>
              <xdr:spPr>
                <a:xfrm>
                  <a:off x="889" y="596"/>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630" name="Shape 2630"/>
                <xdr:cNvCxnSpPr/>
              </xdr:nvCxnSpPr>
              <xdr:spPr>
                <a:xfrm>
                  <a:off x="889" y="598"/>
                  <a:ext cx="18" cy="0"/>
                </a:xfrm>
                <a:prstGeom prst="straightConnector1">
                  <a:avLst/>
                </a:prstGeom>
                <a:noFill/>
                <a:ln cap="flat" cmpd="sng" w="12700">
                  <a:solidFill>
                    <a:srgbClr val="000000"/>
                  </a:solidFill>
                  <a:prstDash val="solid"/>
                  <a:round/>
                  <a:headEnd len="med" w="med" type="none"/>
                  <a:tailEnd len="med" w="med" type="none"/>
                </a:ln>
              </xdr:spPr>
            </xdr:cxnSp>
            <xdr:sp>
              <xdr:nvSpPr>
                <xdr:cNvPr id="2631" name="Shape 2631"/>
                <xdr:cNvSpPr/>
              </xdr:nvSpPr>
              <xdr:spPr>
                <a:xfrm flipH="1" rot="10800000">
                  <a:off x="888" y="604"/>
                  <a:ext cx="20" cy="33"/>
                </a:xfrm>
                <a:custGeom>
                  <a:rect b="b" l="l" r="r" t="t"/>
                  <a:pathLst>
                    <a:path extrusionOk="0" h="21600" w="21600">
                      <a:moveTo>
                        <a:pt x="0" y="0"/>
                      </a:moveTo>
                      <a:lnTo>
                        <a:pt x="5400" y="21600"/>
                      </a:lnTo>
                      <a:lnTo>
                        <a:pt x="16200" y="21600"/>
                      </a:lnTo>
                      <a:lnTo>
                        <a:pt x="21600" y="0"/>
                      </a:lnTo>
                      <a:close/>
                    </a:path>
                  </a:pathLst>
                </a:cu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sp>
            <xdr:sp>
              <xdr:nvSpPr>
                <xdr:cNvPr id="2632" name="Shape 2632"/>
                <xdr:cNvSpPr/>
              </xdr:nvSpPr>
              <xdr:spPr>
                <a:xfrm>
                  <a:off x="889" y="607"/>
                  <a:ext cx="18" cy="22"/>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33" name="Shape 2633"/>
                <xdr:cNvSpPr/>
              </xdr:nvSpPr>
              <xdr:spPr>
                <a:xfrm>
                  <a:off x="889" y="599"/>
                  <a:ext cx="18" cy="8"/>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634" name="Shape 2634"/>
                <xdr:cNvCxnSpPr/>
              </xdr:nvCxnSpPr>
              <xdr:spPr>
                <a:xfrm>
                  <a:off x="892"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635" name="Shape 2635"/>
                <xdr:cNvCxnSpPr/>
              </xdr:nvCxnSpPr>
              <xdr:spPr>
                <a:xfrm>
                  <a:off x="892"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636" name="Shape 2636"/>
                <xdr:cNvCxnSpPr/>
              </xdr:nvCxnSpPr>
              <xdr:spPr>
                <a:xfrm>
                  <a:off x="89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637" name="Shape 2637"/>
                <xdr:cNvCxnSpPr/>
              </xdr:nvCxnSpPr>
              <xdr:spPr>
                <a:xfrm rot="10800000">
                  <a:off x="889"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638" name="Shape 2638"/>
                <xdr:cNvCxnSpPr/>
              </xdr:nvCxnSpPr>
              <xdr:spPr>
                <a:xfrm>
                  <a:off x="904"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639" name="Shape 2639"/>
                <xdr:cNvCxnSpPr/>
              </xdr:nvCxnSpPr>
              <xdr:spPr>
                <a:xfrm rot="10800000">
                  <a:off x="903"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640" name="Shape 2640"/>
                <xdr:cNvCxnSpPr/>
              </xdr:nvCxnSpPr>
              <xdr:spPr>
                <a:xfrm>
                  <a:off x="90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641" name="Shape 2641"/>
                <xdr:cNvCxnSpPr/>
              </xdr:nvCxnSpPr>
              <xdr:spPr>
                <a:xfrm>
                  <a:off x="903"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642" name="Shape 2642"/>
                <xdr:cNvCxnSpPr/>
              </xdr:nvCxnSpPr>
              <xdr:spPr>
                <a:xfrm>
                  <a:off x="889" y="589"/>
                  <a:ext cx="0" cy="8"/>
                </a:xfrm>
                <a:prstGeom prst="straightConnector1">
                  <a:avLst/>
                </a:prstGeom>
                <a:noFill/>
                <a:ln cap="flat" cmpd="sng" w="9525">
                  <a:solidFill>
                    <a:srgbClr val="000000"/>
                  </a:solidFill>
                  <a:prstDash val="solid"/>
                  <a:round/>
                  <a:headEnd len="med" w="med" type="none"/>
                  <a:tailEnd len="med" w="med" type="none"/>
                </a:ln>
              </xdr:spPr>
            </xdr:cxnSp>
            <xdr:cxnSp>
              <xdr:nvCxnSpPr>
                <xdr:cNvPr id="2643" name="Shape 2643"/>
                <xdr:cNvCxnSpPr/>
              </xdr:nvCxnSpPr>
              <xdr:spPr>
                <a:xfrm>
                  <a:off x="889" y="587"/>
                  <a:ext cx="0" cy="11"/>
                </a:xfrm>
                <a:prstGeom prst="straightConnector1">
                  <a:avLst/>
                </a:prstGeom>
                <a:noFill/>
                <a:ln cap="flat" cmpd="sng" w="9525">
                  <a:solidFill>
                    <a:srgbClr val="000000"/>
                  </a:solidFill>
                  <a:prstDash val="solid"/>
                  <a:round/>
                  <a:headEnd len="med" w="med" type="none"/>
                  <a:tailEnd len="med" w="med" type="none"/>
                </a:ln>
              </xdr:spPr>
            </xdr:cxnSp>
            <xdr:cxnSp>
              <xdr:nvCxnSpPr>
                <xdr:cNvPr id="2644" name="Shape 2644"/>
                <xdr:cNvCxnSpPr/>
              </xdr:nvCxnSpPr>
              <xdr:spPr>
                <a:xfrm>
                  <a:off x="907" y="587"/>
                  <a:ext cx="0" cy="12"/>
                </a:xfrm>
                <a:prstGeom prst="straightConnector1">
                  <a:avLst/>
                </a:prstGeom>
                <a:noFill/>
                <a:ln cap="flat" cmpd="sng" w="9525">
                  <a:solidFill>
                    <a:srgbClr val="000000"/>
                  </a:solidFill>
                  <a:prstDash val="solid"/>
                  <a:round/>
                  <a:headEnd len="med" w="med" type="none"/>
                  <a:tailEnd len="med" w="med" type="none"/>
                </a:ln>
              </xdr:spPr>
            </xdr:cxnSp>
          </xdr:grpSp>
        </xdr:grpSp>
        <xdr:grpSp>
          <xdr:nvGrpSpPr>
            <xdr:cNvPr id="2645" name="Shape 2645"/>
            <xdr:cNvGrpSpPr/>
          </xdr:nvGrpSpPr>
          <xdr:grpSpPr>
            <a:xfrm>
              <a:off x="26" y="673"/>
              <a:ext cx="17" cy="118"/>
              <a:chOff x="1193" y="248"/>
              <a:chExt cx="17" cy="118"/>
            </a:xfrm>
          </xdr:grpSpPr>
          <xdr:sp>
            <xdr:nvSpPr>
              <xdr:cNvPr descr="Narrow horizontal" id="2646" name="Shape 2646"/>
              <xdr:cNvSpPr/>
            </xdr:nvSpPr>
            <xdr:spPr>
              <a:xfrm>
                <a:off x="1193" y="34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47" name="Shape 2647"/>
              <xdr:cNvSpPr/>
            </xdr:nvSpPr>
            <xdr:spPr>
              <a:xfrm>
                <a:off x="1193" y="248"/>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648" name="Shape 2648"/>
            <xdr:cNvGrpSpPr/>
          </xdr:nvGrpSpPr>
          <xdr:grpSpPr>
            <a:xfrm>
              <a:off x="24" y="491"/>
              <a:ext cx="18" cy="172"/>
              <a:chOff x="799" y="244"/>
              <a:chExt cx="18" cy="172"/>
            </a:xfrm>
          </xdr:grpSpPr>
          <xdr:sp>
            <xdr:nvSpPr>
              <xdr:cNvPr descr="Narrow horizontal" id="2649" name="Shape 2649"/>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50" name="Shape 2650"/>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51" name="Shape 2651"/>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52" name="Shape 2652"/>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653" name="Shape 2653"/>
            <xdr:cNvGrpSpPr/>
          </xdr:nvGrpSpPr>
          <xdr:grpSpPr>
            <a:xfrm>
              <a:off x="26" y="431"/>
              <a:ext cx="18" cy="53"/>
              <a:chOff x="964" y="411"/>
              <a:chExt cx="22" cy="53"/>
            </a:xfrm>
          </xdr:grpSpPr>
          <xdr:sp>
            <xdr:nvSpPr>
              <xdr:cNvPr descr="Narrow horizontal" id="2654" name="Shape 2654"/>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55" name="Shape 2655"/>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656" name="Shape 2656"/>
            <xdr:cNvGrpSpPr/>
          </xdr:nvGrpSpPr>
          <xdr:grpSpPr>
            <a:xfrm>
              <a:off x="26" y="211"/>
              <a:ext cx="18" cy="51"/>
              <a:chOff x="802" y="744"/>
              <a:chExt cx="22" cy="52"/>
            </a:xfrm>
          </xdr:grpSpPr>
          <xdr:sp>
            <xdr:nvSpPr>
              <xdr:cNvPr descr="Narrow horizontal" id="2657" name="Shape 2657"/>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58" name="Shape 2658"/>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659" name="Shape 2659"/>
            <xdr:cNvGrpSpPr/>
          </xdr:nvGrpSpPr>
          <xdr:grpSpPr>
            <a:xfrm>
              <a:off x="26" y="108"/>
              <a:ext cx="20" cy="97"/>
              <a:chOff x="1132" y="87"/>
              <a:chExt cx="20" cy="97"/>
            </a:xfrm>
          </xdr:grpSpPr>
          <xdr:sp>
            <xdr:nvSpPr>
              <xdr:cNvPr id="2660" name="Shape 2660"/>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61" name="Shape 2661"/>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62" name="Shape 2662"/>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63" name="Shape 2663"/>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64" name="Shape 2664"/>
              <xdr:cNvGrpSpPr/>
            </xdr:nvGrpSpPr>
            <xdr:grpSpPr>
              <a:xfrm>
                <a:off x="1132" y="139"/>
                <a:ext cx="20" cy="45"/>
                <a:chOff x="782" y="200"/>
                <a:chExt cx="22" cy="47"/>
              </a:xfrm>
            </xdr:grpSpPr>
            <xdr:sp>
              <xdr:nvSpPr>
                <xdr:cNvPr id="2665" name="Shape 2665"/>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666" name="Shape 2666"/>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667" name="Shape 2667"/>
            <xdr:cNvGrpSpPr/>
          </xdr:nvGrpSpPr>
          <xdr:grpSpPr>
            <a:xfrm>
              <a:off x="26" y="350"/>
              <a:ext cx="18" cy="74"/>
              <a:chOff x="950" y="68"/>
              <a:chExt cx="18" cy="74"/>
            </a:xfrm>
          </xdr:grpSpPr>
          <xdr:sp>
            <xdr:nvSpPr>
              <xdr:cNvPr descr="Narrow horizontal" id="2668" name="Shape 2668"/>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69" name="Shape 2669"/>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670" name="Shape 2670"/>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671" name="Shape 2671"/>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672" name="Shape 2672"/>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73" name="Shape 2673"/>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674" name="Shape 2674"/>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75" name="Shape 2675"/>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676" name="Shape 2676"/>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77" name="Shape 2677"/>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678" name="Shape 2678"/>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79" name="Shape 2679"/>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80" name="Shape 2680"/>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681" name="Shape 2681"/>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682" name="Shape 2682"/>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683" name="Shape 2683"/>
            <xdr:cNvGrpSpPr/>
          </xdr:nvGrpSpPr>
          <xdr:grpSpPr>
            <a:xfrm>
              <a:off x="26" y="272"/>
              <a:ext cx="18" cy="72"/>
              <a:chOff x="851" y="469"/>
              <a:chExt cx="22" cy="72"/>
            </a:xfrm>
          </xdr:grpSpPr>
          <xdr:sp>
            <xdr:nvSpPr>
              <xdr:cNvPr descr="Narrow horizontal" id="2684" name="Shape 2684"/>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85" name="Shape 2685"/>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686" name="Shape 2686"/>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687" name="Shape 2687"/>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688" name="Shape 2688"/>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689" name="Shape 2689"/>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43</xdr:col>
      <xdr:colOff>66675</xdr:colOff>
      <xdr:row>40</xdr:row>
      <xdr:rowOff>104775</xdr:rowOff>
    </xdr:from>
    <xdr:ext cx="238125" cy="6867525"/>
    <xdr:grpSp>
      <xdr:nvGrpSpPr>
        <xdr:cNvPr id="2" name="Shape 2"/>
        <xdr:cNvGrpSpPr/>
      </xdr:nvGrpSpPr>
      <xdr:grpSpPr>
        <a:xfrm>
          <a:off x="5226938" y="346238"/>
          <a:ext cx="238125" cy="6867525"/>
          <a:chOff x="5226938" y="346238"/>
          <a:chExt cx="238125" cy="6867525"/>
        </a:xfrm>
      </xdr:grpSpPr>
      <xdr:grpSp>
        <xdr:nvGrpSpPr>
          <xdr:cNvPr id="2690" name="Shape 2690"/>
          <xdr:cNvGrpSpPr/>
        </xdr:nvGrpSpPr>
        <xdr:grpSpPr>
          <a:xfrm>
            <a:off x="5226938" y="346238"/>
            <a:ext cx="238125" cy="6867525"/>
            <a:chOff x="22" y="108"/>
            <a:chExt cx="22" cy="925"/>
          </a:xfrm>
        </xdr:grpSpPr>
        <xdr:sp>
          <xdr:nvSpPr>
            <xdr:cNvPr id="5" name="Shape 5"/>
            <xdr:cNvSpPr/>
          </xdr:nvSpPr>
          <xdr:spPr>
            <a:xfrm>
              <a:off x="22" y="108"/>
              <a:ext cx="0" cy="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91" name="Shape 2691"/>
            <xdr:cNvGrpSpPr/>
          </xdr:nvGrpSpPr>
          <xdr:grpSpPr>
            <a:xfrm>
              <a:off x="24" y="851"/>
              <a:ext cx="18" cy="51"/>
              <a:chOff x="956" y="375"/>
              <a:chExt cx="22" cy="52"/>
            </a:xfrm>
          </xdr:grpSpPr>
          <xdr:sp>
            <xdr:nvSpPr>
              <xdr:cNvPr descr="Narrow horizontal" id="2692" name="Shape 2692"/>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93" name="Shape 2693"/>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694" name="Shape 2694"/>
            <xdr:cNvGrpSpPr/>
          </xdr:nvGrpSpPr>
          <xdr:grpSpPr>
            <a:xfrm>
              <a:off x="23" y="673"/>
              <a:ext cx="18" cy="170"/>
              <a:chOff x="984" y="289"/>
              <a:chExt cx="20" cy="170"/>
            </a:xfrm>
          </xdr:grpSpPr>
          <xdr:sp>
            <xdr:nvSpPr>
              <xdr:cNvPr descr="Narrow horizontal" id="2695" name="Shape 2695"/>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696" name="Shape 2696"/>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97" name="Shape 2697"/>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98" name="Shape 2698"/>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99" name="Shape 2699"/>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700" name="Shape 2700"/>
            <xdr:cNvGrpSpPr/>
          </xdr:nvGrpSpPr>
          <xdr:grpSpPr>
            <a:xfrm>
              <a:off x="26" y="910"/>
              <a:ext cx="18" cy="123"/>
              <a:chOff x="897" y="495"/>
              <a:chExt cx="20" cy="123"/>
            </a:xfrm>
          </xdr:grpSpPr>
          <xdr:sp>
            <xdr:nvSpPr>
              <xdr:cNvPr id="2701" name="Shape 2701"/>
              <xdr:cNvSpPr/>
            </xdr:nvSpPr>
            <xdr:spPr>
              <a:xfrm>
                <a:off x="903" y="566"/>
                <a:ext cx="8" cy="16"/>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02" name="Shape 2702"/>
              <xdr:cNvGrpSpPr/>
            </xdr:nvGrpSpPr>
            <xdr:grpSpPr>
              <a:xfrm>
                <a:off x="897" y="495"/>
                <a:ext cx="20" cy="123"/>
                <a:chOff x="888" y="514"/>
                <a:chExt cx="20" cy="123"/>
              </a:xfrm>
            </xdr:grpSpPr>
            <xdr:sp>
              <xdr:nvSpPr>
                <xdr:cNvPr id="2703" name="Shape 2703"/>
                <xdr:cNvSpPr/>
              </xdr:nvSpPr>
              <xdr:spPr>
                <a:xfrm>
                  <a:off x="890" y="514"/>
                  <a:ext cx="16" cy="20"/>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04" name="Shape 2704"/>
                <xdr:cNvSpPr/>
              </xdr:nvSpPr>
              <xdr:spPr>
                <a:xfrm>
                  <a:off x="889" y="534"/>
                  <a:ext cx="18" cy="53"/>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705" name="Shape 2705"/>
                <xdr:cNvCxnSpPr/>
              </xdr:nvCxnSpPr>
              <xdr:spPr>
                <a:xfrm>
                  <a:off x="889" y="588"/>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706" name="Shape 2706"/>
                <xdr:cNvCxnSpPr/>
              </xdr:nvCxnSpPr>
              <xdr:spPr>
                <a:xfrm>
                  <a:off x="889" y="590"/>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707" name="Shape 2707"/>
                <xdr:cNvCxnSpPr/>
              </xdr:nvCxnSpPr>
              <xdr:spPr>
                <a:xfrm>
                  <a:off x="889" y="592"/>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708" name="Shape 2708"/>
                <xdr:cNvCxnSpPr/>
              </xdr:nvCxnSpPr>
              <xdr:spPr>
                <a:xfrm>
                  <a:off x="889" y="594"/>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709" name="Shape 2709"/>
                <xdr:cNvCxnSpPr/>
              </xdr:nvCxnSpPr>
              <xdr:spPr>
                <a:xfrm>
                  <a:off x="889" y="596"/>
                  <a:ext cx="18" cy="0"/>
                </a:xfrm>
                <a:prstGeom prst="straightConnector1">
                  <a:avLst/>
                </a:prstGeom>
                <a:noFill/>
                <a:ln cap="flat" cmpd="sng" w="12700">
                  <a:solidFill>
                    <a:srgbClr val="000000"/>
                  </a:solidFill>
                  <a:prstDash val="solid"/>
                  <a:round/>
                  <a:headEnd len="med" w="med" type="none"/>
                  <a:tailEnd len="med" w="med" type="none"/>
                </a:ln>
              </xdr:spPr>
            </xdr:cxnSp>
            <xdr:cxnSp>
              <xdr:nvCxnSpPr>
                <xdr:cNvPr id="2710" name="Shape 2710"/>
                <xdr:cNvCxnSpPr/>
              </xdr:nvCxnSpPr>
              <xdr:spPr>
                <a:xfrm>
                  <a:off x="889" y="598"/>
                  <a:ext cx="18" cy="0"/>
                </a:xfrm>
                <a:prstGeom prst="straightConnector1">
                  <a:avLst/>
                </a:prstGeom>
                <a:noFill/>
                <a:ln cap="flat" cmpd="sng" w="12700">
                  <a:solidFill>
                    <a:srgbClr val="000000"/>
                  </a:solidFill>
                  <a:prstDash val="solid"/>
                  <a:round/>
                  <a:headEnd len="med" w="med" type="none"/>
                  <a:tailEnd len="med" w="med" type="none"/>
                </a:ln>
              </xdr:spPr>
            </xdr:cxnSp>
            <xdr:sp>
              <xdr:nvSpPr>
                <xdr:cNvPr id="2711" name="Shape 2711"/>
                <xdr:cNvSpPr/>
              </xdr:nvSpPr>
              <xdr:spPr>
                <a:xfrm flipH="1" rot="10800000">
                  <a:off x="888" y="604"/>
                  <a:ext cx="20" cy="33"/>
                </a:xfrm>
                <a:custGeom>
                  <a:rect b="b" l="l" r="r" t="t"/>
                  <a:pathLst>
                    <a:path extrusionOk="0" h="21600" w="21600">
                      <a:moveTo>
                        <a:pt x="0" y="0"/>
                      </a:moveTo>
                      <a:lnTo>
                        <a:pt x="5400" y="21600"/>
                      </a:lnTo>
                      <a:lnTo>
                        <a:pt x="16200" y="21600"/>
                      </a:lnTo>
                      <a:lnTo>
                        <a:pt x="21600" y="0"/>
                      </a:lnTo>
                      <a:close/>
                    </a:path>
                  </a:pathLst>
                </a:cu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sp>
            <xdr:sp>
              <xdr:nvSpPr>
                <xdr:cNvPr id="2712" name="Shape 2712"/>
                <xdr:cNvSpPr/>
              </xdr:nvSpPr>
              <xdr:spPr>
                <a:xfrm>
                  <a:off x="889" y="607"/>
                  <a:ext cx="18" cy="22"/>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13" name="Shape 2713"/>
                <xdr:cNvSpPr/>
              </xdr:nvSpPr>
              <xdr:spPr>
                <a:xfrm>
                  <a:off x="889" y="599"/>
                  <a:ext cx="18" cy="8"/>
                </a:xfrm>
                <a:prstGeom prst="rect">
                  <a:avLst/>
                </a:prstGeom>
                <a:gradFill>
                  <a:gsLst>
                    <a:gs pos="0">
                      <a:srgbClr val="89950F"/>
                    </a:gs>
                    <a:gs pos="50000">
                      <a:srgbClr val="DAEE18"/>
                    </a:gs>
                    <a:gs pos="100000">
                      <a:srgbClr val="89950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714" name="Shape 2714"/>
                <xdr:cNvCxnSpPr/>
              </xdr:nvCxnSpPr>
              <xdr:spPr>
                <a:xfrm>
                  <a:off x="892"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715" name="Shape 2715"/>
                <xdr:cNvCxnSpPr/>
              </xdr:nvCxnSpPr>
              <xdr:spPr>
                <a:xfrm>
                  <a:off x="892"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716" name="Shape 2716"/>
                <xdr:cNvCxnSpPr/>
              </xdr:nvCxnSpPr>
              <xdr:spPr>
                <a:xfrm>
                  <a:off x="89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717" name="Shape 2717"/>
                <xdr:cNvCxnSpPr/>
              </xdr:nvCxnSpPr>
              <xdr:spPr>
                <a:xfrm rot="10800000">
                  <a:off x="889"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718" name="Shape 2718"/>
                <xdr:cNvCxnSpPr/>
              </xdr:nvCxnSpPr>
              <xdr:spPr>
                <a:xfrm>
                  <a:off x="904" y="607"/>
                  <a:ext cx="0" cy="24"/>
                </a:xfrm>
                <a:prstGeom prst="straightConnector1">
                  <a:avLst/>
                </a:prstGeom>
                <a:noFill/>
                <a:ln cap="flat" cmpd="sng" w="9525">
                  <a:solidFill>
                    <a:srgbClr val="000000"/>
                  </a:solidFill>
                  <a:prstDash val="solid"/>
                  <a:round/>
                  <a:headEnd len="med" w="med" type="none"/>
                  <a:tailEnd len="med" w="med" type="none"/>
                </a:ln>
              </xdr:spPr>
            </xdr:cxnSp>
            <xdr:cxnSp>
              <xdr:nvCxnSpPr>
                <xdr:cNvPr id="2719" name="Shape 2719"/>
                <xdr:cNvCxnSpPr/>
              </xdr:nvCxnSpPr>
              <xdr:spPr>
                <a:xfrm rot="10800000">
                  <a:off x="903" y="631"/>
                  <a:ext cx="1" cy="0"/>
                </a:xfrm>
                <a:prstGeom prst="straightConnector1">
                  <a:avLst/>
                </a:prstGeom>
                <a:noFill/>
                <a:ln cap="flat" cmpd="sng" w="9525">
                  <a:solidFill>
                    <a:srgbClr val="000000"/>
                  </a:solidFill>
                  <a:prstDash val="solid"/>
                  <a:round/>
                  <a:headEnd len="med" w="med" type="none"/>
                  <a:tailEnd len="med" w="med" type="none"/>
                </a:ln>
              </xdr:spPr>
            </xdr:cxnSp>
            <xdr:cxnSp>
              <xdr:nvCxnSpPr>
                <xdr:cNvPr id="2720" name="Shape 2720"/>
                <xdr:cNvCxnSpPr/>
              </xdr:nvCxnSpPr>
              <xdr:spPr>
                <a:xfrm>
                  <a:off x="903" y="631"/>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2721" name="Shape 2721"/>
                <xdr:cNvCxnSpPr/>
              </xdr:nvCxnSpPr>
              <xdr:spPr>
                <a:xfrm>
                  <a:off x="903" y="633"/>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722" name="Shape 2722"/>
                <xdr:cNvCxnSpPr/>
              </xdr:nvCxnSpPr>
              <xdr:spPr>
                <a:xfrm>
                  <a:off x="889" y="589"/>
                  <a:ext cx="0" cy="8"/>
                </a:xfrm>
                <a:prstGeom prst="straightConnector1">
                  <a:avLst/>
                </a:prstGeom>
                <a:noFill/>
                <a:ln cap="flat" cmpd="sng" w="9525">
                  <a:solidFill>
                    <a:srgbClr val="000000"/>
                  </a:solidFill>
                  <a:prstDash val="solid"/>
                  <a:round/>
                  <a:headEnd len="med" w="med" type="none"/>
                  <a:tailEnd len="med" w="med" type="none"/>
                </a:ln>
              </xdr:spPr>
            </xdr:cxnSp>
            <xdr:cxnSp>
              <xdr:nvCxnSpPr>
                <xdr:cNvPr id="2723" name="Shape 2723"/>
                <xdr:cNvCxnSpPr/>
              </xdr:nvCxnSpPr>
              <xdr:spPr>
                <a:xfrm>
                  <a:off x="889" y="587"/>
                  <a:ext cx="0" cy="11"/>
                </a:xfrm>
                <a:prstGeom prst="straightConnector1">
                  <a:avLst/>
                </a:prstGeom>
                <a:noFill/>
                <a:ln cap="flat" cmpd="sng" w="9525">
                  <a:solidFill>
                    <a:srgbClr val="000000"/>
                  </a:solidFill>
                  <a:prstDash val="solid"/>
                  <a:round/>
                  <a:headEnd len="med" w="med" type="none"/>
                  <a:tailEnd len="med" w="med" type="none"/>
                </a:ln>
              </xdr:spPr>
            </xdr:cxnSp>
            <xdr:cxnSp>
              <xdr:nvCxnSpPr>
                <xdr:cNvPr id="2724" name="Shape 2724"/>
                <xdr:cNvCxnSpPr/>
              </xdr:nvCxnSpPr>
              <xdr:spPr>
                <a:xfrm>
                  <a:off x="907" y="587"/>
                  <a:ext cx="0" cy="12"/>
                </a:xfrm>
                <a:prstGeom prst="straightConnector1">
                  <a:avLst/>
                </a:prstGeom>
                <a:noFill/>
                <a:ln cap="flat" cmpd="sng" w="9525">
                  <a:solidFill>
                    <a:srgbClr val="000000"/>
                  </a:solidFill>
                  <a:prstDash val="solid"/>
                  <a:round/>
                  <a:headEnd len="med" w="med" type="none"/>
                  <a:tailEnd len="med" w="med" type="none"/>
                </a:ln>
              </xdr:spPr>
            </xdr:cxnSp>
          </xdr:grpSp>
        </xdr:grpSp>
        <xdr:grpSp>
          <xdr:nvGrpSpPr>
            <xdr:cNvPr id="2725" name="Shape 2725"/>
            <xdr:cNvGrpSpPr/>
          </xdr:nvGrpSpPr>
          <xdr:grpSpPr>
            <a:xfrm>
              <a:off x="22" y="491"/>
              <a:ext cx="18" cy="172"/>
              <a:chOff x="799" y="244"/>
              <a:chExt cx="18" cy="172"/>
            </a:xfrm>
          </xdr:grpSpPr>
          <xdr:sp>
            <xdr:nvSpPr>
              <xdr:cNvPr descr="Narrow horizontal" id="2726" name="Shape 2726"/>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727" name="Shape 2727"/>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28" name="Shape 2728"/>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29" name="Shape 2729"/>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730" name="Shape 2730"/>
            <xdr:cNvGrpSpPr/>
          </xdr:nvGrpSpPr>
          <xdr:grpSpPr>
            <a:xfrm>
              <a:off x="24" y="431"/>
              <a:ext cx="18" cy="53"/>
              <a:chOff x="964" y="411"/>
              <a:chExt cx="22" cy="53"/>
            </a:xfrm>
          </xdr:grpSpPr>
          <xdr:sp>
            <xdr:nvSpPr>
              <xdr:cNvPr descr="Narrow horizontal" id="2731" name="Shape 2731"/>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732" name="Shape 2732"/>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733" name="Shape 2733"/>
            <xdr:cNvGrpSpPr/>
          </xdr:nvGrpSpPr>
          <xdr:grpSpPr>
            <a:xfrm>
              <a:off x="24" y="211"/>
              <a:ext cx="18" cy="51"/>
              <a:chOff x="802" y="744"/>
              <a:chExt cx="22" cy="52"/>
            </a:xfrm>
          </xdr:grpSpPr>
          <xdr:sp>
            <xdr:nvSpPr>
              <xdr:cNvPr descr="Narrow horizontal" id="2734" name="Shape 2734"/>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735" name="Shape 2735"/>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736" name="Shape 2736"/>
            <xdr:cNvGrpSpPr/>
          </xdr:nvGrpSpPr>
          <xdr:grpSpPr>
            <a:xfrm>
              <a:off x="24" y="108"/>
              <a:ext cx="20" cy="97"/>
              <a:chOff x="1132" y="87"/>
              <a:chExt cx="20" cy="97"/>
            </a:xfrm>
          </xdr:grpSpPr>
          <xdr:sp>
            <xdr:nvSpPr>
              <xdr:cNvPr id="2737" name="Shape 2737"/>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38" name="Shape 2738"/>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39" name="Shape 2739"/>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40" name="Shape 2740"/>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41" name="Shape 2741"/>
              <xdr:cNvGrpSpPr/>
            </xdr:nvGrpSpPr>
            <xdr:grpSpPr>
              <a:xfrm>
                <a:off x="1132" y="139"/>
                <a:ext cx="20" cy="45"/>
                <a:chOff x="782" y="200"/>
                <a:chExt cx="22" cy="47"/>
              </a:xfrm>
            </xdr:grpSpPr>
            <xdr:sp>
              <xdr:nvSpPr>
                <xdr:cNvPr id="2742" name="Shape 2742"/>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743" name="Shape 2743"/>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744" name="Shape 2744"/>
            <xdr:cNvGrpSpPr/>
          </xdr:nvGrpSpPr>
          <xdr:grpSpPr>
            <a:xfrm>
              <a:off x="24" y="350"/>
              <a:ext cx="18" cy="74"/>
              <a:chOff x="950" y="68"/>
              <a:chExt cx="18" cy="74"/>
            </a:xfrm>
          </xdr:grpSpPr>
          <xdr:sp>
            <xdr:nvSpPr>
              <xdr:cNvPr descr="Narrow horizontal" id="2745" name="Shape 2745"/>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746" name="Shape 2746"/>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747" name="Shape 2747"/>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748" name="Shape 2748"/>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749" name="Shape 2749"/>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750" name="Shape 2750"/>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751" name="Shape 2751"/>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752" name="Shape 2752"/>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753" name="Shape 2753"/>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754" name="Shape 2754"/>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755" name="Shape 2755"/>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756" name="Shape 2756"/>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757" name="Shape 2757"/>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758" name="Shape 2758"/>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759" name="Shape 2759"/>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760" name="Shape 2760"/>
            <xdr:cNvGrpSpPr/>
          </xdr:nvGrpSpPr>
          <xdr:grpSpPr>
            <a:xfrm>
              <a:off x="24" y="272"/>
              <a:ext cx="18" cy="72"/>
              <a:chOff x="851" y="469"/>
              <a:chExt cx="22" cy="72"/>
            </a:xfrm>
          </xdr:grpSpPr>
          <xdr:sp>
            <xdr:nvSpPr>
              <xdr:cNvPr descr="Narrow horizontal" id="2761" name="Shape 2761"/>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762" name="Shape 2762"/>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763" name="Shape 2763"/>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764" name="Shape 2764"/>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765" name="Shape 2765"/>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766" name="Shape 2766"/>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42</xdr:col>
      <xdr:colOff>371475</xdr:colOff>
      <xdr:row>41</xdr:row>
      <xdr:rowOff>28575</xdr:rowOff>
    </xdr:from>
    <xdr:ext cx="209550" cy="6534150"/>
    <xdr:grpSp>
      <xdr:nvGrpSpPr>
        <xdr:cNvPr id="2" name="Shape 2"/>
        <xdr:cNvGrpSpPr/>
      </xdr:nvGrpSpPr>
      <xdr:grpSpPr>
        <a:xfrm>
          <a:off x="5241225" y="512925"/>
          <a:ext cx="209550" cy="6534150"/>
          <a:chOff x="5241225" y="512925"/>
          <a:chExt cx="209550" cy="6534150"/>
        </a:xfrm>
      </xdr:grpSpPr>
      <xdr:grpSp>
        <xdr:nvGrpSpPr>
          <xdr:cNvPr id="2767" name="Shape 2767"/>
          <xdr:cNvGrpSpPr/>
        </xdr:nvGrpSpPr>
        <xdr:grpSpPr>
          <a:xfrm>
            <a:off x="5241225" y="512925"/>
            <a:ext cx="209550" cy="6534150"/>
            <a:chOff x="22" y="108"/>
            <a:chExt cx="22" cy="891"/>
          </a:xfrm>
        </xdr:grpSpPr>
        <xdr:sp>
          <xdr:nvSpPr>
            <xdr:cNvPr id="5" name="Shape 5"/>
            <xdr:cNvSpPr/>
          </xdr:nvSpPr>
          <xdr:spPr>
            <a:xfrm>
              <a:off x="22" y="108"/>
              <a:ext cx="0" cy="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68" name="Shape 2768"/>
            <xdr:cNvGrpSpPr/>
          </xdr:nvGrpSpPr>
          <xdr:grpSpPr>
            <a:xfrm>
              <a:off x="26" y="910"/>
              <a:ext cx="18" cy="89"/>
              <a:chOff x="928" y="466"/>
              <a:chExt cx="19" cy="89"/>
            </a:xfrm>
          </xdr:grpSpPr>
          <xdr:grpSp>
            <xdr:nvGrpSpPr>
              <xdr:cNvPr id="2769" name="Shape 2769"/>
              <xdr:cNvGrpSpPr/>
            </xdr:nvGrpSpPr>
            <xdr:grpSpPr>
              <a:xfrm>
                <a:off x="928" y="466"/>
                <a:ext cx="19" cy="81"/>
                <a:chOff x="928" y="466"/>
                <a:chExt cx="19" cy="81"/>
              </a:xfrm>
            </xdr:grpSpPr>
            <xdr:sp>
              <xdr:nvSpPr>
                <xdr:cNvPr id="2770" name="Shape 2770"/>
                <xdr:cNvSpPr/>
              </xdr:nvSpPr>
              <xdr:spPr>
                <a:xfrm>
                  <a:off x="928" y="466"/>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71" name="Shape 2771"/>
                <xdr:cNvSpPr/>
              </xdr:nvSpPr>
              <xdr:spPr>
                <a:xfrm rot="-5400000">
                  <a:off x="935" y="541"/>
                  <a:ext cx="5" cy="7"/>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2772" name="Shape 2772"/>
              <xdr:cNvSpPr/>
            </xdr:nvSpPr>
            <xdr:spPr>
              <a:xfrm>
                <a:off x="938" y="541"/>
                <a:ext cx="8"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73" name="Shape 2773"/>
              <xdr:cNvSpPr/>
            </xdr:nvSpPr>
            <xdr:spPr>
              <a:xfrm>
                <a:off x="929" y="541"/>
                <a:ext cx="9"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74" name="Shape 2774"/>
              <xdr:cNvSpPr/>
            </xdr:nvSpPr>
            <xdr:spPr>
              <a:xfrm>
                <a:off x="941" y="528"/>
                <a:ext cx="3"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75" name="Shape 2775"/>
              <xdr:cNvSpPr/>
            </xdr:nvSpPr>
            <xdr:spPr>
              <a:xfrm>
                <a:off x="931"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76" name="Shape 2776"/>
              <xdr:cNvSpPr/>
            </xdr:nvSpPr>
            <xdr:spPr>
              <a:xfrm>
                <a:off x="932" y="490"/>
                <a:ext cx="11" cy="58"/>
              </a:xfrm>
              <a:prstGeom prst="rect">
                <a:avLst/>
              </a:prstGeom>
              <a:gradFill>
                <a:gsLst>
                  <a:gs pos="0">
                    <a:srgbClr val="696969"/>
                  </a:gs>
                  <a:gs pos="50000">
                    <a:srgbClr val="C0C0C0"/>
                  </a:gs>
                  <a:gs pos="100000">
                    <a:srgbClr val="69696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77" name="Shape 2777"/>
              <xdr:cNvSpPr/>
            </xdr:nvSpPr>
            <xdr:spPr>
              <a:xfrm>
                <a:off x="929" y="547"/>
                <a:ext cx="17" cy="8"/>
              </a:xfrm>
              <a:prstGeom prst="flowChartManualOperation">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778" name="Shape 2778"/>
              <xdr:cNvCxnSpPr/>
            </xdr:nvCxnSpPr>
            <xdr:spPr>
              <a:xfrm>
                <a:off x="928" y="492"/>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779" name="Shape 2779"/>
              <xdr:cNvCxnSpPr/>
            </xdr:nvCxnSpPr>
            <xdr:spPr>
              <a:xfrm>
                <a:off x="928" y="494"/>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780" name="Shape 2780"/>
              <xdr:cNvCxnSpPr/>
            </xdr:nvCxnSpPr>
            <xdr:spPr>
              <a:xfrm>
                <a:off x="928" y="496"/>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781" name="Shape 2781"/>
              <xdr:cNvCxnSpPr/>
            </xdr:nvCxnSpPr>
            <xdr:spPr>
              <a:xfrm>
                <a:off x="928" y="498"/>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782" name="Shape 2782"/>
              <xdr:cNvCxnSpPr/>
            </xdr:nvCxnSpPr>
            <xdr:spPr>
              <a:xfrm>
                <a:off x="928" y="500"/>
                <a:ext cx="19" cy="0"/>
              </a:xfrm>
              <a:prstGeom prst="straightConnector1">
                <a:avLst/>
              </a:prstGeom>
              <a:noFill/>
              <a:ln cap="flat" cmpd="sng" w="9525">
                <a:solidFill>
                  <a:srgbClr val="000000"/>
                </a:solidFill>
                <a:prstDash val="solid"/>
                <a:round/>
                <a:headEnd len="med" w="med" type="none"/>
                <a:tailEnd len="med" w="med" type="none"/>
              </a:ln>
            </xdr:spPr>
          </xdr:cxnSp>
          <xdr:cxnSp>
            <xdr:nvCxnSpPr>
              <xdr:cNvPr id="2783" name="Shape 2783"/>
              <xdr:cNvCxnSpPr/>
            </xdr:nvCxnSpPr>
            <xdr:spPr>
              <a:xfrm>
                <a:off x="928" y="502"/>
                <a:ext cx="19" cy="0"/>
              </a:xfrm>
              <a:prstGeom prst="straightConnector1">
                <a:avLst/>
              </a:prstGeom>
              <a:noFill/>
              <a:ln cap="flat" cmpd="sng" w="9525">
                <a:solidFill>
                  <a:srgbClr val="000000"/>
                </a:solidFill>
                <a:prstDash val="solid"/>
                <a:round/>
                <a:headEnd len="med" w="med" type="none"/>
                <a:tailEnd len="med" w="med" type="none"/>
              </a:ln>
            </xdr:spPr>
          </xdr:cxnSp>
          <xdr:sp>
            <xdr:nvSpPr>
              <xdr:cNvPr id="2784" name="Shape 2784"/>
              <xdr:cNvSpPr/>
            </xdr:nvSpPr>
            <xdr:spPr>
              <a:xfrm>
                <a:off x="935" y="528"/>
                <a:ext cx="5" cy="18"/>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85" name="Shape 2785"/>
              <xdr:cNvSpPr/>
            </xdr:nvSpPr>
            <xdr:spPr>
              <a:xfrm>
                <a:off x="934" y="541"/>
                <a:ext cx="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86" name="Shape 2786"/>
              <xdr:cNvSpPr/>
            </xdr:nvSpPr>
            <xdr:spPr>
              <a:xfrm>
                <a:off x="928" y="504"/>
                <a:ext cx="19" cy="24"/>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787" name="Shape 2787"/>
            <xdr:cNvGrpSpPr/>
          </xdr:nvGrpSpPr>
          <xdr:grpSpPr>
            <a:xfrm>
              <a:off x="24" y="851"/>
              <a:ext cx="18" cy="51"/>
              <a:chOff x="956" y="375"/>
              <a:chExt cx="22" cy="52"/>
            </a:xfrm>
          </xdr:grpSpPr>
          <xdr:sp>
            <xdr:nvSpPr>
              <xdr:cNvPr descr="Narrow horizontal" id="2788" name="Shape 2788"/>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789" name="Shape 2789"/>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790" name="Shape 2790"/>
            <xdr:cNvGrpSpPr/>
          </xdr:nvGrpSpPr>
          <xdr:grpSpPr>
            <a:xfrm>
              <a:off x="23" y="673"/>
              <a:ext cx="18" cy="170"/>
              <a:chOff x="984" y="289"/>
              <a:chExt cx="20" cy="170"/>
            </a:xfrm>
          </xdr:grpSpPr>
          <xdr:sp>
            <xdr:nvSpPr>
              <xdr:cNvPr descr="Narrow horizontal" id="2791" name="Shape 2791"/>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792" name="Shape 2792"/>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93" name="Shape 2793"/>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94" name="Shape 2794"/>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95" name="Shape 2795"/>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796" name="Shape 2796"/>
            <xdr:cNvGrpSpPr/>
          </xdr:nvGrpSpPr>
          <xdr:grpSpPr>
            <a:xfrm>
              <a:off x="22" y="491"/>
              <a:ext cx="18" cy="172"/>
              <a:chOff x="799" y="244"/>
              <a:chExt cx="18" cy="172"/>
            </a:xfrm>
          </xdr:grpSpPr>
          <xdr:sp>
            <xdr:nvSpPr>
              <xdr:cNvPr descr="Narrow horizontal" id="2797" name="Shape 2797"/>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798" name="Shape 2798"/>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99" name="Shape 2799"/>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00" name="Shape 2800"/>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801" name="Shape 2801"/>
            <xdr:cNvGrpSpPr/>
          </xdr:nvGrpSpPr>
          <xdr:grpSpPr>
            <a:xfrm>
              <a:off x="24" y="431"/>
              <a:ext cx="18" cy="53"/>
              <a:chOff x="964" y="411"/>
              <a:chExt cx="22" cy="53"/>
            </a:xfrm>
          </xdr:grpSpPr>
          <xdr:sp>
            <xdr:nvSpPr>
              <xdr:cNvPr descr="Narrow horizontal" id="2802" name="Shape 2802"/>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03" name="Shape 2803"/>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804" name="Shape 2804"/>
            <xdr:cNvGrpSpPr/>
          </xdr:nvGrpSpPr>
          <xdr:grpSpPr>
            <a:xfrm>
              <a:off x="24" y="211"/>
              <a:ext cx="18" cy="51"/>
              <a:chOff x="802" y="744"/>
              <a:chExt cx="22" cy="52"/>
            </a:xfrm>
          </xdr:grpSpPr>
          <xdr:sp>
            <xdr:nvSpPr>
              <xdr:cNvPr descr="Narrow horizontal" id="2805" name="Shape 2805"/>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06" name="Shape 2806"/>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807" name="Shape 2807"/>
            <xdr:cNvGrpSpPr/>
          </xdr:nvGrpSpPr>
          <xdr:grpSpPr>
            <a:xfrm>
              <a:off x="24" y="108"/>
              <a:ext cx="20" cy="97"/>
              <a:chOff x="1132" y="87"/>
              <a:chExt cx="20" cy="97"/>
            </a:xfrm>
          </xdr:grpSpPr>
          <xdr:sp>
            <xdr:nvSpPr>
              <xdr:cNvPr id="2808" name="Shape 2808"/>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09" name="Shape 2809"/>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10" name="Shape 2810"/>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11" name="Shape 2811"/>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812" name="Shape 2812"/>
              <xdr:cNvGrpSpPr/>
            </xdr:nvGrpSpPr>
            <xdr:grpSpPr>
              <a:xfrm>
                <a:off x="1132" y="139"/>
                <a:ext cx="20" cy="45"/>
                <a:chOff x="782" y="200"/>
                <a:chExt cx="22" cy="47"/>
              </a:xfrm>
            </xdr:grpSpPr>
            <xdr:sp>
              <xdr:nvSpPr>
                <xdr:cNvPr id="2813" name="Shape 2813"/>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814" name="Shape 2814"/>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815" name="Shape 2815"/>
            <xdr:cNvGrpSpPr/>
          </xdr:nvGrpSpPr>
          <xdr:grpSpPr>
            <a:xfrm>
              <a:off x="24" y="350"/>
              <a:ext cx="18" cy="74"/>
              <a:chOff x="950" y="68"/>
              <a:chExt cx="18" cy="74"/>
            </a:xfrm>
          </xdr:grpSpPr>
          <xdr:sp>
            <xdr:nvSpPr>
              <xdr:cNvPr descr="Narrow horizontal" id="2816" name="Shape 2816"/>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17" name="Shape 2817"/>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818" name="Shape 2818"/>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819" name="Shape 2819"/>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820" name="Shape 2820"/>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21" name="Shape 2821"/>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822" name="Shape 2822"/>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23" name="Shape 2823"/>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824" name="Shape 2824"/>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25" name="Shape 2825"/>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826" name="Shape 2826"/>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27" name="Shape 2827"/>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28" name="Shape 2828"/>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829" name="Shape 2829"/>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30" name="Shape 2830"/>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831" name="Shape 2831"/>
            <xdr:cNvGrpSpPr/>
          </xdr:nvGrpSpPr>
          <xdr:grpSpPr>
            <a:xfrm>
              <a:off x="24" y="272"/>
              <a:ext cx="18" cy="72"/>
              <a:chOff x="851" y="469"/>
              <a:chExt cx="22" cy="72"/>
            </a:xfrm>
          </xdr:grpSpPr>
          <xdr:sp>
            <xdr:nvSpPr>
              <xdr:cNvPr descr="Narrow horizontal" id="2832" name="Shape 2832"/>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33" name="Shape 2833"/>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834" name="Shape 2834"/>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835" name="Shape 2835"/>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836" name="Shape 2836"/>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837" name="Shape 2837"/>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36</xdr:col>
      <xdr:colOff>114300</xdr:colOff>
      <xdr:row>40</xdr:row>
      <xdr:rowOff>85725</xdr:rowOff>
    </xdr:from>
    <xdr:ext cx="304800" cy="7181850"/>
    <xdr:grpSp>
      <xdr:nvGrpSpPr>
        <xdr:cNvPr id="2" name="Shape 2"/>
        <xdr:cNvGrpSpPr/>
      </xdr:nvGrpSpPr>
      <xdr:grpSpPr>
        <a:xfrm>
          <a:off x="5193600" y="189075"/>
          <a:ext cx="304800" cy="7181850"/>
          <a:chOff x="5193600" y="189075"/>
          <a:chExt cx="304800" cy="7181850"/>
        </a:xfrm>
      </xdr:grpSpPr>
      <xdr:grpSp>
        <xdr:nvGrpSpPr>
          <xdr:cNvPr id="2838" name="Shape 2838"/>
          <xdr:cNvGrpSpPr/>
        </xdr:nvGrpSpPr>
        <xdr:grpSpPr>
          <a:xfrm>
            <a:off x="5193600" y="189075"/>
            <a:ext cx="304800" cy="7181850"/>
            <a:chOff x="22" y="108"/>
            <a:chExt cx="26" cy="958"/>
          </a:xfrm>
        </xdr:grpSpPr>
        <xdr:sp>
          <xdr:nvSpPr>
            <xdr:cNvPr id="5" name="Shape 5"/>
            <xdr:cNvSpPr/>
          </xdr:nvSpPr>
          <xdr:spPr>
            <a:xfrm>
              <a:off x="22" y="108"/>
              <a:ext cx="25" cy="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839" name="Shape 2839"/>
            <xdr:cNvGrpSpPr/>
          </xdr:nvGrpSpPr>
          <xdr:grpSpPr>
            <a:xfrm>
              <a:off x="26" y="913"/>
              <a:ext cx="18" cy="51"/>
              <a:chOff x="796" y="551"/>
              <a:chExt cx="22" cy="51"/>
            </a:xfrm>
          </xdr:grpSpPr>
          <xdr:sp>
            <xdr:nvSpPr>
              <xdr:cNvPr descr="Narrow horizontal" id="2840" name="Shape 2840"/>
              <xdr:cNvSpPr/>
            </xdr:nvSpPr>
            <xdr:spPr>
              <a:xfrm>
                <a:off x="796" y="581"/>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41" name="Shape 2841"/>
              <xdr:cNvSpPr/>
            </xdr:nvSpPr>
            <xdr:spPr>
              <a:xfrm>
                <a:off x="796" y="551"/>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842" name="Shape 2842"/>
            <xdr:cNvGrpSpPr/>
          </xdr:nvGrpSpPr>
          <xdr:grpSpPr>
            <a:xfrm>
              <a:off x="22" y="974"/>
              <a:ext cx="26" cy="92"/>
              <a:chOff x="1092" y="558"/>
              <a:chExt cx="22" cy="66"/>
            </a:xfrm>
          </xdr:grpSpPr>
          <xdr:sp>
            <xdr:nvSpPr>
              <xdr:cNvPr id="2843" name="Shape 2843"/>
              <xdr:cNvSpPr/>
            </xdr:nvSpPr>
            <xdr:spPr>
              <a:xfrm flipH="1" rot="10800000">
                <a:off x="1092" y="593"/>
                <a:ext cx="22" cy="17"/>
              </a:xfrm>
              <a:custGeom>
                <a:rect b="b" l="l" r="r" t="t"/>
                <a:pathLst>
                  <a:path extrusionOk="0" h="21600" w="21600">
                    <a:moveTo>
                      <a:pt x="0" y="0"/>
                    </a:moveTo>
                    <a:lnTo>
                      <a:pt x="5400" y="21600"/>
                    </a:lnTo>
                    <a:lnTo>
                      <a:pt x="16200" y="21600"/>
                    </a:lnTo>
                    <a:lnTo>
                      <a:pt x="21600" y="0"/>
                    </a:lnTo>
                    <a:close/>
                  </a:path>
                </a:pathLst>
              </a:cu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sp>
          <xdr:sp>
            <xdr:nvSpPr>
              <xdr:cNvPr id="2844" name="Shape 2844"/>
              <xdr:cNvSpPr/>
            </xdr:nvSpPr>
            <xdr:spPr>
              <a:xfrm>
                <a:off x="1092" y="610"/>
                <a:ext cx="22" cy="14"/>
              </a:xfrm>
              <a:prstGeom prst="rect">
                <a:avLst/>
              </a:pr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45" name="Shape 2845"/>
              <xdr:cNvSpPr/>
            </xdr:nvSpPr>
            <xdr:spPr>
              <a:xfrm>
                <a:off x="1094" y="558"/>
                <a:ext cx="18" cy="47"/>
              </a:xfrm>
              <a:prstGeom prst="rect">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ide upward diagonal" id="2846" name="Shape 2846"/>
              <xdr:cNvSpPr/>
            </xdr:nvSpPr>
            <xdr:spPr>
              <a:xfrm rot="-5400000">
                <a:off x="1084"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sp>
            <xdr:nvSpPr>
              <xdr:cNvPr descr="Wide downward diagonal" id="2847" name="Shape 2847"/>
              <xdr:cNvSpPr/>
            </xdr:nvSpPr>
            <xdr:spPr>
              <a:xfrm flipH="1" rot="5400000">
                <a:off x="1097"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grpSp>
        <xdr:grpSp>
          <xdr:nvGrpSpPr>
            <xdr:cNvPr id="2848" name="Shape 2848"/>
            <xdr:cNvGrpSpPr/>
          </xdr:nvGrpSpPr>
          <xdr:grpSpPr>
            <a:xfrm>
              <a:off x="24" y="769"/>
              <a:ext cx="18" cy="51"/>
              <a:chOff x="956" y="375"/>
              <a:chExt cx="22" cy="52"/>
            </a:xfrm>
          </xdr:grpSpPr>
          <xdr:sp>
            <xdr:nvSpPr>
              <xdr:cNvPr descr="Narrow horizontal" id="2849" name="Shape 2849"/>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50" name="Shape 2850"/>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851" name="Shape 2851"/>
            <xdr:cNvGrpSpPr/>
          </xdr:nvGrpSpPr>
          <xdr:grpSpPr>
            <a:xfrm>
              <a:off x="24" y="591"/>
              <a:ext cx="18" cy="170"/>
              <a:chOff x="984" y="289"/>
              <a:chExt cx="20" cy="170"/>
            </a:xfrm>
          </xdr:grpSpPr>
          <xdr:sp>
            <xdr:nvSpPr>
              <xdr:cNvPr descr="Narrow horizontal" id="2852" name="Shape 2852"/>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53" name="Shape 2853"/>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54" name="Shape 2854"/>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55" name="Shape 2855"/>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56" name="Shape 2856"/>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857" name="Shape 2857"/>
            <xdr:cNvGrpSpPr/>
          </xdr:nvGrpSpPr>
          <xdr:grpSpPr>
            <a:xfrm>
              <a:off x="26" y="413"/>
              <a:ext cx="18" cy="172"/>
              <a:chOff x="799" y="244"/>
              <a:chExt cx="18" cy="172"/>
            </a:xfrm>
          </xdr:grpSpPr>
          <xdr:sp>
            <xdr:nvSpPr>
              <xdr:cNvPr descr="Narrow horizontal" id="2858" name="Shape 2858"/>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59" name="Shape 2859"/>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60" name="Shape 2860"/>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61" name="Shape 2861"/>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862" name="Shape 2862"/>
            <xdr:cNvGrpSpPr/>
          </xdr:nvGrpSpPr>
          <xdr:grpSpPr>
            <a:xfrm>
              <a:off x="26" y="353"/>
              <a:ext cx="18" cy="53"/>
              <a:chOff x="964" y="411"/>
              <a:chExt cx="22" cy="53"/>
            </a:xfrm>
          </xdr:grpSpPr>
          <xdr:sp>
            <xdr:nvSpPr>
              <xdr:cNvPr descr="Narrow horizontal" id="2863" name="Shape 2863"/>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64" name="Shape 2864"/>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865" name="Shape 2865"/>
            <xdr:cNvGrpSpPr/>
          </xdr:nvGrpSpPr>
          <xdr:grpSpPr>
            <a:xfrm>
              <a:off x="24" y="211"/>
              <a:ext cx="18" cy="51"/>
              <a:chOff x="802" y="744"/>
              <a:chExt cx="22" cy="52"/>
            </a:xfrm>
          </xdr:grpSpPr>
          <xdr:sp>
            <xdr:nvSpPr>
              <xdr:cNvPr descr="Narrow horizontal" id="2866" name="Shape 2866"/>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67" name="Shape 2867"/>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868" name="Shape 2868"/>
            <xdr:cNvGrpSpPr/>
          </xdr:nvGrpSpPr>
          <xdr:grpSpPr>
            <a:xfrm>
              <a:off x="24" y="108"/>
              <a:ext cx="20" cy="97"/>
              <a:chOff x="1132" y="87"/>
              <a:chExt cx="20" cy="97"/>
            </a:xfrm>
          </xdr:grpSpPr>
          <xdr:sp>
            <xdr:nvSpPr>
              <xdr:cNvPr id="2869" name="Shape 2869"/>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70" name="Shape 2870"/>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71" name="Shape 2871"/>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72" name="Shape 2872"/>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873" name="Shape 2873"/>
              <xdr:cNvGrpSpPr/>
            </xdr:nvGrpSpPr>
            <xdr:grpSpPr>
              <a:xfrm>
                <a:off x="1132" y="139"/>
                <a:ext cx="20" cy="45"/>
                <a:chOff x="782" y="200"/>
                <a:chExt cx="22" cy="47"/>
              </a:xfrm>
            </xdr:grpSpPr>
            <xdr:sp>
              <xdr:nvSpPr>
                <xdr:cNvPr id="2874" name="Shape 2874"/>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875" name="Shape 2875"/>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876" name="Shape 2876"/>
            <xdr:cNvGrpSpPr/>
          </xdr:nvGrpSpPr>
          <xdr:grpSpPr>
            <a:xfrm>
              <a:off x="24" y="831"/>
              <a:ext cx="18" cy="74"/>
              <a:chOff x="950" y="68"/>
              <a:chExt cx="18" cy="74"/>
            </a:xfrm>
          </xdr:grpSpPr>
          <xdr:sp>
            <xdr:nvSpPr>
              <xdr:cNvPr descr="Narrow horizontal" id="2877" name="Shape 2877"/>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78" name="Shape 2878"/>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879" name="Shape 2879"/>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880" name="Shape 2880"/>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881" name="Shape 2881"/>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82" name="Shape 2882"/>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883" name="Shape 2883"/>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84" name="Shape 2884"/>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885" name="Shape 2885"/>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86" name="Shape 2886"/>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887" name="Shape 2887"/>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88" name="Shape 2888"/>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89" name="Shape 2889"/>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890" name="Shape 2890"/>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891" name="Shape 2891"/>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892" name="Shape 2892"/>
            <xdr:cNvGrpSpPr/>
          </xdr:nvGrpSpPr>
          <xdr:grpSpPr>
            <a:xfrm>
              <a:off x="24" y="272"/>
              <a:ext cx="18" cy="72"/>
              <a:chOff x="851" y="469"/>
              <a:chExt cx="22" cy="72"/>
            </a:xfrm>
          </xdr:grpSpPr>
          <xdr:sp>
            <xdr:nvSpPr>
              <xdr:cNvPr descr="Narrow horizontal" id="2893" name="Shape 2893"/>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894" name="Shape 2894"/>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895" name="Shape 2895"/>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896" name="Shape 2896"/>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897" name="Shape 2897"/>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898" name="Shape 2898"/>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34</xdr:col>
      <xdr:colOff>161925</xdr:colOff>
      <xdr:row>40</xdr:row>
      <xdr:rowOff>114300</xdr:rowOff>
    </xdr:from>
    <xdr:ext cx="304800" cy="6600825"/>
    <xdr:grpSp>
      <xdr:nvGrpSpPr>
        <xdr:cNvPr id="2" name="Shape 2"/>
        <xdr:cNvGrpSpPr/>
      </xdr:nvGrpSpPr>
      <xdr:grpSpPr>
        <a:xfrm>
          <a:off x="5193600" y="479588"/>
          <a:ext cx="304800" cy="6600825"/>
          <a:chOff x="5193600" y="479588"/>
          <a:chExt cx="304800" cy="6600825"/>
        </a:xfrm>
      </xdr:grpSpPr>
      <xdr:grpSp>
        <xdr:nvGrpSpPr>
          <xdr:cNvPr id="2899" name="Shape 2899"/>
          <xdr:cNvGrpSpPr/>
        </xdr:nvGrpSpPr>
        <xdr:grpSpPr>
          <a:xfrm>
            <a:off x="5193600" y="479588"/>
            <a:ext cx="304800" cy="6600825"/>
            <a:chOff x="22" y="108"/>
            <a:chExt cx="26" cy="897"/>
          </a:xfrm>
        </xdr:grpSpPr>
        <xdr:sp>
          <xdr:nvSpPr>
            <xdr:cNvPr id="5" name="Shape 5"/>
            <xdr:cNvSpPr/>
          </xdr:nvSpPr>
          <xdr:spPr>
            <a:xfrm>
              <a:off x="22" y="108"/>
              <a:ext cx="25" cy="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00" name="Shape 2900"/>
            <xdr:cNvGrpSpPr/>
          </xdr:nvGrpSpPr>
          <xdr:grpSpPr>
            <a:xfrm>
              <a:off x="22" y="913"/>
              <a:ext cx="26" cy="92"/>
              <a:chOff x="1092" y="558"/>
              <a:chExt cx="22" cy="66"/>
            </a:xfrm>
          </xdr:grpSpPr>
          <xdr:sp>
            <xdr:nvSpPr>
              <xdr:cNvPr id="2901" name="Shape 2901"/>
              <xdr:cNvSpPr/>
            </xdr:nvSpPr>
            <xdr:spPr>
              <a:xfrm flipH="1" rot="10800000">
                <a:off x="1092" y="593"/>
                <a:ext cx="22" cy="17"/>
              </a:xfrm>
              <a:custGeom>
                <a:rect b="b" l="l" r="r" t="t"/>
                <a:pathLst>
                  <a:path extrusionOk="0" h="21600" w="21600">
                    <a:moveTo>
                      <a:pt x="0" y="0"/>
                    </a:moveTo>
                    <a:lnTo>
                      <a:pt x="5400" y="21600"/>
                    </a:lnTo>
                    <a:lnTo>
                      <a:pt x="16200" y="21600"/>
                    </a:lnTo>
                    <a:lnTo>
                      <a:pt x="21600" y="0"/>
                    </a:lnTo>
                    <a:close/>
                  </a:path>
                </a:pathLst>
              </a:cu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sp>
          <xdr:sp>
            <xdr:nvSpPr>
              <xdr:cNvPr id="2902" name="Shape 2902"/>
              <xdr:cNvSpPr/>
            </xdr:nvSpPr>
            <xdr:spPr>
              <a:xfrm>
                <a:off x="1092" y="610"/>
                <a:ext cx="22" cy="14"/>
              </a:xfrm>
              <a:prstGeom prst="rect">
                <a:avLst/>
              </a:pr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03" name="Shape 2903"/>
              <xdr:cNvSpPr/>
            </xdr:nvSpPr>
            <xdr:spPr>
              <a:xfrm>
                <a:off x="1094" y="558"/>
                <a:ext cx="18" cy="47"/>
              </a:xfrm>
              <a:prstGeom prst="rect">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ide upward diagonal" id="2904" name="Shape 2904"/>
              <xdr:cNvSpPr/>
            </xdr:nvSpPr>
            <xdr:spPr>
              <a:xfrm rot="-5400000">
                <a:off x="1084"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sp>
            <xdr:nvSpPr>
              <xdr:cNvPr descr="Wide downward diagonal" id="2905" name="Shape 2905"/>
              <xdr:cNvSpPr/>
            </xdr:nvSpPr>
            <xdr:spPr>
              <a:xfrm flipH="1" rot="5400000">
                <a:off x="1097"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grpSp>
        <xdr:grpSp>
          <xdr:nvGrpSpPr>
            <xdr:cNvPr id="2906" name="Shape 2906"/>
            <xdr:cNvGrpSpPr/>
          </xdr:nvGrpSpPr>
          <xdr:grpSpPr>
            <a:xfrm>
              <a:off x="24" y="769"/>
              <a:ext cx="18" cy="51"/>
              <a:chOff x="956" y="375"/>
              <a:chExt cx="22" cy="52"/>
            </a:xfrm>
          </xdr:grpSpPr>
          <xdr:sp>
            <xdr:nvSpPr>
              <xdr:cNvPr descr="Narrow horizontal" id="2907" name="Shape 2907"/>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08" name="Shape 2908"/>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09" name="Shape 2909"/>
            <xdr:cNvGrpSpPr/>
          </xdr:nvGrpSpPr>
          <xdr:grpSpPr>
            <a:xfrm>
              <a:off x="24" y="591"/>
              <a:ext cx="18" cy="170"/>
              <a:chOff x="984" y="289"/>
              <a:chExt cx="20" cy="170"/>
            </a:xfrm>
          </xdr:grpSpPr>
          <xdr:sp>
            <xdr:nvSpPr>
              <xdr:cNvPr descr="Narrow horizontal" id="2910" name="Shape 2910"/>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11" name="Shape 2911"/>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12" name="Shape 2912"/>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13" name="Shape 2913"/>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14" name="Shape 2914"/>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15" name="Shape 2915"/>
            <xdr:cNvGrpSpPr/>
          </xdr:nvGrpSpPr>
          <xdr:grpSpPr>
            <a:xfrm>
              <a:off x="26" y="413"/>
              <a:ext cx="18" cy="172"/>
              <a:chOff x="799" y="244"/>
              <a:chExt cx="18" cy="172"/>
            </a:xfrm>
          </xdr:grpSpPr>
          <xdr:sp>
            <xdr:nvSpPr>
              <xdr:cNvPr descr="Narrow horizontal" id="2916" name="Shape 2916"/>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17" name="Shape 2917"/>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18" name="Shape 2918"/>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19" name="Shape 2919"/>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20" name="Shape 2920"/>
            <xdr:cNvGrpSpPr/>
          </xdr:nvGrpSpPr>
          <xdr:grpSpPr>
            <a:xfrm>
              <a:off x="26" y="353"/>
              <a:ext cx="18" cy="53"/>
              <a:chOff x="964" y="411"/>
              <a:chExt cx="22" cy="53"/>
            </a:xfrm>
          </xdr:grpSpPr>
          <xdr:sp>
            <xdr:nvSpPr>
              <xdr:cNvPr descr="Narrow horizontal" id="2921" name="Shape 2921"/>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22" name="Shape 2922"/>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23" name="Shape 2923"/>
            <xdr:cNvGrpSpPr/>
          </xdr:nvGrpSpPr>
          <xdr:grpSpPr>
            <a:xfrm>
              <a:off x="24" y="211"/>
              <a:ext cx="18" cy="51"/>
              <a:chOff x="802" y="744"/>
              <a:chExt cx="22" cy="52"/>
            </a:xfrm>
          </xdr:grpSpPr>
          <xdr:sp>
            <xdr:nvSpPr>
              <xdr:cNvPr descr="Narrow horizontal" id="2924" name="Shape 2924"/>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25" name="Shape 2925"/>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26" name="Shape 2926"/>
            <xdr:cNvGrpSpPr/>
          </xdr:nvGrpSpPr>
          <xdr:grpSpPr>
            <a:xfrm>
              <a:off x="24" y="108"/>
              <a:ext cx="20" cy="97"/>
              <a:chOff x="1132" y="87"/>
              <a:chExt cx="20" cy="97"/>
            </a:xfrm>
          </xdr:grpSpPr>
          <xdr:sp>
            <xdr:nvSpPr>
              <xdr:cNvPr id="2927" name="Shape 2927"/>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28" name="Shape 2928"/>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29" name="Shape 2929"/>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30" name="Shape 2930"/>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31" name="Shape 2931"/>
              <xdr:cNvGrpSpPr/>
            </xdr:nvGrpSpPr>
            <xdr:grpSpPr>
              <a:xfrm>
                <a:off x="1132" y="139"/>
                <a:ext cx="20" cy="45"/>
                <a:chOff x="782" y="200"/>
                <a:chExt cx="22" cy="47"/>
              </a:xfrm>
            </xdr:grpSpPr>
            <xdr:sp>
              <xdr:nvSpPr>
                <xdr:cNvPr id="2932" name="Shape 2932"/>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933" name="Shape 2933"/>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934" name="Shape 2934"/>
            <xdr:cNvGrpSpPr/>
          </xdr:nvGrpSpPr>
          <xdr:grpSpPr>
            <a:xfrm>
              <a:off x="24" y="831"/>
              <a:ext cx="18" cy="74"/>
              <a:chOff x="950" y="68"/>
              <a:chExt cx="18" cy="74"/>
            </a:xfrm>
          </xdr:grpSpPr>
          <xdr:sp>
            <xdr:nvSpPr>
              <xdr:cNvPr descr="Narrow horizontal" id="2935" name="Shape 2935"/>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36" name="Shape 2936"/>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937" name="Shape 2937"/>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938" name="Shape 2938"/>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939" name="Shape 2939"/>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940" name="Shape 2940"/>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941" name="Shape 2941"/>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942" name="Shape 2942"/>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943" name="Shape 2943"/>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944" name="Shape 2944"/>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2945" name="Shape 2945"/>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946" name="Shape 2946"/>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947" name="Shape 2947"/>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948" name="Shape 2948"/>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2949" name="Shape 2949"/>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2950" name="Shape 2950"/>
            <xdr:cNvGrpSpPr/>
          </xdr:nvGrpSpPr>
          <xdr:grpSpPr>
            <a:xfrm>
              <a:off x="24" y="272"/>
              <a:ext cx="18" cy="72"/>
              <a:chOff x="851" y="469"/>
              <a:chExt cx="22" cy="72"/>
            </a:xfrm>
          </xdr:grpSpPr>
          <xdr:sp>
            <xdr:nvSpPr>
              <xdr:cNvPr descr="Narrow horizontal" id="2951" name="Shape 2951"/>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52" name="Shape 2952"/>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953" name="Shape 2953"/>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954" name="Shape 2954"/>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2955" name="Shape 2955"/>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2956" name="Shape 2956"/>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39</xdr:col>
      <xdr:colOff>152400</xdr:colOff>
      <xdr:row>40</xdr:row>
      <xdr:rowOff>85725</xdr:rowOff>
    </xdr:from>
    <xdr:ext cx="304800" cy="7791450"/>
    <xdr:grpSp>
      <xdr:nvGrpSpPr>
        <xdr:cNvPr id="2" name="Shape 2"/>
        <xdr:cNvGrpSpPr/>
      </xdr:nvGrpSpPr>
      <xdr:grpSpPr>
        <a:xfrm>
          <a:off x="5193600" y="0"/>
          <a:ext cx="304800" cy="7560000"/>
          <a:chOff x="5193600" y="0"/>
          <a:chExt cx="304800" cy="7560000"/>
        </a:xfrm>
      </xdr:grpSpPr>
      <xdr:grpSp>
        <xdr:nvGrpSpPr>
          <xdr:cNvPr id="2957" name="Shape 2957"/>
          <xdr:cNvGrpSpPr/>
        </xdr:nvGrpSpPr>
        <xdr:grpSpPr>
          <a:xfrm>
            <a:off x="5193600" y="0"/>
            <a:ext cx="304800" cy="7560000"/>
            <a:chOff x="22" y="108"/>
            <a:chExt cx="26" cy="1022"/>
          </a:xfrm>
        </xdr:grpSpPr>
        <xdr:sp>
          <xdr:nvSpPr>
            <xdr:cNvPr id="5" name="Shape 5"/>
            <xdr:cNvSpPr/>
          </xdr:nvSpPr>
          <xdr:spPr>
            <a:xfrm>
              <a:off x="22" y="108"/>
              <a:ext cx="25" cy="1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58" name="Shape 2958"/>
            <xdr:cNvGrpSpPr/>
          </xdr:nvGrpSpPr>
          <xdr:grpSpPr>
            <a:xfrm>
              <a:off x="26" y="594"/>
              <a:ext cx="17" cy="118"/>
              <a:chOff x="1193" y="248"/>
              <a:chExt cx="17" cy="118"/>
            </a:xfrm>
          </xdr:grpSpPr>
          <xdr:sp>
            <xdr:nvSpPr>
              <xdr:cNvPr descr="Narrow horizontal" id="2959" name="Shape 2959"/>
              <xdr:cNvSpPr/>
            </xdr:nvSpPr>
            <xdr:spPr>
              <a:xfrm>
                <a:off x="1193" y="34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60" name="Shape 2960"/>
              <xdr:cNvSpPr/>
            </xdr:nvSpPr>
            <xdr:spPr>
              <a:xfrm>
                <a:off x="1193" y="248"/>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61" name="Shape 2961"/>
            <xdr:cNvGrpSpPr/>
          </xdr:nvGrpSpPr>
          <xdr:grpSpPr>
            <a:xfrm>
              <a:off x="22" y="1038"/>
              <a:ext cx="26" cy="92"/>
              <a:chOff x="1092" y="558"/>
              <a:chExt cx="22" cy="66"/>
            </a:xfrm>
          </xdr:grpSpPr>
          <xdr:sp>
            <xdr:nvSpPr>
              <xdr:cNvPr id="2962" name="Shape 2962"/>
              <xdr:cNvSpPr/>
            </xdr:nvSpPr>
            <xdr:spPr>
              <a:xfrm flipH="1" rot="10800000">
                <a:off x="1092" y="593"/>
                <a:ext cx="22" cy="17"/>
              </a:xfrm>
              <a:custGeom>
                <a:rect b="b" l="l" r="r" t="t"/>
                <a:pathLst>
                  <a:path extrusionOk="0" h="21600" w="21600">
                    <a:moveTo>
                      <a:pt x="0" y="0"/>
                    </a:moveTo>
                    <a:lnTo>
                      <a:pt x="5400" y="21600"/>
                    </a:lnTo>
                    <a:lnTo>
                      <a:pt x="16200" y="21600"/>
                    </a:lnTo>
                    <a:lnTo>
                      <a:pt x="21600" y="0"/>
                    </a:lnTo>
                    <a:close/>
                  </a:path>
                </a:pathLst>
              </a:cu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sp>
          <xdr:sp>
            <xdr:nvSpPr>
              <xdr:cNvPr id="2963" name="Shape 2963"/>
              <xdr:cNvSpPr/>
            </xdr:nvSpPr>
            <xdr:spPr>
              <a:xfrm>
                <a:off x="1092" y="610"/>
                <a:ext cx="22" cy="14"/>
              </a:xfrm>
              <a:prstGeom prst="rect">
                <a:avLst/>
              </a:pr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64" name="Shape 2964"/>
              <xdr:cNvSpPr/>
            </xdr:nvSpPr>
            <xdr:spPr>
              <a:xfrm>
                <a:off x="1094" y="558"/>
                <a:ext cx="18" cy="47"/>
              </a:xfrm>
              <a:prstGeom prst="rect">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ide upward diagonal" id="2965" name="Shape 2965"/>
              <xdr:cNvSpPr/>
            </xdr:nvSpPr>
            <xdr:spPr>
              <a:xfrm rot="-5400000">
                <a:off x="1084"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sp>
            <xdr:nvSpPr>
              <xdr:cNvPr descr="Wide downward diagonal" id="2966" name="Shape 2966"/>
              <xdr:cNvSpPr/>
            </xdr:nvSpPr>
            <xdr:spPr>
              <a:xfrm flipH="1" rot="5400000">
                <a:off x="1097"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grpSp>
        <xdr:grpSp>
          <xdr:nvGrpSpPr>
            <xdr:cNvPr id="2967" name="Shape 2967"/>
            <xdr:cNvGrpSpPr/>
          </xdr:nvGrpSpPr>
          <xdr:grpSpPr>
            <a:xfrm>
              <a:off x="24" y="900"/>
              <a:ext cx="18" cy="51"/>
              <a:chOff x="956" y="375"/>
              <a:chExt cx="22" cy="52"/>
            </a:xfrm>
          </xdr:grpSpPr>
          <xdr:sp>
            <xdr:nvSpPr>
              <xdr:cNvPr descr="Narrow horizontal" id="2968" name="Shape 2968"/>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69" name="Shape 2969"/>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70" name="Shape 2970"/>
            <xdr:cNvGrpSpPr/>
          </xdr:nvGrpSpPr>
          <xdr:grpSpPr>
            <a:xfrm>
              <a:off x="24" y="718"/>
              <a:ext cx="18" cy="170"/>
              <a:chOff x="984" y="289"/>
              <a:chExt cx="20" cy="170"/>
            </a:xfrm>
          </xdr:grpSpPr>
          <xdr:sp>
            <xdr:nvSpPr>
              <xdr:cNvPr descr="Narrow horizontal" id="2971" name="Shape 2971"/>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72" name="Shape 2972"/>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73" name="Shape 2973"/>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74" name="Shape 2974"/>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75" name="Shape 2975"/>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76" name="Shape 2976"/>
            <xdr:cNvGrpSpPr/>
          </xdr:nvGrpSpPr>
          <xdr:grpSpPr>
            <a:xfrm>
              <a:off x="26" y="413"/>
              <a:ext cx="18" cy="172"/>
              <a:chOff x="799" y="244"/>
              <a:chExt cx="18" cy="172"/>
            </a:xfrm>
          </xdr:grpSpPr>
          <xdr:sp>
            <xdr:nvSpPr>
              <xdr:cNvPr descr="Narrow horizontal" id="2977" name="Shape 2977"/>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78" name="Shape 2978"/>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79" name="Shape 2979"/>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80" name="Shape 2980"/>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81" name="Shape 2981"/>
            <xdr:cNvGrpSpPr/>
          </xdr:nvGrpSpPr>
          <xdr:grpSpPr>
            <a:xfrm>
              <a:off x="26" y="353"/>
              <a:ext cx="18" cy="53"/>
              <a:chOff x="964" y="411"/>
              <a:chExt cx="22" cy="53"/>
            </a:xfrm>
          </xdr:grpSpPr>
          <xdr:sp>
            <xdr:nvSpPr>
              <xdr:cNvPr descr="Narrow horizontal" id="2982" name="Shape 2982"/>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83" name="Shape 2983"/>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84" name="Shape 2984"/>
            <xdr:cNvGrpSpPr/>
          </xdr:nvGrpSpPr>
          <xdr:grpSpPr>
            <a:xfrm>
              <a:off x="24" y="211"/>
              <a:ext cx="18" cy="51"/>
              <a:chOff x="802" y="744"/>
              <a:chExt cx="22" cy="52"/>
            </a:xfrm>
          </xdr:grpSpPr>
          <xdr:sp>
            <xdr:nvSpPr>
              <xdr:cNvPr descr="Narrow horizontal" id="2985" name="Shape 2985"/>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86" name="Shape 2986"/>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2987" name="Shape 2987"/>
            <xdr:cNvGrpSpPr/>
          </xdr:nvGrpSpPr>
          <xdr:grpSpPr>
            <a:xfrm>
              <a:off x="24" y="108"/>
              <a:ext cx="20" cy="97"/>
              <a:chOff x="1132" y="87"/>
              <a:chExt cx="20" cy="97"/>
            </a:xfrm>
          </xdr:grpSpPr>
          <xdr:sp>
            <xdr:nvSpPr>
              <xdr:cNvPr id="2988" name="Shape 2988"/>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89" name="Shape 2989"/>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90" name="Shape 2990"/>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91" name="Shape 2991"/>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92" name="Shape 2992"/>
              <xdr:cNvGrpSpPr/>
            </xdr:nvGrpSpPr>
            <xdr:grpSpPr>
              <a:xfrm>
                <a:off x="1132" y="139"/>
                <a:ext cx="20" cy="45"/>
                <a:chOff x="782" y="200"/>
                <a:chExt cx="22" cy="47"/>
              </a:xfrm>
            </xdr:grpSpPr>
            <xdr:sp>
              <xdr:nvSpPr>
                <xdr:cNvPr id="2993" name="Shape 2993"/>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2994" name="Shape 2994"/>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2995" name="Shape 2995"/>
            <xdr:cNvGrpSpPr/>
          </xdr:nvGrpSpPr>
          <xdr:grpSpPr>
            <a:xfrm>
              <a:off x="24" y="958"/>
              <a:ext cx="18" cy="74"/>
              <a:chOff x="950" y="68"/>
              <a:chExt cx="18" cy="74"/>
            </a:xfrm>
          </xdr:grpSpPr>
          <xdr:sp>
            <xdr:nvSpPr>
              <xdr:cNvPr descr="Narrow horizontal" id="2996" name="Shape 2996"/>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2997" name="Shape 2997"/>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998" name="Shape 2998"/>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2999" name="Shape 2999"/>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3000" name="Shape 3000"/>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01" name="Shape 3001"/>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3002" name="Shape 3002"/>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03" name="Shape 3003"/>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3004" name="Shape 3004"/>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05" name="Shape 3005"/>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3006" name="Shape 3006"/>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07" name="Shape 3007"/>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08" name="Shape 3008"/>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3009" name="Shape 3009"/>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10" name="Shape 3010"/>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011" name="Shape 3011"/>
            <xdr:cNvGrpSpPr/>
          </xdr:nvGrpSpPr>
          <xdr:grpSpPr>
            <a:xfrm>
              <a:off x="24" y="272"/>
              <a:ext cx="18" cy="72"/>
              <a:chOff x="851" y="469"/>
              <a:chExt cx="22" cy="72"/>
            </a:xfrm>
          </xdr:grpSpPr>
          <xdr:sp>
            <xdr:nvSpPr>
              <xdr:cNvPr descr="Narrow horizontal" id="3012" name="Shape 3012"/>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13" name="Shape 3013"/>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014" name="Shape 3014"/>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3015" name="Shape 3015"/>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3016" name="Shape 3016"/>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3017" name="Shape 3017"/>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38</xdr:col>
      <xdr:colOff>47625</xdr:colOff>
      <xdr:row>40</xdr:row>
      <xdr:rowOff>76200</xdr:rowOff>
    </xdr:from>
    <xdr:ext cx="276225" cy="8343900"/>
    <xdr:grpSp>
      <xdr:nvGrpSpPr>
        <xdr:cNvPr id="2" name="Shape 2"/>
        <xdr:cNvGrpSpPr/>
      </xdr:nvGrpSpPr>
      <xdr:grpSpPr>
        <a:xfrm>
          <a:off x="5207888" y="0"/>
          <a:ext cx="276225" cy="7560000"/>
          <a:chOff x="5207888" y="0"/>
          <a:chExt cx="276225" cy="7560000"/>
        </a:xfrm>
      </xdr:grpSpPr>
      <xdr:grpSp>
        <xdr:nvGrpSpPr>
          <xdr:cNvPr id="3018" name="Shape 3018"/>
          <xdr:cNvGrpSpPr/>
        </xdr:nvGrpSpPr>
        <xdr:grpSpPr>
          <a:xfrm>
            <a:off x="5207888" y="0"/>
            <a:ext cx="276225" cy="7560000"/>
            <a:chOff x="22" y="108"/>
            <a:chExt cx="26" cy="1080"/>
          </a:xfrm>
        </xdr:grpSpPr>
        <xdr:sp>
          <xdr:nvSpPr>
            <xdr:cNvPr id="5" name="Shape 5"/>
            <xdr:cNvSpPr/>
          </xdr:nvSpPr>
          <xdr:spPr>
            <a:xfrm>
              <a:off x="22" y="108"/>
              <a:ext cx="25" cy="1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019" name="Shape 3019"/>
            <xdr:cNvGrpSpPr/>
          </xdr:nvGrpSpPr>
          <xdr:grpSpPr>
            <a:xfrm>
              <a:off x="24" y="1037"/>
              <a:ext cx="18" cy="51"/>
              <a:chOff x="796" y="551"/>
              <a:chExt cx="22" cy="51"/>
            </a:xfrm>
          </xdr:grpSpPr>
          <xdr:sp>
            <xdr:nvSpPr>
              <xdr:cNvPr descr="Narrow horizontal" id="3020" name="Shape 3020"/>
              <xdr:cNvSpPr/>
            </xdr:nvSpPr>
            <xdr:spPr>
              <a:xfrm>
                <a:off x="796" y="581"/>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21" name="Shape 3021"/>
              <xdr:cNvSpPr/>
            </xdr:nvSpPr>
            <xdr:spPr>
              <a:xfrm>
                <a:off x="796" y="551"/>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022" name="Shape 3022"/>
            <xdr:cNvGrpSpPr/>
          </xdr:nvGrpSpPr>
          <xdr:grpSpPr>
            <a:xfrm>
              <a:off x="26" y="594"/>
              <a:ext cx="17" cy="118"/>
              <a:chOff x="1193" y="248"/>
              <a:chExt cx="17" cy="118"/>
            </a:xfrm>
          </xdr:grpSpPr>
          <xdr:sp>
            <xdr:nvSpPr>
              <xdr:cNvPr descr="Narrow horizontal" id="3023" name="Shape 3023"/>
              <xdr:cNvSpPr/>
            </xdr:nvSpPr>
            <xdr:spPr>
              <a:xfrm>
                <a:off x="1193" y="34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24" name="Shape 3024"/>
              <xdr:cNvSpPr/>
            </xdr:nvSpPr>
            <xdr:spPr>
              <a:xfrm>
                <a:off x="1193" y="248"/>
                <a:ext cx="17" cy="9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025" name="Shape 3025"/>
            <xdr:cNvGrpSpPr/>
          </xdr:nvGrpSpPr>
          <xdr:grpSpPr>
            <a:xfrm>
              <a:off x="22" y="1096"/>
              <a:ext cx="26" cy="92"/>
              <a:chOff x="1092" y="558"/>
              <a:chExt cx="22" cy="66"/>
            </a:xfrm>
          </xdr:grpSpPr>
          <xdr:sp>
            <xdr:nvSpPr>
              <xdr:cNvPr id="3026" name="Shape 3026"/>
              <xdr:cNvSpPr/>
            </xdr:nvSpPr>
            <xdr:spPr>
              <a:xfrm flipH="1" rot="10800000">
                <a:off x="1092" y="593"/>
                <a:ext cx="22" cy="17"/>
              </a:xfrm>
              <a:custGeom>
                <a:rect b="b" l="l" r="r" t="t"/>
                <a:pathLst>
                  <a:path extrusionOk="0" h="21600" w="21600">
                    <a:moveTo>
                      <a:pt x="0" y="0"/>
                    </a:moveTo>
                    <a:lnTo>
                      <a:pt x="5400" y="21600"/>
                    </a:lnTo>
                    <a:lnTo>
                      <a:pt x="16200" y="21600"/>
                    </a:lnTo>
                    <a:lnTo>
                      <a:pt x="21600" y="0"/>
                    </a:lnTo>
                    <a:close/>
                  </a:path>
                </a:pathLst>
              </a:cu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sp>
          <xdr:sp>
            <xdr:nvSpPr>
              <xdr:cNvPr id="3027" name="Shape 3027"/>
              <xdr:cNvSpPr/>
            </xdr:nvSpPr>
            <xdr:spPr>
              <a:xfrm>
                <a:off x="1092" y="610"/>
                <a:ext cx="22" cy="14"/>
              </a:xfrm>
              <a:prstGeom prst="rect">
                <a:avLst/>
              </a:prstGeom>
              <a:gradFill>
                <a:gsLst>
                  <a:gs pos="0">
                    <a:srgbClr val="B4C513"/>
                  </a:gs>
                  <a:gs pos="50000">
                    <a:srgbClr val="DAEE18"/>
                  </a:gs>
                  <a:gs pos="100000">
                    <a:srgbClr val="B4C51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28" name="Shape 3028"/>
              <xdr:cNvSpPr/>
            </xdr:nvSpPr>
            <xdr:spPr>
              <a:xfrm>
                <a:off x="1094" y="558"/>
                <a:ext cx="18" cy="47"/>
              </a:xfrm>
              <a:prstGeom prst="rect">
                <a:avLst/>
              </a:prstGeom>
              <a:gradFill>
                <a:gsLst>
                  <a:gs pos="0">
                    <a:srgbClr val="000000"/>
                  </a:gs>
                  <a:gs pos="50000">
                    <a:srgbClr val="DDDDD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Wide upward diagonal" id="3029" name="Shape 3029"/>
              <xdr:cNvSpPr/>
            </xdr:nvSpPr>
            <xdr:spPr>
              <a:xfrm rot="-5400000">
                <a:off x="1084"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sp>
            <xdr:nvSpPr>
              <xdr:cNvPr descr="Wide downward diagonal" id="3030" name="Shape 3030"/>
              <xdr:cNvSpPr/>
            </xdr:nvSpPr>
            <xdr:spPr>
              <a:xfrm flipH="1" rot="5400000">
                <a:off x="1097" y="589"/>
                <a:ext cx="26" cy="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grpSp>
        <xdr:grpSp>
          <xdr:nvGrpSpPr>
            <xdr:cNvPr id="3031" name="Shape 3031"/>
            <xdr:cNvGrpSpPr/>
          </xdr:nvGrpSpPr>
          <xdr:grpSpPr>
            <a:xfrm>
              <a:off x="24" y="900"/>
              <a:ext cx="18" cy="51"/>
              <a:chOff x="956" y="375"/>
              <a:chExt cx="22" cy="52"/>
            </a:xfrm>
          </xdr:grpSpPr>
          <xdr:sp>
            <xdr:nvSpPr>
              <xdr:cNvPr descr="Narrow horizontal" id="3032" name="Shape 3032"/>
              <xdr:cNvSpPr/>
            </xdr:nvSpPr>
            <xdr:spPr>
              <a:xfrm>
                <a:off x="956" y="40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33" name="Shape 3033"/>
              <xdr:cNvSpPr/>
            </xdr:nvSpPr>
            <xdr:spPr>
              <a:xfrm>
                <a:off x="956" y="375"/>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034" name="Shape 3034"/>
            <xdr:cNvGrpSpPr/>
          </xdr:nvGrpSpPr>
          <xdr:grpSpPr>
            <a:xfrm>
              <a:off x="24" y="718"/>
              <a:ext cx="18" cy="170"/>
              <a:chOff x="984" y="289"/>
              <a:chExt cx="20" cy="170"/>
            </a:xfrm>
          </xdr:grpSpPr>
          <xdr:sp>
            <xdr:nvSpPr>
              <xdr:cNvPr descr="Narrow horizontal" id="3035" name="Shape 3035"/>
              <xdr:cNvSpPr/>
            </xdr:nvSpPr>
            <xdr:spPr>
              <a:xfrm>
                <a:off x="984" y="438"/>
                <a:ext cx="19"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36" name="Shape 3036"/>
              <xdr:cNvSpPr/>
            </xdr:nvSpPr>
            <xdr:spPr>
              <a:xfrm>
                <a:off x="985" y="289"/>
                <a:ext cx="19" cy="9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37" name="Shape 3037"/>
              <xdr:cNvSpPr/>
            </xdr:nvSpPr>
            <xdr:spPr>
              <a:xfrm>
                <a:off x="990" y="380"/>
                <a:ext cx="8"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38" name="Shape 3038"/>
              <xdr:cNvSpPr/>
            </xdr:nvSpPr>
            <xdr:spPr>
              <a:xfrm>
                <a:off x="984" y="408"/>
                <a:ext cx="19" cy="31"/>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39" name="Shape 3039"/>
              <xdr:cNvSpPr/>
            </xdr:nvSpPr>
            <xdr:spPr>
              <a:xfrm>
                <a:off x="991" y="307"/>
                <a:ext cx="6" cy="56"/>
              </a:xfrm>
              <a:prstGeom prst="upDownArrow">
                <a:avLst>
                  <a:gd fmla="val 50000" name="adj1"/>
                  <a:gd fmla="val 186667" name="adj2"/>
                </a:avLst>
              </a:prstGeom>
              <a:solidFill>
                <a:srgbClr val="FF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040" name="Shape 3040"/>
            <xdr:cNvGrpSpPr/>
          </xdr:nvGrpSpPr>
          <xdr:grpSpPr>
            <a:xfrm>
              <a:off x="26" y="413"/>
              <a:ext cx="18" cy="172"/>
              <a:chOff x="799" y="244"/>
              <a:chExt cx="18" cy="172"/>
            </a:xfrm>
          </xdr:grpSpPr>
          <xdr:sp>
            <xdr:nvSpPr>
              <xdr:cNvPr descr="Narrow horizontal" id="3041" name="Shape 3041"/>
              <xdr:cNvSpPr/>
            </xdr:nvSpPr>
            <xdr:spPr>
              <a:xfrm>
                <a:off x="800" y="395"/>
                <a:ext cx="17"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42" name="Shape 3042"/>
              <xdr:cNvSpPr/>
            </xdr:nvSpPr>
            <xdr:spPr>
              <a:xfrm>
                <a:off x="805" y="268"/>
                <a:ext cx="6" cy="42"/>
              </a:xfrm>
              <a:prstGeom prst="rect">
                <a:avLst/>
              </a:prstGeom>
              <a:gradFill>
                <a:gsLst>
                  <a:gs pos="0">
                    <a:srgbClr val="393939"/>
                  </a:gs>
                  <a:gs pos="50000">
                    <a:srgbClr val="FFFFFF"/>
                  </a:gs>
                  <a:gs pos="100000">
                    <a:srgbClr val="39393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43" name="Shape 3043"/>
              <xdr:cNvSpPr/>
            </xdr:nvSpPr>
            <xdr:spPr>
              <a:xfrm>
                <a:off x="799" y="244"/>
                <a:ext cx="18" cy="30"/>
              </a:xfrm>
              <a:prstGeom prst="rect">
                <a:avLst/>
              </a:prstGeom>
              <a:gradFill>
                <a:gsLst>
                  <a:gs pos="0">
                    <a:srgbClr val="C0C0C0"/>
                  </a:gs>
                  <a:gs pos="50000">
                    <a:srgbClr val="FFFFFF"/>
                  </a:gs>
                  <a:gs pos="100000">
                    <a:srgbClr val="C0C0C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44" name="Shape 3044"/>
              <xdr:cNvSpPr/>
            </xdr:nvSpPr>
            <xdr:spPr>
              <a:xfrm>
                <a:off x="800" y="305"/>
                <a:ext cx="17" cy="90"/>
              </a:xfrm>
              <a:prstGeom prst="rect">
                <a:avLst/>
              </a:prstGeom>
              <a:gradFill>
                <a:gsLst>
                  <a:gs pos="0">
                    <a:srgbClr val="C4C4FF"/>
                  </a:gs>
                  <a:gs pos="50000">
                    <a:srgbClr val="0000FF"/>
                  </a:gs>
                  <a:gs pos="100000">
                    <a:srgbClr val="C4C4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045" name="Shape 3045"/>
            <xdr:cNvGrpSpPr/>
          </xdr:nvGrpSpPr>
          <xdr:grpSpPr>
            <a:xfrm>
              <a:off x="26" y="353"/>
              <a:ext cx="18" cy="53"/>
              <a:chOff x="964" y="411"/>
              <a:chExt cx="22" cy="53"/>
            </a:xfrm>
          </xdr:grpSpPr>
          <xdr:sp>
            <xdr:nvSpPr>
              <xdr:cNvPr descr="Narrow horizontal" id="3046" name="Shape 3046"/>
              <xdr:cNvSpPr/>
            </xdr:nvSpPr>
            <xdr:spPr>
              <a:xfrm>
                <a:off x="964" y="443"/>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47" name="Shape 3047"/>
              <xdr:cNvSpPr/>
            </xdr:nvSpPr>
            <xdr:spPr>
              <a:xfrm>
                <a:off x="964" y="411"/>
                <a:ext cx="22" cy="33"/>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048" name="Shape 3048"/>
            <xdr:cNvGrpSpPr/>
          </xdr:nvGrpSpPr>
          <xdr:grpSpPr>
            <a:xfrm>
              <a:off x="24" y="211"/>
              <a:ext cx="18" cy="51"/>
              <a:chOff x="802" y="744"/>
              <a:chExt cx="22" cy="52"/>
            </a:xfrm>
          </xdr:grpSpPr>
          <xdr:sp>
            <xdr:nvSpPr>
              <xdr:cNvPr descr="Narrow horizontal" id="3049" name="Shape 3049"/>
              <xdr:cNvSpPr/>
            </xdr:nvSpPr>
            <xdr:spPr>
              <a:xfrm>
                <a:off x="802" y="775"/>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50" name="Shape 3050"/>
              <xdr:cNvSpPr/>
            </xdr:nvSpPr>
            <xdr:spPr>
              <a:xfrm>
                <a:off x="802" y="744"/>
                <a:ext cx="22" cy="31"/>
              </a:xfrm>
              <a:prstGeom prst="rect">
                <a:avLst/>
              </a:prstGeom>
              <a:gradFill>
                <a:gsLst>
                  <a:gs pos="0">
                    <a:srgbClr val="000000"/>
                  </a:gs>
                  <a:gs pos="50000">
                    <a:srgbClr val="CDCDCD"/>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051" name="Shape 3051"/>
            <xdr:cNvGrpSpPr/>
          </xdr:nvGrpSpPr>
          <xdr:grpSpPr>
            <a:xfrm>
              <a:off x="24" y="108"/>
              <a:ext cx="20" cy="97"/>
              <a:chOff x="1132" y="87"/>
              <a:chExt cx="20" cy="97"/>
            </a:xfrm>
          </xdr:grpSpPr>
          <xdr:sp>
            <xdr:nvSpPr>
              <xdr:cNvPr id="3052" name="Shape 3052"/>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53" name="Shape 3053"/>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54" name="Shape 3054"/>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55" name="Shape 3055"/>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056" name="Shape 3056"/>
              <xdr:cNvGrpSpPr/>
            </xdr:nvGrpSpPr>
            <xdr:grpSpPr>
              <a:xfrm>
                <a:off x="1132" y="139"/>
                <a:ext cx="20" cy="45"/>
                <a:chOff x="782" y="200"/>
                <a:chExt cx="22" cy="47"/>
              </a:xfrm>
            </xdr:grpSpPr>
            <xdr:sp>
              <xdr:nvSpPr>
                <xdr:cNvPr id="3057" name="Shape 3057"/>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3058" name="Shape 3058"/>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nvGrpSpPr>
            <xdr:cNvPr id="3059" name="Shape 3059"/>
            <xdr:cNvGrpSpPr/>
          </xdr:nvGrpSpPr>
          <xdr:grpSpPr>
            <a:xfrm>
              <a:off x="24" y="958"/>
              <a:ext cx="18" cy="74"/>
              <a:chOff x="950" y="68"/>
              <a:chExt cx="18" cy="74"/>
            </a:xfrm>
          </xdr:grpSpPr>
          <xdr:sp>
            <xdr:nvSpPr>
              <xdr:cNvPr descr="Narrow horizontal" id="3060" name="Shape 3060"/>
              <xdr:cNvSpPr/>
            </xdr:nvSpPr>
            <xdr:spPr>
              <a:xfrm>
                <a:off x="950" y="122"/>
                <a:ext cx="18" cy="2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61" name="Shape 3061"/>
              <xdr:cNvSpPr/>
            </xdr:nvSpPr>
            <xdr:spPr>
              <a:xfrm>
                <a:off x="950" y="68"/>
                <a:ext cx="18" cy="5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062" name="Shape 3062"/>
              <xdr:cNvCxnSpPr/>
            </xdr:nvCxnSpPr>
            <xdr:spPr>
              <a:xfrm>
                <a:off x="952"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3063" name="Shape 3063"/>
              <xdr:cNvCxnSpPr/>
            </xdr:nvCxnSpPr>
            <xdr:spPr>
              <a:xfrm>
                <a:off x="964"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3064" name="Shape 3064"/>
              <xdr:cNvCxnSpPr/>
            </xdr:nvCxnSpPr>
            <xdr:spPr>
              <a:xfrm>
                <a:off x="95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65" name="Shape 3065"/>
              <xdr:cNvCxnSpPr/>
            </xdr:nvCxnSpPr>
            <xdr:spPr>
              <a:xfrm>
                <a:off x="954"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3066" name="Shape 3066"/>
              <xdr:cNvCxnSpPr/>
            </xdr:nvCxnSpPr>
            <xdr:spPr>
              <a:xfrm>
                <a:off x="958"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67" name="Shape 3067"/>
              <xdr:cNvCxnSpPr/>
            </xdr:nvCxnSpPr>
            <xdr:spPr>
              <a:xfrm>
                <a:off x="958" y="96"/>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3068" name="Shape 3068"/>
              <xdr:cNvCxnSpPr/>
            </xdr:nvCxnSpPr>
            <xdr:spPr>
              <a:xfrm>
                <a:off x="960"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69" name="Shape 3069"/>
              <xdr:cNvCxnSpPr/>
            </xdr:nvCxnSpPr>
            <xdr:spPr>
              <a:xfrm>
                <a:off x="960" y="100"/>
                <a:ext cx="4" cy="0"/>
              </a:xfrm>
              <a:prstGeom prst="straightConnector1">
                <a:avLst/>
              </a:prstGeom>
              <a:noFill/>
              <a:ln cap="flat" cmpd="sng" w="9525">
                <a:solidFill>
                  <a:srgbClr val="000000"/>
                </a:solidFill>
                <a:prstDash val="solid"/>
                <a:round/>
                <a:headEnd len="med" w="med" type="none"/>
                <a:tailEnd len="med" w="med" type="none"/>
              </a:ln>
            </xdr:spPr>
          </xdr:cxnSp>
          <xdr:cxnSp>
            <xdr:nvCxnSpPr>
              <xdr:cNvPr id="3070" name="Shape 3070"/>
              <xdr:cNvCxnSpPr/>
            </xdr:nvCxnSpPr>
            <xdr:spPr>
              <a:xfrm rot="10800000">
                <a:off x="964"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71" name="Shape 3071"/>
              <xdr:cNvCxnSpPr/>
            </xdr:nvCxnSpPr>
            <xdr:spPr>
              <a:xfrm>
                <a:off x="952"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72" name="Shape 3072"/>
              <xdr:cNvCxnSpPr/>
            </xdr:nvCxnSpPr>
            <xdr:spPr>
              <a:xfrm>
                <a:off x="950" y="100"/>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3073" name="Shape 3073"/>
              <xdr:cNvCxnSpPr/>
            </xdr:nvCxnSpPr>
            <xdr:spPr>
              <a:xfrm>
                <a:off x="966" y="96"/>
                <a:ext cx="0" cy="4"/>
              </a:xfrm>
              <a:prstGeom prst="straightConnector1">
                <a:avLst/>
              </a:prstGeom>
              <a:noFill/>
              <a:ln cap="flat" cmpd="sng" w="9525">
                <a:solidFill>
                  <a:srgbClr val="000000"/>
                </a:solidFill>
                <a:prstDash val="solid"/>
                <a:round/>
                <a:headEnd len="med" w="med" type="none"/>
                <a:tailEnd len="med" w="med" type="none"/>
              </a:ln>
            </xdr:spPr>
          </xdr:cxnSp>
          <xdr:cxnSp>
            <xdr:nvCxnSpPr>
              <xdr:cNvPr id="3074" name="Shape 3074"/>
              <xdr:cNvCxnSpPr/>
            </xdr:nvCxnSpPr>
            <xdr:spPr>
              <a:xfrm>
                <a:off x="966" y="100"/>
                <a:ext cx="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075" name="Shape 3075"/>
            <xdr:cNvGrpSpPr/>
          </xdr:nvGrpSpPr>
          <xdr:grpSpPr>
            <a:xfrm>
              <a:off x="24" y="272"/>
              <a:ext cx="18" cy="72"/>
              <a:chOff x="851" y="469"/>
              <a:chExt cx="22" cy="72"/>
            </a:xfrm>
          </xdr:grpSpPr>
          <xdr:sp>
            <xdr:nvSpPr>
              <xdr:cNvPr descr="Narrow horizontal" id="3076" name="Shape 3076"/>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3077" name="Shape 3077"/>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078" name="Shape 3078"/>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3079" name="Shape 3079"/>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3080" name="Shape 3080"/>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3081" name="Shape 3081"/>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grpSp>
    <xdr:clientData fLocksWithSheet="0"/>
  </xdr:oneCellAnchor>
  <xdr:oneCellAnchor>
    <xdr:from>
      <xdr:col>60</xdr:col>
      <xdr:colOff>9525</xdr:colOff>
      <xdr:row>8</xdr:row>
      <xdr:rowOff>47625</xdr:rowOff>
    </xdr:from>
    <xdr:ext cx="704850" cy="952500"/>
    <xdr:grpSp>
      <xdr:nvGrpSpPr>
        <xdr:cNvPr id="2" name="Shape 2"/>
        <xdr:cNvGrpSpPr/>
      </xdr:nvGrpSpPr>
      <xdr:grpSpPr>
        <a:xfrm>
          <a:off x="4993575" y="3303750"/>
          <a:ext cx="704850" cy="952500"/>
          <a:chOff x="4993575" y="3303750"/>
          <a:chExt cx="704850" cy="952500"/>
        </a:xfrm>
      </xdr:grpSpPr>
      <xdr:grpSp>
        <xdr:nvGrpSpPr>
          <xdr:cNvPr id="3082" name="Shape 3082"/>
          <xdr:cNvGrpSpPr/>
        </xdr:nvGrpSpPr>
        <xdr:grpSpPr>
          <a:xfrm>
            <a:off x="4993575" y="3303750"/>
            <a:ext cx="704850" cy="952500"/>
            <a:chOff x="699" y="656"/>
            <a:chExt cx="65" cy="340"/>
          </a:xfrm>
        </xdr:grpSpPr>
        <xdr:sp>
          <xdr:nvSpPr>
            <xdr:cNvPr id="5" name="Shape 5"/>
            <xdr:cNvSpPr/>
          </xdr:nvSpPr>
          <xdr:spPr>
            <a:xfrm>
              <a:off x="699" y="656"/>
              <a:ext cx="50" cy="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83" name="Shape 3083"/>
            <xdr:cNvSpPr/>
          </xdr:nvSpPr>
          <xdr:spPr>
            <a:xfrm flipH="1" rot="10800000">
              <a:off x="701" y="752"/>
              <a:ext cx="61" cy="85"/>
            </a:xfrm>
            <a:custGeom>
              <a:rect b="b" l="l" r="r" t="t"/>
              <a:pathLst>
                <a:path extrusionOk="0" h="21600" w="21600">
                  <a:moveTo>
                    <a:pt x="0" y="0"/>
                  </a:moveTo>
                  <a:lnTo>
                    <a:pt x="3426" y="21600"/>
                  </a:lnTo>
                  <a:lnTo>
                    <a:pt x="18174"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nvGrpSpPr>
            <xdr:cNvPr id="3084" name="Shape 3084"/>
            <xdr:cNvGrpSpPr/>
          </xdr:nvGrpSpPr>
          <xdr:grpSpPr>
            <a:xfrm>
              <a:off x="699" y="656"/>
              <a:ext cx="65" cy="340"/>
              <a:chOff x="674" y="76"/>
              <a:chExt cx="184" cy="955"/>
            </a:xfrm>
          </xdr:grpSpPr>
          <xdr:sp>
            <xdr:nvSpPr>
              <xdr:cNvPr id="3085" name="Shape 3085"/>
              <xdr:cNvSpPr/>
            </xdr:nvSpPr>
            <xdr:spPr>
              <a:xfrm>
                <a:off x="685" y="960"/>
                <a:ext cx="154" cy="71"/>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86" name="Shape 3086"/>
              <xdr:cNvSpPr/>
            </xdr:nvSpPr>
            <xdr:spPr>
              <a:xfrm>
                <a:off x="678" y="639"/>
                <a:ext cx="175" cy="67"/>
              </a:xfrm>
              <a:prstGeom prst="roundRect">
                <a:avLst>
                  <a:gd fmla="val 11630"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087" name="Shape 3087"/>
              <xdr:cNvGrpSpPr/>
            </xdr:nvGrpSpPr>
            <xdr:grpSpPr>
              <a:xfrm>
                <a:off x="674" y="76"/>
                <a:ext cx="184" cy="475"/>
                <a:chOff x="674" y="76"/>
                <a:chExt cx="184" cy="475"/>
              </a:xfrm>
            </xdr:grpSpPr>
            <xdr:grpSp>
              <xdr:nvGrpSpPr>
                <xdr:cNvPr id="3088" name="Shape 3088"/>
                <xdr:cNvGrpSpPr/>
              </xdr:nvGrpSpPr>
              <xdr:grpSpPr>
                <a:xfrm>
                  <a:off x="679" y="76"/>
                  <a:ext cx="175" cy="259"/>
                  <a:chOff x="679" y="76"/>
                  <a:chExt cx="175" cy="259"/>
                </a:xfrm>
              </xdr:grpSpPr>
              <xdr:sp>
                <xdr:nvSpPr>
                  <xdr:cNvPr id="3089" name="Shape 3089"/>
                  <xdr:cNvSpPr/>
                </xdr:nvSpPr>
                <xdr:spPr>
                  <a:xfrm>
                    <a:off x="679" y="76"/>
                    <a:ext cx="175" cy="86"/>
                  </a:xfrm>
                  <a:prstGeom prst="roundRect">
                    <a:avLst>
                      <a:gd fmla="val 1163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90" name="Shape 3090"/>
                  <xdr:cNvSpPr/>
                </xdr:nvSpPr>
                <xdr:spPr>
                  <a:xfrm>
                    <a:off x="679" y="101"/>
                    <a:ext cx="175" cy="234"/>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091" name="Shape 3091"/>
                <xdr:cNvGrpSpPr/>
              </xdr:nvGrpSpPr>
              <xdr:grpSpPr>
                <a:xfrm>
                  <a:off x="674" y="336"/>
                  <a:ext cx="184" cy="215"/>
                  <a:chOff x="639" y="344"/>
                  <a:chExt cx="256" cy="204"/>
                </a:xfrm>
              </xdr:grpSpPr>
              <xdr:grpSp>
                <xdr:nvGrpSpPr>
                  <xdr:cNvPr id="3092" name="Shape 3092"/>
                  <xdr:cNvGrpSpPr/>
                </xdr:nvGrpSpPr>
                <xdr:grpSpPr>
                  <a:xfrm>
                    <a:off x="639" y="445"/>
                    <a:ext cx="65" cy="102"/>
                    <a:chOff x="640" y="276"/>
                    <a:chExt cx="65" cy="102"/>
                  </a:xfrm>
                </xdr:grpSpPr>
                <xdr:sp>
                  <xdr:nvSpPr>
                    <xdr:cNvPr id="3093" name="Shape 3093"/>
                    <xdr:cNvSpPr/>
                  </xdr:nvSpPr>
                  <xdr:spPr>
                    <a:xfrm>
                      <a:off x="640" y="276"/>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094" name="Shape 3094"/>
                    <xdr:cNvSpPr/>
                  </xdr:nvSpPr>
                  <xdr:spPr>
                    <a:xfrm>
                      <a:off x="640" y="293"/>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095" name="Shape 3095"/>
                    <xdr:cNvSpPr/>
                  </xdr:nvSpPr>
                  <xdr:spPr>
                    <a:xfrm>
                      <a:off x="640" y="310"/>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096" name="Shape 3096"/>
                    <xdr:cNvSpPr/>
                  </xdr:nvSpPr>
                  <xdr:spPr>
                    <a:xfrm>
                      <a:off x="640" y="327"/>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097" name="Shape 3097"/>
                    <xdr:cNvSpPr/>
                  </xdr:nvSpPr>
                  <xdr:spPr>
                    <a:xfrm>
                      <a:off x="640" y="344"/>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098" name="Shape 3098"/>
                    <xdr:cNvSpPr/>
                  </xdr:nvSpPr>
                  <xdr:spPr>
                    <a:xfrm>
                      <a:off x="640" y="361"/>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cxnSp>
                  <xdr:nvCxnSpPr>
                    <xdr:cNvPr id="3099" name="Shape 3099"/>
                    <xdr:cNvCxnSpPr/>
                  </xdr:nvCxnSpPr>
                  <xdr:spPr>
                    <a:xfrm>
                      <a:off x="697" y="276"/>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00" name="Shape 3100"/>
                    <xdr:cNvCxnSpPr/>
                  </xdr:nvCxnSpPr>
                  <xdr:spPr>
                    <a:xfrm>
                      <a:off x="699" y="293"/>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01" name="Shape 3101"/>
                    <xdr:cNvCxnSpPr/>
                  </xdr:nvCxnSpPr>
                  <xdr:spPr>
                    <a:xfrm>
                      <a:off x="699" y="310"/>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02" name="Shape 3102"/>
                    <xdr:cNvCxnSpPr/>
                  </xdr:nvCxnSpPr>
                  <xdr:spPr>
                    <a:xfrm>
                      <a:off x="699" y="327"/>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03" name="Shape 3103"/>
                    <xdr:cNvCxnSpPr/>
                  </xdr:nvCxnSpPr>
                  <xdr:spPr>
                    <a:xfrm>
                      <a:off x="698" y="344"/>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04" name="Shape 3104"/>
                    <xdr:cNvCxnSpPr/>
                  </xdr:nvCxnSpPr>
                  <xdr:spPr>
                    <a:xfrm>
                      <a:off x="700" y="361"/>
                      <a:ext cx="5" cy="16"/>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105" name="Shape 3105"/>
                  <xdr:cNvGrpSpPr/>
                </xdr:nvGrpSpPr>
                <xdr:grpSpPr>
                  <a:xfrm flipH="1">
                    <a:off x="830" y="446"/>
                    <a:ext cx="65" cy="102"/>
                    <a:chOff x="640" y="276"/>
                    <a:chExt cx="65" cy="102"/>
                  </a:xfrm>
                </xdr:grpSpPr>
                <xdr:sp>
                  <xdr:nvSpPr>
                    <xdr:cNvPr id="3106" name="Shape 3106"/>
                    <xdr:cNvSpPr/>
                  </xdr:nvSpPr>
                  <xdr:spPr>
                    <a:xfrm>
                      <a:off x="640" y="276"/>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107" name="Shape 3107"/>
                    <xdr:cNvSpPr/>
                  </xdr:nvSpPr>
                  <xdr:spPr>
                    <a:xfrm>
                      <a:off x="640" y="293"/>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108" name="Shape 3108"/>
                    <xdr:cNvSpPr/>
                  </xdr:nvSpPr>
                  <xdr:spPr>
                    <a:xfrm>
                      <a:off x="640" y="310"/>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109" name="Shape 3109"/>
                    <xdr:cNvSpPr/>
                  </xdr:nvSpPr>
                  <xdr:spPr>
                    <a:xfrm>
                      <a:off x="640" y="327"/>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110" name="Shape 3110"/>
                    <xdr:cNvSpPr/>
                  </xdr:nvSpPr>
                  <xdr:spPr>
                    <a:xfrm>
                      <a:off x="640" y="344"/>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111" name="Shape 3111"/>
                    <xdr:cNvSpPr/>
                  </xdr:nvSpPr>
                  <xdr:spPr>
                    <a:xfrm>
                      <a:off x="640" y="361"/>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cxnSp>
                  <xdr:nvCxnSpPr>
                    <xdr:cNvPr id="3112" name="Shape 3112"/>
                    <xdr:cNvCxnSpPr/>
                  </xdr:nvCxnSpPr>
                  <xdr:spPr>
                    <a:xfrm>
                      <a:off x="697" y="276"/>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13" name="Shape 3113"/>
                    <xdr:cNvCxnSpPr/>
                  </xdr:nvCxnSpPr>
                  <xdr:spPr>
                    <a:xfrm>
                      <a:off x="699" y="293"/>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14" name="Shape 3114"/>
                    <xdr:cNvCxnSpPr/>
                  </xdr:nvCxnSpPr>
                  <xdr:spPr>
                    <a:xfrm>
                      <a:off x="699" y="310"/>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15" name="Shape 3115"/>
                    <xdr:cNvCxnSpPr/>
                  </xdr:nvCxnSpPr>
                  <xdr:spPr>
                    <a:xfrm>
                      <a:off x="699" y="327"/>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16" name="Shape 3116"/>
                    <xdr:cNvCxnSpPr/>
                  </xdr:nvCxnSpPr>
                  <xdr:spPr>
                    <a:xfrm>
                      <a:off x="698" y="344"/>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117" name="Shape 3117"/>
                    <xdr:cNvCxnSpPr/>
                  </xdr:nvCxnSpPr>
                  <xdr:spPr>
                    <a:xfrm>
                      <a:off x="700" y="361"/>
                      <a:ext cx="5" cy="16"/>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118" name="Shape 3118"/>
                  <xdr:cNvGrpSpPr/>
                </xdr:nvGrpSpPr>
                <xdr:grpSpPr>
                  <a:xfrm>
                    <a:off x="736" y="446"/>
                    <a:ext cx="65" cy="102"/>
                    <a:chOff x="704" y="446"/>
                    <a:chExt cx="65" cy="102"/>
                  </a:xfrm>
                </xdr:grpSpPr>
                <xdr:sp>
                  <xdr:nvSpPr>
                    <xdr:cNvPr id="3119" name="Shape 3119"/>
                    <xdr:cNvSpPr/>
                  </xdr:nvSpPr>
                  <xdr:spPr>
                    <a:xfrm>
                      <a:off x="704" y="446"/>
                      <a:ext cx="64" cy="102"/>
                    </a:xfrm>
                    <a:prstGeom prst="rect">
                      <a:avLst/>
                    </a:prstGeom>
                    <a:gradFill>
                      <a:gsLst>
                        <a:gs pos="0">
                          <a:srgbClr val="B3B3B3"/>
                        </a:gs>
                        <a:gs pos="50000">
                          <a:srgbClr val="FFFFFF"/>
                        </a:gs>
                        <a:gs pos="100000">
                          <a:srgbClr val="B3B3B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120" name="Shape 3120"/>
                    <xdr:cNvCxnSpPr/>
                  </xdr:nvCxnSpPr>
                  <xdr:spPr>
                    <a:xfrm>
                      <a:off x="705" y="462"/>
                      <a:ext cx="63" cy="0"/>
                    </a:xfrm>
                    <a:prstGeom prst="straightConnector1">
                      <a:avLst/>
                    </a:prstGeom>
                    <a:noFill/>
                    <a:ln cap="flat" cmpd="sng" w="9525">
                      <a:solidFill>
                        <a:srgbClr val="000000"/>
                      </a:solidFill>
                      <a:prstDash val="solid"/>
                      <a:round/>
                      <a:headEnd len="med" w="med" type="none"/>
                      <a:tailEnd len="med" w="med" type="none"/>
                    </a:ln>
                  </xdr:spPr>
                </xdr:cxnSp>
                <xdr:cxnSp>
                  <xdr:nvCxnSpPr>
                    <xdr:cNvPr id="3121" name="Shape 3121"/>
                    <xdr:cNvCxnSpPr/>
                  </xdr:nvCxnSpPr>
                  <xdr:spPr>
                    <a:xfrm>
                      <a:off x="706" y="496"/>
                      <a:ext cx="63" cy="0"/>
                    </a:xfrm>
                    <a:prstGeom prst="straightConnector1">
                      <a:avLst/>
                    </a:prstGeom>
                    <a:noFill/>
                    <a:ln cap="flat" cmpd="sng" w="9525">
                      <a:solidFill>
                        <a:srgbClr val="000000"/>
                      </a:solidFill>
                      <a:prstDash val="solid"/>
                      <a:round/>
                      <a:headEnd len="med" w="med" type="none"/>
                      <a:tailEnd len="med" w="med" type="none"/>
                    </a:ln>
                  </xdr:spPr>
                </xdr:cxnSp>
                <xdr:cxnSp>
                  <xdr:nvCxnSpPr>
                    <xdr:cNvPr id="3122" name="Shape 3122"/>
                    <xdr:cNvCxnSpPr/>
                  </xdr:nvCxnSpPr>
                  <xdr:spPr>
                    <a:xfrm>
                      <a:off x="706" y="479"/>
                      <a:ext cx="63" cy="0"/>
                    </a:xfrm>
                    <a:prstGeom prst="straightConnector1">
                      <a:avLst/>
                    </a:prstGeom>
                    <a:noFill/>
                    <a:ln cap="flat" cmpd="sng" w="9525">
                      <a:solidFill>
                        <a:srgbClr val="000000"/>
                      </a:solidFill>
                      <a:prstDash val="solid"/>
                      <a:round/>
                      <a:headEnd len="med" w="med" type="none"/>
                      <a:tailEnd len="med" w="med" type="none"/>
                    </a:ln>
                  </xdr:spPr>
                </xdr:cxnSp>
                <xdr:cxnSp>
                  <xdr:nvCxnSpPr>
                    <xdr:cNvPr id="3123" name="Shape 3123"/>
                    <xdr:cNvCxnSpPr/>
                  </xdr:nvCxnSpPr>
                  <xdr:spPr>
                    <a:xfrm>
                      <a:off x="705" y="513"/>
                      <a:ext cx="63" cy="0"/>
                    </a:xfrm>
                    <a:prstGeom prst="straightConnector1">
                      <a:avLst/>
                    </a:prstGeom>
                    <a:noFill/>
                    <a:ln cap="flat" cmpd="sng" w="9525">
                      <a:solidFill>
                        <a:srgbClr val="000000"/>
                      </a:solidFill>
                      <a:prstDash val="solid"/>
                      <a:round/>
                      <a:headEnd len="med" w="med" type="none"/>
                      <a:tailEnd len="med" w="med" type="none"/>
                    </a:ln>
                  </xdr:spPr>
                </xdr:cxnSp>
                <xdr:cxnSp>
                  <xdr:nvCxnSpPr>
                    <xdr:cNvPr id="3124" name="Shape 3124"/>
                    <xdr:cNvCxnSpPr/>
                  </xdr:nvCxnSpPr>
                  <xdr:spPr>
                    <a:xfrm>
                      <a:off x="705" y="530"/>
                      <a:ext cx="63" cy="0"/>
                    </a:xfrm>
                    <a:prstGeom prst="straightConnector1">
                      <a:avLst/>
                    </a:prstGeom>
                    <a:noFill/>
                    <a:ln cap="flat" cmpd="sng" w="9525">
                      <a:solidFill>
                        <a:srgbClr val="000000"/>
                      </a:solidFill>
                      <a:prstDash val="solid"/>
                      <a:round/>
                      <a:headEnd len="med" w="med" type="none"/>
                      <a:tailEnd len="med" w="med" type="none"/>
                    </a:ln>
                  </xdr:spPr>
                </xdr:cxnSp>
              </xdr:grpSp>
              <xdr:sp>
                <xdr:nvSpPr>
                  <xdr:cNvPr id="3125" name="Shape 3125"/>
                  <xdr:cNvSpPr/>
                </xdr:nvSpPr>
                <xdr:spPr>
                  <a:xfrm>
                    <a:off x="646" y="344"/>
                    <a:ext cx="243" cy="102"/>
                  </a:xfrm>
                  <a:custGeom>
                    <a:rect b="b" l="l" r="r" t="t"/>
                    <a:pathLst>
                      <a:path extrusionOk="0" h="102" w="243">
                        <a:moveTo>
                          <a:pt x="50" y="100"/>
                        </a:moveTo>
                        <a:lnTo>
                          <a:pt x="50" y="23"/>
                        </a:lnTo>
                        <a:lnTo>
                          <a:pt x="58" y="16"/>
                        </a:lnTo>
                        <a:lnTo>
                          <a:pt x="92" y="16"/>
                        </a:lnTo>
                        <a:lnTo>
                          <a:pt x="91" y="102"/>
                        </a:lnTo>
                        <a:lnTo>
                          <a:pt x="154" y="102"/>
                        </a:lnTo>
                        <a:lnTo>
                          <a:pt x="154" y="17"/>
                        </a:lnTo>
                        <a:lnTo>
                          <a:pt x="186" y="17"/>
                        </a:lnTo>
                        <a:lnTo>
                          <a:pt x="194" y="27"/>
                        </a:lnTo>
                        <a:lnTo>
                          <a:pt x="194" y="102"/>
                        </a:lnTo>
                        <a:lnTo>
                          <a:pt x="243" y="102"/>
                        </a:lnTo>
                        <a:lnTo>
                          <a:pt x="243" y="0"/>
                        </a:lnTo>
                        <a:lnTo>
                          <a:pt x="0" y="0"/>
                        </a:lnTo>
                        <a:lnTo>
                          <a:pt x="0" y="101"/>
                        </a:lnTo>
                        <a:lnTo>
                          <a:pt x="50" y="100"/>
                        </a:lnTo>
                        <a:close/>
                      </a:path>
                    </a:pathLst>
                  </a:cu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sp>
              <xdr:cxnSp>
                <xdr:nvCxnSpPr>
                  <xdr:cNvPr id="3126" name="Shape 3126"/>
                  <xdr:cNvCxnSpPr/>
                </xdr:nvCxnSpPr>
                <xdr:spPr>
                  <a:xfrm flipH="1" rot="10800000">
                    <a:off x="800" y="445"/>
                    <a:ext cx="1" cy="100"/>
                  </a:xfrm>
                  <a:prstGeom prst="straightConnector1">
                    <a:avLst/>
                  </a:prstGeom>
                  <a:noFill/>
                  <a:ln cap="flat" cmpd="sng" w="9525">
                    <a:solidFill>
                      <a:srgbClr val="000000"/>
                    </a:solidFill>
                    <a:prstDash val="solid"/>
                    <a:round/>
                    <a:headEnd len="med" w="med" type="none"/>
                    <a:tailEnd len="med" w="med" type="none"/>
                  </a:ln>
                </xdr:spPr>
              </xdr:cxnSp>
            </xdr:grpSp>
          </xdr:grpSp>
          <xdr:sp>
            <xdr:nvSpPr>
              <xdr:cNvPr id="3127" name="Shape 3127"/>
              <xdr:cNvSpPr/>
            </xdr:nvSpPr>
            <xdr:spPr>
              <a:xfrm>
                <a:off x="681" y="568"/>
                <a:ext cx="171" cy="71"/>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28" name="Shape 3128"/>
              <xdr:cNvSpPr/>
            </xdr:nvSpPr>
            <xdr:spPr>
              <a:xfrm>
                <a:off x="677" y="706"/>
                <a:ext cx="175" cy="18"/>
              </a:xfrm>
              <a:prstGeom prst="roundRect">
                <a:avLst>
                  <a:gd fmla="val 1163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29" name="Shape 3129"/>
              <xdr:cNvSpPr/>
            </xdr:nvSpPr>
            <xdr:spPr>
              <a:xfrm>
                <a:off x="677" y="723"/>
                <a:ext cx="175" cy="63"/>
              </a:xfrm>
              <a:prstGeom prst="roundRect">
                <a:avLst>
                  <a:gd fmla="val 11630"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30" name="Shape 3130"/>
              <xdr:cNvSpPr/>
            </xdr:nvSpPr>
            <xdr:spPr>
              <a:xfrm>
                <a:off x="677" y="786"/>
                <a:ext cx="175" cy="18"/>
              </a:xfrm>
              <a:prstGeom prst="roundRect">
                <a:avLst>
                  <a:gd fmla="val 1163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31" name="Shape 3131"/>
              <xdr:cNvSpPr/>
            </xdr:nvSpPr>
            <xdr:spPr>
              <a:xfrm>
                <a:off x="676" y="803"/>
                <a:ext cx="175" cy="63"/>
              </a:xfrm>
              <a:prstGeom prst="roundRect">
                <a:avLst>
                  <a:gd fmla="val 11630"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32" name="Shape 3132"/>
              <xdr:cNvGrpSpPr/>
            </xdr:nvGrpSpPr>
            <xdr:grpSpPr>
              <a:xfrm>
                <a:off x="675" y="865"/>
                <a:ext cx="175" cy="96"/>
                <a:chOff x="675" y="871"/>
                <a:chExt cx="175" cy="96"/>
              </a:xfrm>
            </xdr:grpSpPr>
            <xdr:sp>
              <xdr:nvSpPr>
                <xdr:cNvPr id="3133" name="Shape 3133"/>
                <xdr:cNvSpPr/>
              </xdr:nvSpPr>
              <xdr:spPr>
                <a:xfrm>
                  <a:off x="675" y="871"/>
                  <a:ext cx="175" cy="87"/>
                </a:xfrm>
                <a:prstGeom prst="roundRect">
                  <a:avLst>
                    <a:gd fmla="val 1163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34" name="Shape 3134"/>
                <xdr:cNvSpPr/>
              </xdr:nvSpPr>
              <xdr:spPr>
                <a:xfrm>
                  <a:off x="675" y="950"/>
                  <a:ext cx="175" cy="17"/>
                </a:xfrm>
                <a:custGeom>
                  <a:rect b="b" l="l" r="r" t="t"/>
                  <a:pathLst>
                    <a:path extrusionOk="0" h="21600" w="21600">
                      <a:moveTo>
                        <a:pt x="0" y="0"/>
                      </a:moveTo>
                      <a:lnTo>
                        <a:pt x="1241" y="21600"/>
                      </a:lnTo>
                      <a:lnTo>
                        <a:pt x="20359" y="21600"/>
                      </a:lnTo>
                      <a:lnTo>
                        <a:pt x="21600" y="0"/>
                      </a:lnTo>
                      <a:close/>
                    </a:path>
                  </a:pathLst>
                </a:cu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sp>
          </xdr:grpSp>
        </xdr:grpSp>
      </xdr:grpSp>
    </xdr:grpSp>
    <xdr:clientData fLocksWithSheet="0"/>
  </xdr:oneCellAnchor>
  <xdr:oneCellAnchor>
    <xdr:from>
      <xdr:col>61</xdr:col>
      <xdr:colOff>38100</xdr:colOff>
      <xdr:row>29</xdr:row>
      <xdr:rowOff>123825</xdr:rowOff>
    </xdr:from>
    <xdr:ext cx="723900" cy="552450"/>
    <xdr:grpSp>
      <xdr:nvGrpSpPr>
        <xdr:cNvPr id="2" name="Shape 2"/>
        <xdr:cNvGrpSpPr/>
      </xdr:nvGrpSpPr>
      <xdr:grpSpPr>
        <a:xfrm>
          <a:off x="4984050" y="3503775"/>
          <a:ext cx="723900" cy="552450"/>
          <a:chOff x="4984050" y="3503775"/>
          <a:chExt cx="723900" cy="552450"/>
        </a:xfrm>
      </xdr:grpSpPr>
      <xdr:grpSp>
        <xdr:nvGrpSpPr>
          <xdr:cNvPr id="3135" name="Shape 3135"/>
          <xdr:cNvGrpSpPr/>
        </xdr:nvGrpSpPr>
        <xdr:grpSpPr>
          <a:xfrm>
            <a:off x="4984050" y="3503775"/>
            <a:ext cx="723900" cy="552450"/>
            <a:chOff x="1366" y="236"/>
            <a:chExt cx="184" cy="603"/>
          </a:xfrm>
        </xdr:grpSpPr>
        <xdr:sp>
          <xdr:nvSpPr>
            <xdr:cNvPr id="5" name="Shape 5"/>
            <xdr:cNvSpPr/>
          </xdr:nvSpPr>
          <xdr:spPr>
            <a:xfrm>
              <a:off x="1366" y="236"/>
              <a:ext cx="175" cy="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36" name="Shape 3136"/>
            <xdr:cNvSpPr/>
          </xdr:nvSpPr>
          <xdr:spPr>
            <a:xfrm>
              <a:off x="1397" y="800"/>
              <a:ext cx="118" cy="39"/>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37" name="Shape 3137"/>
            <xdr:cNvGrpSpPr/>
          </xdr:nvGrpSpPr>
          <xdr:grpSpPr>
            <a:xfrm>
              <a:off x="1366" y="236"/>
              <a:ext cx="184" cy="592"/>
              <a:chOff x="1366" y="236"/>
              <a:chExt cx="184" cy="592"/>
            </a:xfrm>
          </xdr:grpSpPr>
          <xdr:grpSp>
            <xdr:nvGrpSpPr>
              <xdr:cNvPr id="3138" name="Shape 3138"/>
              <xdr:cNvGrpSpPr/>
            </xdr:nvGrpSpPr>
            <xdr:grpSpPr>
              <a:xfrm>
                <a:off x="1366" y="551"/>
                <a:ext cx="184" cy="277"/>
                <a:chOff x="1372" y="575"/>
                <a:chExt cx="184" cy="277"/>
              </a:xfrm>
            </xdr:grpSpPr>
            <xdr:sp>
              <xdr:nvSpPr>
                <xdr:cNvPr id="3139" name="Shape 3139"/>
                <xdr:cNvSpPr/>
              </xdr:nvSpPr>
              <xdr:spPr>
                <a:xfrm>
                  <a:off x="1410" y="721"/>
                  <a:ext cx="108" cy="10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40" name="Shape 3140"/>
                <xdr:cNvGrpSpPr/>
              </xdr:nvGrpSpPr>
              <xdr:grpSpPr>
                <a:xfrm>
                  <a:off x="1372" y="575"/>
                  <a:ext cx="184" cy="277"/>
                  <a:chOff x="1406" y="483"/>
                  <a:chExt cx="184" cy="277"/>
                </a:xfrm>
              </xdr:grpSpPr>
              <xdr:sp>
                <xdr:nvSpPr>
                  <xdr:cNvPr id="3141" name="Shape 3141"/>
                  <xdr:cNvSpPr/>
                </xdr:nvSpPr>
                <xdr:spPr>
                  <a:xfrm>
                    <a:off x="1508" y="748"/>
                    <a:ext cx="31" cy="1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42" name="Shape 3142"/>
                  <xdr:cNvSpPr/>
                </xdr:nvSpPr>
                <xdr:spPr>
                  <a:xfrm>
                    <a:off x="1457" y="736"/>
                    <a:ext cx="31" cy="1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43" name="Shape 3143"/>
                  <xdr:cNvGrpSpPr/>
                </xdr:nvGrpSpPr>
                <xdr:grpSpPr>
                  <a:xfrm>
                    <a:off x="1406" y="483"/>
                    <a:ext cx="184" cy="277"/>
                    <a:chOff x="1406" y="483"/>
                    <a:chExt cx="184" cy="277"/>
                  </a:xfrm>
                </xdr:grpSpPr>
                <xdr:sp>
                  <xdr:nvSpPr>
                    <xdr:cNvPr id="3144" name="Shape 3144"/>
                    <xdr:cNvSpPr/>
                  </xdr:nvSpPr>
                  <xdr:spPr>
                    <a:xfrm>
                      <a:off x="1457" y="630"/>
                      <a:ext cx="31" cy="10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45" name="Shape 3145"/>
                    <xdr:cNvSpPr/>
                  </xdr:nvSpPr>
                  <xdr:spPr>
                    <a:xfrm>
                      <a:off x="1457" y="748"/>
                      <a:ext cx="31" cy="1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46" name="Shape 3146"/>
                    <xdr:cNvSpPr/>
                  </xdr:nvSpPr>
                  <xdr:spPr>
                    <a:xfrm>
                      <a:off x="1508" y="630"/>
                      <a:ext cx="31" cy="10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47" name="Shape 3147"/>
                    <xdr:cNvSpPr/>
                  </xdr:nvSpPr>
                  <xdr:spPr>
                    <a:xfrm>
                      <a:off x="1558" y="630"/>
                      <a:ext cx="24" cy="130"/>
                    </a:xfrm>
                    <a:custGeom>
                      <a:rect b="b" l="l" r="r" t="t"/>
                      <a:pathLst>
                        <a:path extrusionOk="0" h="153" w="18">
                          <a:moveTo>
                            <a:pt x="0" y="0"/>
                          </a:moveTo>
                          <a:lnTo>
                            <a:pt x="0" y="153"/>
                          </a:lnTo>
                          <a:lnTo>
                            <a:pt x="12" y="153"/>
                          </a:lnTo>
                          <a:lnTo>
                            <a:pt x="18" y="139"/>
                          </a:lnTo>
                          <a:lnTo>
                            <a:pt x="18" y="126"/>
                          </a:lnTo>
                          <a:lnTo>
                            <a:pt x="12" y="120"/>
                          </a:lnTo>
                          <a:lnTo>
                            <a:pt x="12"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148" name="Shape 3148"/>
                    <xdr:cNvSpPr/>
                  </xdr:nvSpPr>
                  <xdr:spPr>
                    <a:xfrm flipH="1">
                      <a:off x="1414" y="630"/>
                      <a:ext cx="24" cy="130"/>
                    </a:xfrm>
                    <a:custGeom>
                      <a:rect b="b" l="l" r="r" t="t"/>
                      <a:pathLst>
                        <a:path extrusionOk="0" h="153" w="18">
                          <a:moveTo>
                            <a:pt x="0" y="0"/>
                          </a:moveTo>
                          <a:lnTo>
                            <a:pt x="0" y="153"/>
                          </a:lnTo>
                          <a:lnTo>
                            <a:pt x="12" y="153"/>
                          </a:lnTo>
                          <a:lnTo>
                            <a:pt x="18" y="139"/>
                          </a:lnTo>
                          <a:lnTo>
                            <a:pt x="18" y="126"/>
                          </a:lnTo>
                          <a:lnTo>
                            <a:pt x="12" y="120"/>
                          </a:lnTo>
                          <a:lnTo>
                            <a:pt x="12"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149" name="Shape 3149"/>
                    <xdr:cNvSpPr/>
                  </xdr:nvSpPr>
                  <xdr:spPr>
                    <a:xfrm>
                      <a:off x="1508" y="736"/>
                      <a:ext cx="31" cy="1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50" name="Shape 3150"/>
                    <xdr:cNvSpPr/>
                  </xdr:nvSpPr>
                  <xdr:spPr>
                    <a:xfrm>
                      <a:off x="1406" y="483"/>
                      <a:ext cx="184" cy="147"/>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sp>
            <xdr:nvSpPr>
              <xdr:cNvPr id="3151" name="Shape 3151"/>
              <xdr:cNvSpPr/>
            </xdr:nvSpPr>
            <xdr:spPr>
              <a:xfrm>
                <a:off x="1392" y="433"/>
                <a:ext cx="130" cy="11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52" name="Shape 3152"/>
              <xdr:cNvGrpSpPr/>
            </xdr:nvGrpSpPr>
            <xdr:grpSpPr>
              <a:xfrm>
                <a:off x="1374" y="236"/>
                <a:ext cx="168" cy="197"/>
                <a:chOff x="1934" y="162"/>
                <a:chExt cx="168" cy="197"/>
              </a:xfrm>
            </xdr:grpSpPr>
            <xdr:sp>
              <xdr:nvSpPr>
                <xdr:cNvPr id="3153" name="Shape 3153"/>
                <xdr:cNvSpPr/>
              </xdr:nvSpPr>
              <xdr:spPr>
                <a:xfrm>
                  <a:off x="1934" y="212"/>
                  <a:ext cx="168" cy="147"/>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54" name="Shape 3154"/>
                <xdr:cNvSpPr/>
              </xdr:nvSpPr>
              <xdr:spPr>
                <a:xfrm>
                  <a:off x="1934" y="192"/>
                  <a:ext cx="168" cy="17"/>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155" name="Shape 3155"/>
                <xdr:cNvSpPr/>
              </xdr:nvSpPr>
              <xdr:spPr>
                <a:xfrm>
                  <a:off x="1950" y="162"/>
                  <a:ext cx="136" cy="3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56" name="Shape 3156"/>
                <xdr:cNvSpPr/>
              </xdr:nvSpPr>
              <xdr:spPr>
                <a:xfrm>
                  <a:off x="1934" y="209"/>
                  <a:ext cx="168" cy="69"/>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clientData fLocksWithSheet="0"/>
  </xdr:oneCellAnchor>
  <xdr:oneCellAnchor>
    <xdr:from>
      <xdr:col>60</xdr:col>
      <xdr:colOff>0</xdr:colOff>
      <xdr:row>19</xdr:row>
      <xdr:rowOff>0</xdr:rowOff>
    </xdr:from>
    <xdr:ext cx="704850" cy="647700"/>
    <xdr:grpSp>
      <xdr:nvGrpSpPr>
        <xdr:cNvPr id="2" name="Shape 2"/>
        <xdr:cNvGrpSpPr/>
      </xdr:nvGrpSpPr>
      <xdr:grpSpPr>
        <a:xfrm>
          <a:off x="4993575" y="3456150"/>
          <a:ext cx="704850" cy="647700"/>
          <a:chOff x="4993575" y="3456150"/>
          <a:chExt cx="704850" cy="647700"/>
        </a:xfrm>
      </xdr:grpSpPr>
      <xdr:grpSp>
        <xdr:nvGrpSpPr>
          <xdr:cNvPr id="3157" name="Shape 3157"/>
          <xdr:cNvGrpSpPr/>
        </xdr:nvGrpSpPr>
        <xdr:grpSpPr>
          <a:xfrm>
            <a:off x="4993575" y="3456150"/>
            <a:ext cx="704850" cy="647700"/>
            <a:chOff x="252" y="87"/>
            <a:chExt cx="132" cy="704"/>
          </a:xfrm>
        </xdr:grpSpPr>
        <xdr:sp>
          <xdr:nvSpPr>
            <xdr:cNvPr id="5" name="Shape 5"/>
            <xdr:cNvSpPr/>
          </xdr:nvSpPr>
          <xdr:spPr>
            <a:xfrm>
              <a:off x="252" y="87"/>
              <a:ext cx="125" cy="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58" name="Shape 3158"/>
            <xdr:cNvGrpSpPr/>
          </xdr:nvGrpSpPr>
          <xdr:grpSpPr>
            <a:xfrm>
              <a:off x="252" y="87"/>
              <a:ext cx="132" cy="704"/>
              <a:chOff x="252" y="87"/>
              <a:chExt cx="132" cy="704"/>
            </a:xfrm>
          </xdr:grpSpPr>
          <xdr:sp>
            <xdr:nvSpPr>
              <xdr:cNvPr id="3159" name="Shape 3159"/>
              <xdr:cNvSpPr/>
            </xdr:nvSpPr>
            <xdr:spPr>
              <a:xfrm>
                <a:off x="252" y="240"/>
                <a:ext cx="132" cy="40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60" name="Shape 3160"/>
              <xdr:cNvGrpSpPr/>
            </xdr:nvGrpSpPr>
            <xdr:grpSpPr>
              <a:xfrm>
                <a:off x="252" y="87"/>
                <a:ext cx="132" cy="153"/>
                <a:chOff x="252" y="88"/>
                <a:chExt cx="132" cy="152"/>
              </a:xfrm>
            </xdr:grpSpPr>
            <xdr:sp>
              <xdr:nvSpPr>
                <xdr:cNvPr id="3161" name="Shape 3161"/>
                <xdr:cNvSpPr/>
              </xdr:nvSpPr>
              <xdr:spPr>
                <a:xfrm>
                  <a:off x="252" y="88"/>
                  <a:ext cx="132" cy="152"/>
                </a:xfrm>
                <a:custGeom>
                  <a:rect b="b" l="l" r="r" t="t"/>
                  <a:pathLst>
                    <a:path extrusionOk="0" h="152" w="132">
                      <a:moveTo>
                        <a:pt x="6" y="0"/>
                      </a:moveTo>
                      <a:lnTo>
                        <a:pt x="0" y="8"/>
                      </a:lnTo>
                      <a:lnTo>
                        <a:pt x="0" y="56"/>
                      </a:lnTo>
                      <a:lnTo>
                        <a:pt x="6" y="64"/>
                      </a:lnTo>
                      <a:lnTo>
                        <a:pt x="6" y="104"/>
                      </a:lnTo>
                      <a:lnTo>
                        <a:pt x="0" y="112"/>
                      </a:lnTo>
                      <a:lnTo>
                        <a:pt x="0" y="152"/>
                      </a:lnTo>
                      <a:lnTo>
                        <a:pt x="132" y="152"/>
                      </a:lnTo>
                      <a:lnTo>
                        <a:pt x="132" y="112"/>
                      </a:lnTo>
                      <a:lnTo>
                        <a:pt x="126" y="103"/>
                      </a:lnTo>
                      <a:lnTo>
                        <a:pt x="126" y="64"/>
                      </a:lnTo>
                      <a:lnTo>
                        <a:pt x="132" y="56"/>
                      </a:lnTo>
                      <a:lnTo>
                        <a:pt x="132" y="8"/>
                      </a:lnTo>
                      <a:lnTo>
                        <a:pt x="126"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cxnSp>
              <xdr:nvCxnSpPr>
                <xdr:cNvPr id="3162" name="Shape 3162"/>
                <xdr:cNvCxnSpPr/>
              </xdr:nvCxnSpPr>
              <xdr:spPr>
                <a:xfrm>
                  <a:off x="252" y="144"/>
                  <a:ext cx="132" cy="0"/>
                </a:xfrm>
                <a:prstGeom prst="straightConnector1">
                  <a:avLst/>
                </a:prstGeom>
                <a:noFill/>
                <a:ln cap="flat" cmpd="sng" w="9525">
                  <a:solidFill>
                    <a:srgbClr val="000000"/>
                  </a:solidFill>
                  <a:prstDash val="solid"/>
                  <a:round/>
                  <a:headEnd len="med" w="med" type="none"/>
                  <a:tailEnd len="med" w="med" type="none"/>
                </a:ln>
              </xdr:spPr>
            </xdr:cxnSp>
            <xdr:cxnSp>
              <xdr:nvCxnSpPr>
                <xdr:cNvPr id="3163" name="Shape 3163"/>
                <xdr:cNvCxnSpPr/>
              </xdr:nvCxnSpPr>
              <xdr:spPr>
                <a:xfrm>
                  <a:off x="258" y="152"/>
                  <a:ext cx="121" cy="0"/>
                </a:xfrm>
                <a:prstGeom prst="straightConnector1">
                  <a:avLst/>
                </a:prstGeom>
                <a:noFill/>
                <a:ln cap="flat" cmpd="sng" w="9525">
                  <a:solidFill>
                    <a:srgbClr val="000000"/>
                  </a:solidFill>
                  <a:prstDash val="solid"/>
                  <a:round/>
                  <a:headEnd len="med" w="med" type="none"/>
                  <a:tailEnd len="med" w="med" type="none"/>
                </a:ln>
              </xdr:spPr>
            </xdr:cxnSp>
            <xdr:cxnSp>
              <xdr:nvCxnSpPr>
                <xdr:cNvPr id="3164" name="Shape 3164"/>
                <xdr:cNvCxnSpPr/>
              </xdr:nvCxnSpPr>
              <xdr:spPr>
                <a:xfrm>
                  <a:off x="258" y="192"/>
                  <a:ext cx="120" cy="0"/>
                </a:xfrm>
                <a:prstGeom prst="straightConnector1">
                  <a:avLst/>
                </a:prstGeom>
                <a:noFill/>
                <a:ln cap="flat" cmpd="sng" w="9525">
                  <a:solidFill>
                    <a:srgbClr val="000000"/>
                  </a:solidFill>
                  <a:prstDash val="solid"/>
                  <a:round/>
                  <a:headEnd len="med" w="med" type="none"/>
                  <a:tailEnd len="med" w="med" type="none"/>
                </a:ln>
              </xdr:spPr>
            </xdr:cxnSp>
            <xdr:cxnSp>
              <xdr:nvCxnSpPr>
                <xdr:cNvPr id="3165" name="Shape 3165"/>
                <xdr:cNvCxnSpPr/>
              </xdr:nvCxnSpPr>
              <xdr:spPr>
                <a:xfrm>
                  <a:off x="252" y="200"/>
                  <a:ext cx="132" cy="0"/>
                </a:xfrm>
                <a:prstGeom prst="straightConnector1">
                  <a:avLst/>
                </a:prstGeom>
                <a:noFill/>
                <a:ln cap="flat" cmpd="sng" w="9525">
                  <a:solidFill>
                    <a:srgbClr val="000000"/>
                  </a:solidFill>
                  <a:prstDash val="solid"/>
                  <a:round/>
                  <a:headEnd len="med" w="med" type="none"/>
                  <a:tailEnd len="med" w="med" type="none"/>
                </a:ln>
              </xdr:spPr>
            </xdr:cxnSp>
            <xdr:cxnSp>
              <xdr:nvCxnSpPr>
                <xdr:cNvPr id="3166" name="Shape 3166"/>
                <xdr:cNvCxnSpPr/>
              </xdr:nvCxnSpPr>
              <xdr:spPr>
                <a:xfrm>
                  <a:off x="252" y="96"/>
                  <a:ext cx="132"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167" name="Shape 3167"/>
              <xdr:cNvGrpSpPr/>
            </xdr:nvGrpSpPr>
            <xdr:grpSpPr>
              <a:xfrm>
                <a:off x="252" y="640"/>
                <a:ext cx="132" cy="151"/>
                <a:chOff x="450" y="120"/>
                <a:chExt cx="132" cy="151"/>
              </a:xfrm>
            </xdr:grpSpPr>
            <xdr:sp>
              <xdr:nvSpPr>
                <xdr:cNvPr id="3168" name="Shape 3168"/>
                <xdr:cNvSpPr/>
              </xdr:nvSpPr>
              <xdr:spPr>
                <a:xfrm>
                  <a:off x="456" y="152"/>
                  <a:ext cx="120" cy="6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69" name="Shape 3169"/>
                <xdr:cNvSpPr/>
              </xdr:nvSpPr>
              <xdr:spPr>
                <a:xfrm>
                  <a:off x="450" y="212"/>
                  <a:ext cx="132" cy="8"/>
                </a:xfrm>
                <a:custGeom>
                  <a:rect b="b" l="l" r="r" t="t"/>
                  <a:pathLst>
                    <a:path extrusionOk="0" h="8" w="132">
                      <a:moveTo>
                        <a:pt x="6" y="0"/>
                      </a:moveTo>
                      <a:lnTo>
                        <a:pt x="0" y="8"/>
                      </a:lnTo>
                      <a:lnTo>
                        <a:pt x="132" y="8"/>
                      </a:lnTo>
                      <a:lnTo>
                        <a:pt x="126"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170" name="Shape 3170"/>
                <xdr:cNvSpPr/>
              </xdr:nvSpPr>
              <xdr:spPr>
                <a:xfrm flipH="1" rot="10800000">
                  <a:off x="450" y="144"/>
                  <a:ext cx="132" cy="8"/>
                </a:xfrm>
                <a:custGeom>
                  <a:rect b="b" l="l" r="r" t="t"/>
                  <a:pathLst>
                    <a:path extrusionOk="0" h="8" w="132">
                      <a:moveTo>
                        <a:pt x="6" y="0"/>
                      </a:moveTo>
                      <a:lnTo>
                        <a:pt x="0" y="8"/>
                      </a:lnTo>
                      <a:lnTo>
                        <a:pt x="132" y="8"/>
                      </a:lnTo>
                      <a:lnTo>
                        <a:pt x="126"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171" name="Shape 3171"/>
                <xdr:cNvSpPr/>
              </xdr:nvSpPr>
              <xdr:spPr>
                <a:xfrm flipH="1" rot="10800000">
                  <a:off x="450" y="240"/>
                  <a:ext cx="132" cy="8"/>
                </a:xfrm>
                <a:custGeom>
                  <a:rect b="b" l="l" r="r" t="t"/>
                  <a:pathLst>
                    <a:path extrusionOk="0" h="8" w="132">
                      <a:moveTo>
                        <a:pt x="6" y="0"/>
                      </a:moveTo>
                      <a:lnTo>
                        <a:pt x="0" y="8"/>
                      </a:lnTo>
                      <a:lnTo>
                        <a:pt x="132" y="8"/>
                      </a:lnTo>
                      <a:lnTo>
                        <a:pt x="126"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172" name="Shape 3172"/>
                <xdr:cNvSpPr/>
              </xdr:nvSpPr>
              <xdr:spPr>
                <a:xfrm>
                  <a:off x="450" y="120"/>
                  <a:ext cx="132" cy="2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73" name="Shape 3173"/>
                <xdr:cNvSpPr/>
              </xdr:nvSpPr>
              <xdr:spPr>
                <a:xfrm>
                  <a:off x="450" y="220"/>
                  <a:ext cx="132" cy="2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74" name="Shape 3174"/>
                <xdr:cNvSpPr/>
              </xdr:nvSpPr>
              <xdr:spPr>
                <a:xfrm>
                  <a:off x="456" y="248"/>
                  <a:ext cx="120" cy="2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175" name="Shape 3175"/>
            <xdr:cNvGrpSpPr/>
          </xdr:nvGrpSpPr>
          <xdr:grpSpPr>
            <a:xfrm>
              <a:off x="286" y="363"/>
              <a:ext cx="98" cy="208"/>
              <a:chOff x="286" y="363"/>
              <a:chExt cx="98" cy="208"/>
            </a:xfrm>
          </xdr:grpSpPr>
          <xdr:grpSp>
            <xdr:nvGrpSpPr>
              <xdr:cNvPr id="3176" name="Shape 3176"/>
              <xdr:cNvGrpSpPr/>
            </xdr:nvGrpSpPr>
            <xdr:grpSpPr>
              <a:xfrm>
                <a:off x="286" y="524"/>
                <a:ext cx="98" cy="47"/>
                <a:chOff x="286" y="524"/>
                <a:chExt cx="98" cy="47"/>
              </a:xfrm>
            </xdr:grpSpPr>
            <xdr:grpSp>
              <xdr:nvGrpSpPr>
                <xdr:cNvPr id="3177" name="Shape 3177"/>
                <xdr:cNvGrpSpPr/>
              </xdr:nvGrpSpPr>
              <xdr:grpSpPr>
                <a:xfrm>
                  <a:off x="286" y="524"/>
                  <a:ext cx="56" cy="47"/>
                  <a:chOff x="484" y="344"/>
                  <a:chExt cx="56" cy="47"/>
                </a:xfrm>
              </xdr:grpSpPr>
              <xdr:sp>
                <xdr:nvSpPr>
                  <xdr:cNvPr descr="Light upward diagonal" id="3178" name="Shape 3178"/>
                  <xdr:cNvSpPr/>
                </xdr:nvSpPr>
                <xdr:spPr>
                  <a:xfrm>
                    <a:off x="484" y="344"/>
                    <a:ext cx="56" cy="47"/>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79" name="Shape 3179"/>
                  <xdr:cNvSpPr/>
                </xdr:nvSpPr>
                <xdr:spPr>
                  <a:xfrm>
                    <a:off x="494" y="344"/>
                    <a:ext cx="35" cy="46"/>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180" name="Shape 3180"/>
                <xdr:cNvGrpSpPr/>
              </xdr:nvGrpSpPr>
              <xdr:grpSpPr>
                <a:xfrm>
                  <a:off x="343" y="531"/>
                  <a:ext cx="41" cy="32"/>
                  <a:chOff x="580" y="278"/>
                  <a:chExt cx="37" cy="32"/>
                </a:xfrm>
              </xdr:grpSpPr>
              <xdr:sp>
                <xdr:nvSpPr>
                  <xdr:cNvPr id="3181" name="Shape 3181"/>
                  <xdr:cNvSpPr/>
                </xdr:nvSpPr>
                <xdr:spPr>
                  <a:xfrm>
                    <a:off x="580" y="290"/>
                    <a:ext cx="19" cy="8"/>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82" name="Shape 3182"/>
                  <xdr:cNvSpPr/>
                </xdr:nvSpPr>
                <xdr:spPr>
                  <a:xfrm>
                    <a:off x="600" y="278"/>
                    <a:ext cx="17" cy="32"/>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83" name="Shape 3183"/>
                  <xdr:cNvSpPr/>
                </xdr:nvSpPr>
                <xdr:spPr>
                  <a:xfrm>
                    <a:off x="606" y="288"/>
                    <a:ext cx="11" cy="13"/>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184" name="Shape 3184"/>
              <xdr:cNvGrpSpPr/>
            </xdr:nvGrpSpPr>
            <xdr:grpSpPr>
              <a:xfrm>
                <a:off x="288" y="363"/>
                <a:ext cx="95" cy="56"/>
                <a:chOff x="288" y="363"/>
                <a:chExt cx="95" cy="56"/>
              </a:xfrm>
            </xdr:grpSpPr>
            <xdr:grpSp>
              <xdr:nvGrpSpPr>
                <xdr:cNvPr id="3185" name="Shape 3185"/>
                <xdr:cNvGrpSpPr/>
              </xdr:nvGrpSpPr>
              <xdr:grpSpPr>
                <a:xfrm>
                  <a:off x="288" y="363"/>
                  <a:ext cx="56" cy="56"/>
                  <a:chOff x="506" y="244"/>
                  <a:chExt cx="56" cy="56"/>
                </a:xfrm>
              </xdr:grpSpPr>
              <xdr:sp>
                <xdr:nvSpPr>
                  <xdr:cNvPr descr="Light upward diagonal" id="3186" name="Shape 3186"/>
                  <xdr:cNvSpPr/>
                </xdr:nvSpPr>
                <xdr:spPr>
                  <a:xfrm>
                    <a:off x="506" y="244"/>
                    <a:ext cx="56" cy="56"/>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87" name="Shape 3187"/>
                  <xdr:cNvSpPr/>
                </xdr:nvSpPr>
                <xdr:spPr>
                  <a:xfrm>
                    <a:off x="517" y="255"/>
                    <a:ext cx="34" cy="34"/>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188" name="Shape 3188"/>
                <xdr:cNvGrpSpPr/>
              </xdr:nvGrpSpPr>
              <xdr:grpSpPr>
                <a:xfrm>
                  <a:off x="344" y="377"/>
                  <a:ext cx="39" cy="32"/>
                  <a:chOff x="580" y="278"/>
                  <a:chExt cx="37" cy="32"/>
                </a:xfrm>
              </xdr:grpSpPr>
              <xdr:sp>
                <xdr:nvSpPr>
                  <xdr:cNvPr id="3189" name="Shape 3189"/>
                  <xdr:cNvSpPr/>
                </xdr:nvSpPr>
                <xdr:spPr>
                  <a:xfrm>
                    <a:off x="580" y="290"/>
                    <a:ext cx="19" cy="8"/>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90" name="Shape 3190"/>
                  <xdr:cNvSpPr/>
                </xdr:nvSpPr>
                <xdr:spPr>
                  <a:xfrm>
                    <a:off x="600" y="278"/>
                    <a:ext cx="17" cy="32"/>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91" name="Shape 3191"/>
                  <xdr:cNvSpPr/>
                </xdr:nvSpPr>
                <xdr:spPr>
                  <a:xfrm>
                    <a:off x="606" y="288"/>
                    <a:ext cx="11" cy="13"/>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grpSp>
    <xdr:clientData fLocksWithSheet="0"/>
  </xdr:oneCellAnchor>
  <xdr:oneCellAnchor>
    <xdr:from>
      <xdr:col>60</xdr:col>
      <xdr:colOff>0</xdr:colOff>
      <xdr:row>13</xdr:row>
      <xdr:rowOff>85725</xdr:rowOff>
    </xdr:from>
    <xdr:ext cx="685800" cy="752475"/>
    <xdr:grpSp>
      <xdr:nvGrpSpPr>
        <xdr:cNvPr id="2" name="Shape 2"/>
        <xdr:cNvGrpSpPr/>
      </xdr:nvGrpSpPr>
      <xdr:grpSpPr>
        <a:xfrm>
          <a:off x="5003100" y="3403763"/>
          <a:ext cx="685800" cy="752475"/>
          <a:chOff x="5003100" y="3403763"/>
          <a:chExt cx="685800" cy="752475"/>
        </a:xfrm>
      </xdr:grpSpPr>
      <xdr:grpSp>
        <xdr:nvGrpSpPr>
          <xdr:cNvPr id="3192" name="Shape 3192"/>
          <xdr:cNvGrpSpPr/>
        </xdr:nvGrpSpPr>
        <xdr:grpSpPr>
          <a:xfrm>
            <a:off x="5003100" y="3403763"/>
            <a:ext cx="685800" cy="752475"/>
            <a:chOff x="369" y="485"/>
            <a:chExt cx="31" cy="167"/>
          </a:xfrm>
        </xdr:grpSpPr>
        <xdr:sp>
          <xdr:nvSpPr>
            <xdr:cNvPr id="5" name="Shape 5"/>
            <xdr:cNvSpPr/>
          </xdr:nvSpPr>
          <xdr:spPr>
            <a:xfrm>
              <a:off x="369" y="485"/>
              <a:ext cx="25"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93" name="Shape 3193"/>
            <xdr:cNvSpPr/>
          </xdr:nvSpPr>
          <xdr:spPr>
            <a:xfrm>
              <a:off x="379" y="603"/>
              <a:ext cx="11" cy="4"/>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94" name="Shape 3194"/>
            <xdr:cNvGrpSpPr/>
          </xdr:nvGrpSpPr>
          <xdr:grpSpPr>
            <a:xfrm>
              <a:off x="369" y="485"/>
              <a:ext cx="31" cy="167"/>
              <a:chOff x="369" y="485"/>
              <a:chExt cx="31" cy="167"/>
            </a:xfrm>
          </xdr:grpSpPr>
          <xdr:sp>
            <xdr:nvSpPr>
              <xdr:cNvPr id="3195" name="Shape 3195"/>
              <xdr:cNvSpPr/>
            </xdr:nvSpPr>
            <xdr:spPr>
              <a:xfrm>
                <a:off x="383" y="600"/>
                <a:ext cx="3" cy="15"/>
              </a:xfrm>
              <a:prstGeom prst="rect">
                <a:avLst/>
              </a:prstGeom>
              <a:gradFill>
                <a:gsLst>
                  <a:gs pos="0">
                    <a:srgbClr val="FFFFFF"/>
                  </a:gs>
                  <a:gs pos="50000">
                    <a:srgbClr val="535353"/>
                  </a:gs>
                  <a:gs pos="100000">
                    <a:srgbClr val="FFFF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96" name="Shape 3196"/>
              <xdr:cNvGrpSpPr/>
            </xdr:nvGrpSpPr>
            <xdr:grpSpPr>
              <a:xfrm>
                <a:off x="379" y="541"/>
                <a:ext cx="11" cy="46"/>
                <a:chOff x="324" y="201"/>
                <a:chExt cx="58" cy="126"/>
              </a:xfrm>
            </xdr:grpSpPr>
            <xdr:sp>
              <xdr:nvSpPr>
                <xdr:cNvPr id="3197" name="Shape 3197"/>
                <xdr:cNvSpPr/>
              </xdr:nvSpPr>
              <xdr:spPr>
                <a:xfrm rot="-5400000">
                  <a:off x="308" y="217"/>
                  <a:ext cx="89" cy="58"/>
                </a:xfrm>
                <a:prstGeom prst="homePlate">
                  <a:avLst>
                    <a:gd fmla="val 38362" name="adj"/>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98" name="Shape 3198"/>
                <xdr:cNvSpPr/>
              </xdr:nvSpPr>
              <xdr:spPr>
                <a:xfrm>
                  <a:off x="332" y="290"/>
                  <a:ext cx="43" cy="37"/>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descr="Light horizontal" id="3199" name="Shape 3199"/>
              <xdr:cNvSpPr/>
            </xdr:nvSpPr>
            <xdr:spPr>
              <a:xfrm>
                <a:off x="382" y="612"/>
                <a:ext cx="5" cy="15"/>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00" name="Shape 3200"/>
              <xdr:cNvSpPr/>
            </xdr:nvSpPr>
            <xdr:spPr>
              <a:xfrm>
                <a:off x="379" y="524"/>
                <a:ext cx="11" cy="23"/>
              </a:xfrm>
              <a:custGeom>
                <a:rect b="b" l="l" r="r" t="t"/>
                <a:pathLst>
                  <a:path extrusionOk="0" h="61" w="49">
                    <a:moveTo>
                      <a:pt x="0" y="60"/>
                    </a:moveTo>
                    <a:lnTo>
                      <a:pt x="0" y="0"/>
                    </a:lnTo>
                    <a:lnTo>
                      <a:pt x="49" y="0"/>
                    </a:lnTo>
                    <a:lnTo>
                      <a:pt x="49" y="61"/>
                    </a:lnTo>
                    <a:lnTo>
                      <a:pt x="24" y="42"/>
                    </a:lnTo>
                    <a:lnTo>
                      <a:pt x="0" y="60"/>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descr="90%" id="3201" name="Shape 3201"/>
              <xdr:cNvSpPr/>
            </xdr:nvSpPr>
            <xdr:spPr>
              <a:xfrm>
                <a:off x="378" y="587"/>
                <a:ext cx="13" cy="15"/>
              </a:xfrm>
              <a:custGeom>
                <a:rect b="b" l="l" r="r" t="t"/>
                <a:pathLst>
                  <a:path extrusionOk="0" h="80" w="51">
                    <a:moveTo>
                      <a:pt x="18" y="0"/>
                    </a:moveTo>
                    <a:cubicBezTo>
                      <a:pt x="24" y="0"/>
                      <a:pt x="30" y="0"/>
                      <a:pt x="36" y="0"/>
                    </a:cubicBezTo>
                    <a:lnTo>
                      <a:pt x="1" y="9"/>
                    </a:lnTo>
                    <a:lnTo>
                      <a:pt x="32" y="21"/>
                    </a:lnTo>
                    <a:lnTo>
                      <a:pt x="1" y="32"/>
                    </a:lnTo>
                    <a:lnTo>
                      <a:pt x="32" y="43"/>
                    </a:lnTo>
                    <a:lnTo>
                      <a:pt x="1" y="54"/>
                    </a:lnTo>
                    <a:lnTo>
                      <a:pt x="33" y="64"/>
                    </a:lnTo>
                    <a:lnTo>
                      <a:pt x="0" y="74"/>
                    </a:lnTo>
                    <a:lnTo>
                      <a:pt x="1" y="80"/>
                    </a:lnTo>
                    <a:lnTo>
                      <a:pt x="50" y="66"/>
                    </a:lnTo>
                    <a:lnTo>
                      <a:pt x="24" y="54"/>
                    </a:lnTo>
                    <a:lnTo>
                      <a:pt x="48" y="43"/>
                    </a:lnTo>
                    <a:lnTo>
                      <a:pt x="25" y="32"/>
                    </a:lnTo>
                    <a:lnTo>
                      <a:pt x="48" y="21"/>
                    </a:lnTo>
                    <a:lnTo>
                      <a:pt x="23" y="10"/>
                    </a:lnTo>
                    <a:lnTo>
                      <a:pt x="51" y="0"/>
                    </a:lnTo>
                    <a:lnTo>
                      <a:pt x="18" y="0"/>
                    </a:lnTo>
                    <a:close/>
                  </a:path>
                </a:pathLst>
              </a:custGeom>
              <a:solidFill>
                <a:srgbClr val="C0C0C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02" name="Shape 3202"/>
              <xdr:cNvGrpSpPr/>
            </xdr:nvGrpSpPr>
            <xdr:grpSpPr>
              <a:xfrm>
                <a:off x="369" y="485"/>
                <a:ext cx="31" cy="31"/>
                <a:chOff x="228" y="384"/>
                <a:chExt cx="96" cy="99"/>
              </a:xfrm>
            </xdr:grpSpPr>
            <xdr:sp>
              <xdr:nvSpPr>
                <xdr:cNvPr id="3203" name="Shape 3203"/>
                <xdr:cNvSpPr/>
              </xdr:nvSpPr>
              <xdr:spPr>
                <a:xfrm>
                  <a:off x="228" y="439"/>
                  <a:ext cx="96" cy="9"/>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204" name="Shape 3204"/>
                <xdr:cNvSpPr/>
              </xdr:nvSpPr>
              <xdr:spPr>
                <a:xfrm>
                  <a:off x="237" y="384"/>
                  <a:ext cx="78" cy="5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05" name="Shape 3205"/>
                <xdr:cNvSpPr/>
              </xdr:nvSpPr>
              <xdr:spPr>
                <a:xfrm>
                  <a:off x="228" y="448"/>
                  <a:ext cx="96" cy="3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206" name="Shape 3206"/>
              <xdr:cNvGrpSpPr/>
            </xdr:nvGrpSpPr>
            <xdr:grpSpPr>
              <a:xfrm flipH="1" rot="10800000">
                <a:off x="369" y="632"/>
                <a:ext cx="31" cy="20"/>
                <a:chOff x="688" y="120"/>
                <a:chExt cx="53" cy="28"/>
              </a:xfrm>
            </xdr:grpSpPr>
            <xdr:sp>
              <xdr:nvSpPr>
                <xdr:cNvPr id="3207" name="Shape 3207"/>
                <xdr:cNvSpPr/>
              </xdr:nvSpPr>
              <xdr:spPr>
                <a:xfrm>
                  <a:off x="693" y="120"/>
                  <a:ext cx="43" cy="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08" name="Shape 3208"/>
                <xdr:cNvGrpSpPr/>
              </xdr:nvGrpSpPr>
              <xdr:grpSpPr>
                <a:xfrm>
                  <a:off x="688" y="128"/>
                  <a:ext cx="53" cy="20"/>
                  <a:chOff x="688" y="128"/>
                  <a:chExt cx="53" cy="20"/>
                </a:xfrm>
              </xdr:grpSpPr>
              <xdr:sp>
                <xdr:nvSpPr>
                  <xdr:cNvPr id="3209" name="Shape 3209"/>
                  <xdr:cNvSpPr/>
                </xdr:nvSpPr>
                <xdr:spPr>
                  <a:xfrm>
                    <a:off x="688" y="128"/>
                    <a:ext cx="53" cy="4"/>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210" name="Shape 3210"/>
                  <xdr:cNvSpPr/>
                </xdr:nvSpPr>
                <xdr:spPr>
                  <a:xfrm>
                    <a:off x="688" y="132"/>
                    <a:ext cx="53" cy="1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3211" name="Shape 3211"/>
              <xdr:cNvSpPr/>
            </xdr:nvSpPr>
            <xdr:spPr>
              <a:xfrm>
                <a:off x="369" y="516"/>
                <a:ext cx="8" cy="116"/>
              </a:xfrm>
              <a:prstGeom prst="rect">
                <a:avLst/>
              </a:prstGeom>
              <a:gradFill>
                <a:gsLst>
                  <a:gs pos="0">
                    <a:srgbClr val="535353"/>
                  </a:gs>
                  <a:gs pos="100000">
                    <a:srgbClr val="FFFF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12" name="Shape 3212"/>
              <xdr:cNvSpPr/>
            </xdr:nvSpPr>
            <xdr:spPr>
              <a:xfrm>
                <a:off x="392" y="516"/>
                <a:ext cx="8" cy="116"/>
              </a:xfrm>
              <a:prstGeom prst="rect">
                <a:avLst/>
              </a:prstGeom>
              <a:gradFill>
                <a:gsLst>
                  <a:gs pos="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61</xdr:col>
      <xdr:colOff>104775</xdr:colOff>
      <xdr:row>13</xdr:row>
      <xdr:rowOff>47625</xdr:rowOff>
    </xdr:from>
    <xdr:ext cx="685800" cy="1019175"/>
    <xdr:grpSp>
      <xdr:nvGrpSpPr>
        <xdr:cNvPr id="2" name="Shape 2"/>
        <xdr:cNvGrpSpPr/>
      </xdr:nvGrpSpPr>
      <xdr:grpSpPr>
        <a:xfrm>
          <a:off x="5003100" y="3270413"/>
          <a:ext cx="685800" cy="1019175"/>
          <a:chOff x="5003100" y="3270413"/>
          <a:chExt cx="685800" cy="1019175"/>
        </a:xfrm>
      </xdr:grpSpPr>
      <xdr:grpSp>
        <xdr:nvGrpSpPr>
          <xdr:cNvPr id="3213" name="Shape 3213"/>
          <xdr:cNvGrpSpPr/>
        </xdr:nvGrpSpPr>
        <xdr:grpSpPr>
          <a:xfrm>
            <a:off x="5003100" y="3270413"/>
            <a:ext cx="685800" cy="1019175"/>
            <a:chOff x="223" y="1006"/>
            <a:chExt cx="64" cy="592"/>
          </a:xfrm>
        </xdr:grpSpPr>
        <xdr:sp>
          <xdr:nvSpPr>
            <xdr:cNvPr id="5" name="Shape 5"/>
            <xdr:cNvSpPr/>
          </xdr:nvSpPr>
          <xdr:spPr>
            <a:xfrm>
              <a:off x="223" y="1006"/>
              <a:ext cx="50" cy="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14" name="Shape 3214"/>
            <xdr:cNvGrpSpPr/>
          </xdr:nvGrpSpPr>
          <xdr:grpSpPr>
            <a:xfrm>
              <a:off x="223" y="1006"/>
              <a:ext cx="64" cy="592"/>
              <a:chOff x="223" y="1006"/>
              <a:chExt cx="64" cy="592"/>
            </a:xfrm>
          </xdr:grpSpPr>
          <xdr:grpSp>
            <xdr:nvGrpSpPr>
              <xdr:cNvPr id="3215" name="Shape 3215"/>
              <xdr:cNvGrpSpPr/>
            </xdr:nvGrpSpPr>
            <xdr:grpSpPr>
              <a:xfrm>
                <a:off x="223" y="1006"/>
                <a:ext cx="64" cy="592"/>
                <a:chOff x="222" y="1008"/>
                <a:chExt cx="64" cy="592"/>
              </a:xfrm>
            </xdr:grpSpPr>
            <xdr:sp>
              <xdr:nvSpPr>
                <xdr:cNvPr id="3216" name="Shape 3216"/>
                <xdr:cNvSpPr/>
              </xdr:nvSpPr>
              <xdr:spPr>
                <a:xfrm flipH="1" rot="10800000">
                  <a:off x="231" y="1574"/>
                  <a:ext cx="45" cy="3"/>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17" name="Shape 3217"/>
                <xdr:cNvGrpSpPr/>
              </xdr:nvGrpSpPr>
              <xdr:grpSpPr>
                <a:xfrm>
                  <a:off x="222" y="1008"/>
                  <a:ext cx="64" cy="592"/>
                  <a:chOff x="222" y="1008"/>
                  <a:chExt cx="64" cy="592"/>
                </a:xfrm>
              </xdr:grpSpPr>
              <xdr:grpSp>
                <xdr:nvGrpSpPr>
                  <xdr:cNvPr id="3218" name="Shape 3218"/>
                  <xdr:cNvGrpSpPr/>
                </xdr:nvGrpSpPr>
                <xdr:grpSpPr>
                  <a:xfrm>
                    <a:off x="231" y="1575"/>
                    <a:ext cx="45" cy="25"/>
                    <a:chOff x="836" y="1130"/>
                    <a:chExt cx="48" cy="25"/>
                  </a:xfrm>
                </xdr:grpSpPr>
                <xdr:sp>
                  <xdr:nvSpPr>
                    <xdr:cNvPr id="3219" name="Shape 3219"/>
                    <xdr:cNvSpPr/>
                  </xdr:nvSpPr>
                  <xdr:spPr>
                    <a:xfrm flipH="1" rot="10800000">
                      <a:off x="836" y="1130"/>
                      <a:ext cx="48" cy="25"/>
                    </a:xfrm>
                    <a:prstGeom prst="rect">
                      <a:avLst/>
                    </a:prstGeom>
                    <a:gradFill>
                      <a:gsLst>
                        <a:gs pos="0">
                          <a:srgbClr val="C4C4C4"/>
                        </a:gs>
                        <a:gs pos="50000">
                          <a:srgbClr val="FFFFFF"/>
                        </a:gs>
                        <a:gs pos="100000">
                          <a:srgbClr val="C4C4C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220" name="Shape 3220"/>
                    <xdr:cNvCxnSpPr/>
                  </xdr:nvCxnSpPr>
                  <xdr:spPr>
                    <a:xfrm flipH="1" rot="10800000">
                      <a:off x="836" y="1132"/>
                      <a:ext cx="48" cy="2"/>
                    </a:xfrm>
                    <a:prstGeom prst="straightConnector1">
                      <a:avLst/>
                    </a:prstGeom>
                    <a:noFill/>
                    <a:ln cap="flat" cmpd="sng" w="9525">
                      <a:solidFill>
                        <a:srgbClr val="000000"/>
                      </a:solidFill>
                      <a:prstDash val="solid"/>
                      <a:round/>
                      <a:headEnd len="med" w="med" type="none"/>
                      <a:tailEnd len="med" w="med" type="none"/>
                    </a:ln>
                  </xdr:spPr>
                </xdr:cxnSp>
                <xdr:cxnSp>
                  <xdr:nvCxnSpPr>
                    <xdr:cNvPr id="3221" name="Shape 3221"/>
                    <xdr:cNvCxnSpPr/>
                  </xdr:nvCxnSpPr>
                  <xdr:spPr>
                    <a:xfrm flipH="1" rot="10800000">
                      <a:off x="836" y="1138"/>
                      <a:ext cx="48" cy="2"/>
                    </a:xfrm>
                    <a:prstGeom prst="straightConnector1">
                      <a:avLst/>
                    </a:prstGeom>
                    <a:noFill/>
                    <a:ln cap="flat" cmpd="sng" w="9525">
                      <a:solidFill>
                        <a:srgbClr val="000000"/>
                      </a:solidFill>
                      <a:prstDash val="solid"/>
                      <a:round/>
                      <a:headEnd len="med" w="med" type="none"/>
                      <a:tailEnd len="med" w="med" type="none"/>
                    </a:ln>
                  </xdr:spPr>
                </xdr:cxnSp>
                <xdr:cxnSp>
                  <xdr:nvCxnSpPr>
                    <xdr:cNvPr id="3222" name="Shape 3222"/>
                    <xdr:cNvCxnSpPr/>
                  </xdr:nvCxnSpPr>
                  <xdr:spPr>
                    <a:xfrm flipH="1" rot="10800000">
                      <a:off x="837" y="1135"/>
                      <a:ext cx="47" cy="2"/>
                    </a:xfrm>
                    <a:prstGeom prst="straightConnector1">
                      <a:avLst/>
                    </a:prstGeom>
                    <a:noFill/>
                    <a:ln cap="flat" cmpd="sng" w="9525">
                      <a:solidFill>
                        <a:srgbClr val="000000"/>
                      </a:solidFill>
                      <a:prstDash val="solid"/>
                      <a:round/>
                      <a:headEnd len="med" w="med" type="none"/>
                      <a:tailEnd len="med" w="med" type="none"/>
                    </a:ln>
                  </xdr:spPr>
                </xdr:cxnSp>
                <xdr:cxnSp>
                  <xdr:nvCxnSpPr>
                    <xdr:cNvPr id="3223" name="Shape 3223"/>
                    <xdr:cNvCxnSpPr/>
                  </xdr:nvCxnSpPr>
                  <xdr:spPr>
                    <a:xfrm flipH="1" rot="10800000">
                      <a:off x="836" y="1141"/>
                      <a:ext cx="48" cy="2"/>
                    </a:xfrm>
                    <a:prstGeom prst="straightConnector1">
                      <a:avLst/>
                    </a:prstGeom>
                    <a:noFill/>
                    <a:ln cap="flat" cmpd="sng" w="9525">
                      <a:solidFill>
                        <a:srgbClr val="000000"/>
                      </a:solidFill>
                      <a:prstDash val="solid"/>
                      <a:round/>
                      <a:headEnd len="med" w="med" type="none"/>
                      <a:tailEnd len="med" w="med" type="none"/>
                    </a:ln>
                  </xdr:spPr>
                </xdr:cxnSp>
                <xdr:cxnSp>
                  <xdr:nvCxnSpPr>
                    <xdr:cNvPr id="3224" name="Shape 3224"/>
                    <xdr:cNvCxnSpPr/>
                  </xdr:nvCxnSpPr>
                  <xdr:spPr>
                    <a:xfrm flipH="1" rot="10800000">
                      <a:off x="836" y="1144"/>
                      <a:ext cx="47" cy="2"/>
                    </a:xfrm>
                    <a:prstGeom prst="straightConnector1">
                      <a:avLst/>
                    </a:prstGeom>
                    <a:noFill/>
                    <a:ln cap="flat" cmpd="sng" w="9525">
                      <a:solidFill>
                        <a:srgbClr val="000000"/>
                      </a:solidFill>
                      <a:prstDash val="solid"/>
                      <a:round/>
                      <a:headEnd len="med" w="med" type="none"/>
                      <a:tailEnd len="med" w="med" type="none"/>
                    </a:ln>
                  </xdr:spPr>
                </xdr:cxnSp>
                <xdr:cxnSp>
                  <xdr:nvCxnSpPr>
                    <xdr:cNvPr id="3225" name="Shape 3225"/>
                    <xdr:cNvCxnSpPr/>
                  </xdr:nvCxnSpPr>
                  <xdr:spPr>
                    <a:xfrm flipH="1" rot="10800000">
                      <a:off x="837" y="1147"/>
                      <a:ext cx="46" cy="2"/>
                    </a:xfrm>
                    <a:prstGeom prst="straightConnector1">
                      <a:avLst/>
                    </a:prstGeom>
                    <a:noFill/>
                    <a:ln cap="flat" cmpd="sng" w="9525">
                      <a:solidFill>
                        <a:srgbClr val="000000"/>
                      </a:solidFill>
                      <a:prstDash val="solid"/>
                      <a:round/>
                      <a:headEnd len="med" w="med" type="none"/>
                      <a:tailEnd len="med" w="med" type="none"/>
                    </a:ln>
                  </xdr:spPr>
                </xdr:cxnSp>
                <xdr:cxnSp>
                  <xdr:nvCxnSpPr>
                    <xdr:cNvPr id="3226" name="Shape 3226"/>
                    <xdr:cNvCxnSpPr/>
                  </xdr:nvCxnSpPr>
                  <xdr:spPr>
                    <a:xfrm flipH="1" rot="10800000">
                      <a:off x="837" y="1150"/>
                      <a:ext cx="47" cy="2"/>
                    </a:xfrm>
                    <a:prstGeom prst="straightConnector1">
                      <a:avLst/>
                    </a:prstGeom>
                    <a:noFill/>
                    <a:ln cap="flat" cmpd="sng" w="9525">
                      <a:solidFill>
                        <a:srgbClr val="000000"/>
                      </a:solidFill>
                      <a:prstDash val="solid"/>
                      <a:round/>
                      <a:headEnd len="med" w="med" type="none"/>
                      <a:tailEnd len="med" w="med" type="none"/>
                    </a:ln>
                  </xdr:spPr>
                </xdr:cxnSp>
              </xdr:grpSp>
              <xdr:sp>
                <xdr:nvSpPr>
                  <xdr:cNvPr id="3227" name="Shape 3227"/>
                  <xdr:cNvSpPr/>
                </xdr:nvSpPr>
                <xdr:spPr>
                  <a:xfrm flipH="1" rot="10800000">
                    <a:off x="225" y="1338"/>
                    <a:ext cx="57" cy="39"/>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28" name="Shape 3228"/>
                  <xdr:cNvGrpSpPr/>
                </xdr:nvGrpSpPr>
                <xdr:grpSpPr>
                  <a:xfrm>
                    <a:off x="223" y="1263"/>
                    <a:ext cx="62" cy="79"/>
                    <a:chOff x="764" y="803"/>
                    <a:chExt cx="64" cy="79"/>
                  </a:xfrm>
                </xdr:grpSpPr>
                <xdr:grpSp>
                  <xdr:nvGrpSpPr>
                    <xdr:cNvPr id="3229" name="Shape 3229"/>
                    <xdr:cNvGrpSpPr/>
                  </xdr:nvGrpSpPr>
                  <xdr:grpSpPr>
                    <a:xfrm>
                      <a:off x="764" y="803"/>
                      <a:ext cx="64" cy="79"/>
                      <a:chOff x="763" y="812"/>
                      <a:chExt cx="65" cy="62"/>
                    </a:xfrm>
                  </xdr:grpSpPr>
                  <xdr:sp>
                    <xdr:nvSpPr>
                      <xdr:cNvPr id="3230" name="Shape 3230"/>
                      <xdr:cNvSpPr/>
                    </xdr:nvSpPr>
                    <xdr:spPr>
                      <a:xfrm>
                        <a:off x="763" y="815"/>
                        <a:ext cx="65" cy="56"/>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31" name="Shape 3231"/>
                      <xdr:cNvSpPr/>
                    </xdr:nvSpPr>
                    <xdr:spPr>
                      <a:xfrm flipH="1" rot="10800000">
                        <a:off x="763" y="812"/>
                        <a:ext cx="65" cy="3"/>
                      </a:xfrm>
                      <a:custGeom>
                        <a:rect b="b" l="l" r="r" t="t"/>
                        <a:pathLst>
                          <a:path extrusionOk="0" h="21600" w="21600">
                            <a:moveTo>
                              <a:pt x="0" y="0"/>
                            </a:moveTo>
                            <a:lnTo>
                              <a:pt x="332" y="21600"/>
                            </a:lnTo>
                            <a:lnTo>
                              <a:pt x="21268" y="21600"/>
                            </a:lnTo>
                            <a:lnTo>
                              <a:pt x="21600" y="0"/>
                            </a:lnTo>
                            <a:close/>
                          </a:path>
                        </a:pathLst>
                      </a:cu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sp>
                  <xdr:sp>
                    <xdr:nvSpPr>
                      <xdr:cNvPr id="3232" name="Shape 3232"/>
                      <xdr:cNvSpPr/>
                    </xdr:nvSpPr>
                    <xdr:spPr>
                      <a:xfrm>
                        <a:off x="763" y="871"/>
                        <a:ext cx="65" cy="3"/>
                      </a:xfrm>
                      <a:custGeom>
                        <a:rect b="b" l="l" r="r" t="t"/>
                        <a:pathLst>
                          <a:path extrusionOk="0" h="21600" w="21600">
                            <a:moveTo>
                              <a:pt x="0" y="0"/>
                            </a:moveTo>
                            <a:lnTo>
                              <a:pt x="332" y="21600"/>
                            </a:lnTo>
                            <a:lnTo>
                              <a:pt x="21268" y="21600"/>
                            </a:lnTo>
                            <a:lnTo>
                              <a:pt x="21600" y="0"/>
                            </a:lnTo>
                            <a:close/>
                          </a:path>
                        </a:pathLst>
                      </a:cu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sp>
                </xdr:grpSp>
                <xdr:grpSp>
                  <xdr:nvGrpSpPr>
                    <xdr:cNvPr id="3233" name="Shape 3233"/>
                    <xdr:cNvGrpSpPr/>
                  </xdr:nvGrpSpPr>
                  <xdr:grpSpPr>
                    <a:xfrm>
                      <a:off x="769" y="852"/>
                      <a:ext cx="4" cy="12"/>
                      <a:chOff x="768" y="822"/>
                      <a:chExt cx="6" cy="12"/>
                    </a:xfrm>
                  </xdr:grpSpPr>
                  <xdr:sp>
                    <xdr:nvSpPr>
                      <xdr:cNvPr id="3234" name="Shape 3234"/>
                      <xdr:cNvSpPr/>
                    </xdr:nvSpPr>
                    <xdr:spPr>
                      <a:xfrm>
                        <a:off x="768" y="822"/>
                        <a:ext cx="6" cy="12"/>
                      </a:xfrm>
                      <a:prstGeom prst="roundRect">
                        <a:avLst>
                          <a:gd fmla="val 0" name="adj"/>
                        </a:avLst>
                      </a:prstGeom>
                      <a:gradFill>
                        <a:gsLst>
                          <a:gs pos="0">
                            <a:srgbClr val="3E3E3E"/>
                          </a:gs>
                          <a:gs pos="100000">
                            <a:srgbClr val="C0C0C0"/>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35" name="Shape 3235"/>
                      <xdr:cNvSpPr/>
                    </xdr:nvSpPr>
                    <xdr:spPr>
                      <a:xfrm>
                        <a:off x="768" y="822"/>
                        <a:ext cx="6" cy="6"/>
                      </a:xfrm>
                      <a:prstGeom prst="octagon">
                        <a:avLst>
                          <a:gd fmla="val 50000" name="adj"/>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236" name="Shape 3236"/>
                    <xdr:cNvGrpSpPr/>
                  </xdr:nvGrpSpPr>
                  <xdr:grpSpPr>
                    <a:xfrm>
                      <a:off x="769" y="822"/>
                      <a:ext cx="4" cy="12"/>
                      <a:chOff x="768" y="822"/>
                      <a:chExt cx="6" cy="12"/>
                    </a:xfrm>
                  </xdr:grpSpPr>
                  <xdr:sp>
                    <xdr:nvSpPr>
                      <xdr:cNvPr id="3237" name="Shape 3237"/>
                      <xdr:cNvSpPr/>
                    </xdr:nvSpPr>
                    <xdr:spPr>
                      <a:xfrm>
                        <a:off x="768" y="822"/>
                        <a:ext cx="6" cy="12"/>
                      </a:xfrm>
                      <a:prstGeom prst="roundRect">
                        <a:avLst>
                          <a:gd fmla="val 0" name="adj"/>
                        </a:avLst>
                      </a:prstGeom>
                      <a:gradFill>
                        <a:gsLst>
                          <a:gs pos="0">
                            <a:srgbClr val="3E3E3E"/>
                          </a:gs>
                          <a:gs pos="100000">
                            <a:srgbClr val="C0C0C0"/>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38" name="Shape 3238"/>
                      <xdr:cNvSpPr/>
                    </xdr:nvSpPr>
                    <xdr:spPr>
                      <a:xfrm>
                        <a:off x="768" y="822"/>
                        <a:ext cx="6" cy="6"/>
                      </a:xfrm>
                      <a:prstGeom prst="octagon">
                        <a:avLst>
                          <a:gd fmla="val 50000" name="adj"/>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239" name="Shape 3239"/>
                    <xdr:cNvGrpSpPr/>
                  </xdr:nvGrpSpPr>
                  <xdr:grpSpPr>
                    <a:xfrm>
                      <a:off x="788" y="821"/>
                      <a:ext cx="17" cy="19"/>
                      <a:chOff x="788" y="821"/>
                      <a:chExt cx="17" cy="19"/>
                    </a:xfrm>
                  </xdr:grpSpPr>
                  <xdr:sp>
                    <xdr:nvSpPr>
                      <xdr:cNvPr id="3240" name="Shape 3240"/>
                      <xdr:cNvSpPr/>
                    </xdr:nvSpPr>
                    <xdr:spPr>
                      <a:xfrm>
                        <a:off x="788" y="821"/>
                        <a:ext cx="16" cy="19"/>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41" name="Shape 3241"/>
                      <xdr:cNvGrpSpPr/>
                    </xdr:nvGrpSpPr>
                    <xdr:grpSpPr>
                      <a:xfrm>
                        <a:off x="788" y="822"/>
                        <a:ext cx="17" cy="17"/>
                        <a:chOff x="852" y="823"/>
                        <a:chExt cx="37" cy="39"/>
                      </a:xfrm>
                    </xdr:grpSpPr>
                    <xdr:sp>
                      <xdr:nvSpPr>
                        <xdr:cNvPr id="3242" name="Shape 3242"/>
                        <xdr:cNvSpPr/>
                      </xdr:nvSpPr>
                      <xdr:spPr>
                        <a:xfrm>
                          <a:off x="852" y="823"/>
                          <a:ext cx="37" cy="39"/>
                        </a:xfrm>
                        <a:prstGeom prst="roundRect">
                          <a:avLst>
                            <a:gd fmla="val 5407"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243" name="Shape 3243"/>
                        <xdr:cNvCxnSpPr/>
                      </xdr:nvCxnSpPr>
                      <xdr:spPr>
                        <a:xfrm>
                          <a:off x="852" y="828"/>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44" name="Shape 3244"/>
                        <xdr:cNvCxnSpPr/>
                      </xdr:nvCxnSpPr>
                      <xdr:spPr>
                        <a:xfrm>
                          <a:off x="852" y="839"/>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45" name="Shape 3245"/>
                        <xdr:cNvCxnSpPr/>
                      </xdr:nvCxnSpPr>
                      <xdr:spPr>
                        <a:xfrm>
                          <a:off x="852" y="844"/>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46" name="Shape 3246"/>
                        <xdr:cNvCxnSpPr/>
                      </xdr:nvCxnSpPr>
                      <xdr:spPr>
                        <a:xfrm>
                          <a:off x="852" y="858"/>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47" name="Shape 3247"/>
                        <xdr:cNvCxnSpPr/>
                      </xdr:nvCxnSpPr>
                      <xdr:spPr>
                        <a:xfrm>
                          <a:off x="852" y="834"/>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48" name="Shape 3248"/>
                        <xdr:cNvCxnSpPr/>
                      </xdr:nvCxnSpPr>
                      <xdr:spPr>
                        <a:xfrm>
                          <a:off x="852" y="849"/>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49" name="Shape 3249"/>
                        <xdr:cNvCxnSpPr/>
                      </xdr:nvCxnSpPr>
                      <xdr:spPr>
                        <a:xfrm>
                          <a:off x="852" y="854"/>
                          <a:ext cx="37" cy="0"/>
                        </a:xfrm>
                        <a:prstGeom prst="straightConnector1">
                          <a:avLst/>
                        </a:prstGeom>
                        <a:noFill/>
                        <a:ln cap="flat" cmpd="sng" w="9525">
                          <a:solidFill>
                            <a:srgbClr val="000000"/>
                          </a:solidFill>
                          <a:prstDash val="solid"/>
                          <a:round/>
                          <a:headEnd len="med" w="med" type="none"/>
                          <a:tailEnd len="med" w="med" type="none"/>
                        </a:ln>
                      </xdr:spPr>
                    </xdr:cxnSp>
                  </xdr:grpSp>
                </xdr:grpSp>
                <xdr:grpSp>
                  <xdr:nvGrpSpPr>
                    <xdr:cNvPr id="3250" name="Shape 3250"/>
                    <xdr:cNvGrpSpPr/>
                  </xdr:nvGrpSpPr>
                  <xdr:grpSpPr>
                    <a:xfrm>
                      <a:off x="788" y="848"/>
                      <a:ext cx="17" cy="19"/>
                      <a:chOff x="788" y="821"/>
                      <a:chExt cx="17" cy="19"/>
                    </a:xfrm>
                  </xdr:grpSpPr>
                  <xdr:sp>
                    <xdr:nvSpPr>
                      <xdr:cNvPr id="3251" name="Shape 3251"/>
                      <xdr:cNvSpPr/>
                    </xdr:nvSpPr>
                    <xdr:spPr>
                      <a:xfrm>
                        <a:off x="788" y="821"/>
                        <a:ext cx="16" cy="19"/>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52" name="Shape 3252"/>
                      <xdr:cNvGrpSpPr/>
                    </xdr:nvGrpSpPr>
                    <xdr:grpSpPr>
                      <a:xfrm>
                        <a:off x="788" y="822"/>
                        <a:ext cx="17" cy="17"/>
                        <a:chOff x="852" y="823"/>
                        <a:chExt cx="37" cy="39"/>
                      </a:xfrm>
                    </xdr:grpSpPr>
                    <xdr:sp>
                      <xdr:nvSpPr>
                        <xdr:cNvPr id="3253" name="Shape 3253"/>
                        <xdr:cNvSpPr/>
                      </xdr:nvSpPr>
                      <xdr:spPr>
                        <a:xfrm>
                          <a:off x="852" y="823"/>
                          <a:ext cx="37" cy="39"/>
                        </a:xfrm>
                        <a:prstGeom prst="roundRect">
                          <a:avLst>
                            <a:gd fmla="val 5407"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254" name="Shape 3254"/>
                        <xdr:cNvCxnSpPr/>
                      </xdr:nvCxnSpPr>
                      <xdr:spPr>
                        <a:xfrm>
                          <a:off x="852" y="828"/>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55" name="Shape 3255"/>
                        <xdr:cNvCxnSpPr/>
                      </xdr:nvCxnSpPr>
                      <xdr:spPr>
                        <a:xfrm>
                          <a:off x="852" y="839"/>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56" name="Shape 3256"/>
                        <xdr:cNvCxnSpPr/>
                      </xdr:nvCxnSpPr>
                      <xdr:spPr>
                        <a:xfrm>
                          <a:off x="852" y="844"/>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57" name="Shape 3257"/>
                        <xdr:cNvCxnSpPr/>
                      </xdr:nvCxnSpPr>
                      <xdr:spPr>
                        <a:xfrm>
                          <a:off x="852" y="858"/>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58" name="Shape 3258"/>
                        <xdr:cNvCxnSpPr/>
                      </xdr:nvCxnSpPr>
                      <xdr:spPr>
                        <a:xfrm>
                          <a:off x="852" y="834"/>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59" name="Shape 3259"/>
                        <xdr:cNvCxnSpPr/>
                      </xdr:nvCxnSpPr>
                      <xdr:spPr>
                        <a:xfrm>
                          <a:off x="852" y="849"/>
                          <a:ext cx="37" cy="0"/>
                        </a:xfrm>
                        <a:prstGeom prst="straightConnector1">
                          <a:avLst/>
                        </a:prstGeom>
                        <a:noFill/>
                        <a:ln cap="flat" cmpd="sng" w="9525">
                          <a:solidFill>
                            <a:srgbClr val="000000"/>
                          </a:solidFill>
                          <a:prstDash val="solid"/>
                          <a:round/>
                          <a:headEnd len="med" w="med" type="none"/>
                          <a:tailEnd len="med" w="med" type="none"/>
                        </a:ln>
                      </xdr:spPr>
                    </xdr:cxnSp>
                    <xdr:cxnSp>
                      <xdr:nvCxnSpPr>
                        <xdr:cNvPr id="3260" name="Shape 3260"/>
                        <xdr:cNvCxnSpPr/>
                      </xdr:nvCxnSpPr>
                      <xdr:spPr>
                        <a:xfrm>
                          <a:off x="852" y="854"/>
                          <a:ext cx="37" cy="0"/>
                        </a:xfrm>
                        <a:prstGeom prst="straightConnector1">
                          <a:avLst/>
                        </a:prstGeom>
                        <a:noFill/>
                        <a:ln cap="flat" cmpd="sng" w="9525">
                          <a:solidFill>
                            <a:srgbClr val="000000"/>
                          </a:solidFill>
                          <a:prstDash val="solid"/>
                          <a:round/>
                          <a:headEnd len="med" w="med" type="none"/>
                          <a:tailEnd len="med" w="med" type="none"/>
                        </a:ln>
                      </xdr:spPr>
                    </xdr:cxnSp>
                  </xdr:grpSp>
                </xdr:grpSp>
                <xdr:grpSp>
                  <xdr:nvGrpSpPr>
                    <xdr:cNvPr id="3261" name="Shape 3261"/>
                    <xdr:cNvGrpSpPr/>
                  </xdr:nvGrpSpPr>
                  <xdr:grpSpPr>
                    <a:xfrm>
                      <a:off x="818" y="822"/>
                      <a:ext cx="4" cy="12"/>
                      <a:chOff x="768" y="822"/>
                      <a:chExt cx="6" cy="12"/>
                    </a:xfrm>
                  </xdr:grpSpPr>
                  <xdr:sp>
                    <xdr:nvSpPr>
                      <xdr:cNvPr id="3262" name="Shape 3262"/>
                      <xdr:cNvSpPr/>
                    </xdr:nvSpPr>
                    <xdr:spPr>
                      <a:xfrm>
                        <a:off x="768" y="822"/>
                        <a:ext cx="6" cy="12"/>
                      </a:xfrm>
                      <a:prstGeom prst="roundRect">
                        <a:avLst>
                          <a:gd fmla="val 0" name="adj"/>
                        </a:avLst>
                      </a:prstGeom>
                      <a:gradFill>
                        <a:gsLst>
                          <a:gs pos="0">
                            <a:srgbClr val="3E3E3E"/>
                          </a:gs>
                          <a:gs pos="100000">
                            <a:srgbClr val="C0C0C0"/>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63" name="Shape 3263"/>
                      <xdr:cNvSpPr/>
                    </xdr:nvSpPr>
                    <xdr:spPr>
                      <a:xfrm>
                        <a:off x="768" y="822"/>
                        <a:ext cx="6" cy="6"/>
                      </a:xfrm>
                      <a:prstGeom prst="octagon">
                        <a:avLst>
                          <a:gd fmla="val 50000" name="adj"/>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264" name="Shape 3264"/>
                    <xdr:cNvGrpSpPr/>
                  </xdr:nvGrpSpPr>
                  <xdr:grpSpPr>
                    <a:xfrm>
                      <a:off x="818" y="851"/>
                      <a:ext cx="4" cy="12"/>
                      <a:chOff x="768" y="822"/>
                      <a:chExt cx="6" cy="12"/>
                    </a:xfrm>
                  </xdr:grpSpPr>
                  <xdr:sp>
                    <xdr:nvSpPr>
                      <xdr:cNvPr id="3265" name="Shape 3265"/>
                      <xdr:cNvSpPr/>
                    </xdr:nvSpPr>
                    <xdr:spPr>
                      <a:xfrm>
                        <a:off x="768" y="822"/>
                        <a:ext cx="6" cy="12"/>
                      </a:xfrm>
                      <a:prstGeom prst="roundRect">
                        <a:avLst>
                          <a:gd fmla="val 0" name="adj"/>
                        </a:avLst>
                      </a:prstGeom>
                      <a:gradFill>
                        <a:gsLst>
                          <a:gs pos="0">
                            <a:srgbClr val="3E3E3E"/>
                          </a:gs>
                          <a:gs pos="100000">
                            <a:srgbClr val="C0C0C0"/>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66" name="Shape 3266"/>
                      <xdr:cNvSpPr/>
                    </xdr:nvSpPr>
                    <xdr:spPr>
                      <a:xfrm>
                        <a:off x="768" y="822"/>
                        <a:ext cx="6" cy="6"/>
                      </a:xfrm>
                      <a:prstGeom prst="octagon">
                        <a:avLst>
                          <a:gd fmla="val 50000" name="adj"/>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267" name="Shape 3267"/>
                    <xdr:cNvSpPr/>
                  </xdr:nvSpPr>
                  <xdr:spPr>
                    <a:xfrm>
                      <a:off x="795" y="843"/>
                      <a:ext cx="3" cy="3"/>
                    </a:xfrm>
                    <a:prstGeom prst="ellipse">
                      <a:avLst/>
                    </a:prstGeom>
                    <a:solidFill>
                      <a:srgbClr val="C0C0C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268" name="Shape 3268"/>
                  <xdr:cNvSpPr/>
                </xdr:nvSpPr>
                <xdr:spPr>
                  <a:xfrm flipH="1" rot="10800000">
                    <a:off x="230" y="1567"/>
                    <a:ext cx="46" cy="6"/>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69" name="Shape 3269"/>
                  <xdr:cNvSpPr/>
                </xdr:nvSpPr>
                <xdr:spPr>
                  <a:xfrm flipH="1" rot="10800000">
                    <a:off x="230" y="1554"/>
                    <a:ext cx="48" cy="7"/>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70" name="Shape 3270"/>
                  <xdr:cNvGrpSpPr/>
                </xdr:nvGrpSpPr>
                <xdr:grpSpPr>
                  <a:xfrm>
                    <a:off x="222" y="1376"/>
                    <a:ext cx="63" cy="44"/>
                    <a:chOff x="858" y="946"/>
                    <a:chExt cx="77" cy="44"/>
                  </a:xfrm>
                </xdr:grpSpPr>
                <xdr:sp>
                  <xdr:nvSpPr>
                    <xdr:cNvPr id="3271" name="Shape 3271"/>
                    <xdr:cNvSpPr/>
                  </xdr:nvSpPr>
                  <xdr:spPr>
                    <a:xfrm flipH="1" rot="10800000">
                      <a:off x="858" y="946"/>
                      <a:ext cx="77" cy="44"/>
                    </a:xfrm>
                    <a:prstGeom prst="roundRect">
                      <a:avLst>
                        <a:gd fmla="val 4542"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272" name="Shape 3272"/>
                    <xdr:cNvCxnSpPr/>
                  </xdr:nvCxnSpPr>
                  <xdr:spPr>
                    <a:xfrm>
                      <a:off x="858" y="949"/>
                      <a:ext cx="77" cy="0"/>
                    </a:xfrm>
                    <a:prstGeom prst="straightConnector1">
                      <a:avLst/>
                    </a:prstGeom>
                    <a:noFill/>
                    <a:ln cap="flat" cmpd="sng" w="9525">
                      <a:solidFill>
                        <a:srgbClr val="000000"/>
                      </a:solidFill>
                      <a:prstDash val="solid"/>
                      <a:round/>
                      <a:headEnd len="med" w="med" type="none"/>
                      <a:tailEnd len="med" w="med" type="none"/>
                    </a:ln>
                  </xdr:spPr>
                </xdr:cxnSp>
                <xdr:cxnSp>
                  <xdr:nvCxnSpPr>
                    <xdr:cNvPr id="3273" name="Shape 3273"/>
                    <xdr:cNvCxnSpPr/>
                  </xdr:nvCxnSpPr>
                  <xdr:spPr>
                    <a:xfrm>
                      <a:off x="859" y="987"/>
                      <a:ext cx="76" cy="0"/>
                    </a:xfrm>
                    <a:prstGeom prst="straightConnector1">
                      <a:avLst/>
                    </a:prstGeom>
                    <a:noFill/>
                    <a:ln cap="flat" cmpd="sng" w="9525">
                      <a:solidFill>
                        <a:srgbClr val="000000"/>
                      </a:solidFill>
                      <a:prstDash val="solid"/>
                      <a:round/>
                      <a:headEnd len="med" w="med" type="none"/>
                      <a:tailEnd len="med" w="med" type="none"/>
                    </a:ln>
                  </xdr:spPr>
                </xdr:cxnSp>
              </xdr:grpSp>
              <xdr:sp>
                <xdr:nvSpPr>
                  <xdr:cNvPr id="3274" name="Shape 3274"/>
                  <xdr:cNvSpPr/>
                </xdr:nvSpPr>
                <xdr:spPr>
                  <a:xfrm flipH="1" rot="10800000">
                    <a:off x="224" y="1420"/>
                    <a:ext cx="59" cy="135"/>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75" name="Shape 3275"/>
                  <xdr:cNvGrpSpPr/>
                </xdr:nvGrpSpPr>
                <xdr:grpSpPr>
                  <a:xfrm>
                    <a:off x="222" y="1008"/>
                    <a:ext cx="64" cy="255"/>
                    <a:chOff x="763" y="493"/>
                    <a:chExt cx="64" cy="241"/>
                  </a:xfrm>
                </xdr:grpSpPr>
                <xdr:grpSp>
                  <xdr:nvGrpSpPr>
                    <xdr:cNvPr id="3276" name="Shape 3276"/>
                    <xdr:cNvGrpSpPr/>
                  </xdr:nvGrpSpPr>
                  <xdr:grpSpPr>
                    <a:xfrm>
                      <a:off x="763" y="720"/>
                      <a:ext cx="64" cy="14"/>
                      <a:chOff x="764" y="720"/>
                      <a:chExt cx="63" cy="14"/>
                    </a:xfrm>
                  </xdr:grpSpPr>
                  <xdr:sp>
                    <xdr:nvSpPr>
                      <xdr:cNvPr id="3277" name="Shape 3277"/>
                      <xdr:cNvSpPr/>
                    </xdr:nvSpPr>
                    <xdr:spPr>
                      <a:xfrm>
                        <a:off x="764" y="720"/>
                        <a:ext cx="63" cy="14"/>
                      </a:xfrm>
                      <a:prstGeom prst="roundRect">
                        <a:avLst>
                          <a:gd fmla="val 16667"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278" name="Shape 3278"/>
                      <xdr:cNvCxnSpPr/>
                    </xdr:nvCxnSpPr>
                    <xdr:spPr>
                      <a:xfrm>
                        <a:off x="765" y="732"/>
                        <a:ext cx="62" cy="0"/>
                      </a:xfrm>
                      <a:prstGeom prst="straightConnector1">
                        <a:avLst/>
                      </a:prstGeom>
                      <a:noFill/>
                      <a:ln cap="flat" cmpd="sng" w="9525">
                        <a:solidFill>
                          <a:srgbClr val="000000"/>
                        </a:solidFill>
                        <a:prstDash val="solid"/>
                        <a:round/>
                        <a:headEnd len="med" w="med" type="none"/>
                        <a:tailEnd len="med" w="med" type="none"/>
                      </a:ln>
                    </xdr:spPr>
                  </xdr:cxnSp>
                </xdr:grpSp>
                <xdr:sp>
                  <xdr:nvSpPr>
                    <xdr:cNvPr id="3279" name="Shape 3279"/>
                    <xdr:cNvSpPr/>
                  </xdr:nvSpPr>
                  <xdr:spPr>
                    <a:xfrm>
                      <a:off x="764" y="657"/>
                      <a:ext cx="63" cy="62"/>
                    </a:xfrm>
                    <a:prstGeom prst="roundRect">
                      <a:avLst>
                        <a:gd fmla="val 11292" name="adj"/>
                      </a:avLst>
                    </a:prstGeom>
                    <a:gradFill>
                      <a:gsLst>
                        <a:gs pos="0">
                          <a:srgbClr val="000000"/>
                        </a:gs>
                        <a:gs pos="50000">
                          <a:srgbClr val="000000"/>
                        </a:gs>
                        <a:gs pos="100000">
                          <a:srgbClr val="000000"/>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80" name="Shape 3280"/>
                    <xdr:cNvGrpSpPr/>
                  </xdr:nvGrpSpPr>
                  <xdr:grpSpPr>
                    <a:xfrm flipH="1" rot="10800000">
                      <a:off x="764" y="643"/>
                      <a:ext cx="63" cy="14"/>
                      <a:chOff x="764" y="720"/>
                      <a:chExt cx="63" cy="14"/>
                    </a:xfrm>
                  </xdr:grpSpPr>
                  <xdr:sp>
                    <xdr:nvSpPr>
                      <xdr:cNvPr id="3281" name="Shape 3281"/>
                      <xdr:cNvSpPr/>
                    </xdr:nvSpPr>
                    <xdr:spPr>
                      <a:xfrm>
                        <a:off x="764" y="720"/>
                        <a:ext cx="63" cy="14"/>
                      </a:xfrm>
                      <a:prstGeom prst="roundRect">
                        <a:avLst>
                          <a:gd fmla="val 16667"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282" name="Shape 3282"/>
                      <xdr:cNvCxnSpPr/>
                    </xdr:nvCxnSpPr>
                    <xdr:spPr>
                      <a:xfrm>
                        <a:off x="765" y="732"/>
                        <a:ext cx="62" cy="0"/>
                      </a:xfrm>
                      <a:prstGeom prst="straightConnector1">
                        <a:avLst/>
                      </a:prstGeom>
                      <a:noFill/>
                      <a:ln cap="flat" cmpd="sng" w="9525">
                        <a:solidFill>
                          <a:srgbClr val="000000"/>
                        </a:solidFill>
                        <a:prstDash val="solid"/>
                        <a:round/>
                        <a:headEnd len="med" w="med" type="none"/>
                        <a:tailEnd len="med" w="med" type="none"/>
                      </a:ln>
                    </xdr:spPr>
                  </xdr:cxnSp>
                </xdr:grpSp>
                <xdr:sp>
                  <xdr:nvSpPr>
                    <xdr:cNvPr id="3283" name="Shape 3283"/>
                    <xdr:cNvSpPr/>
                  </xdr:nvSpPr>
                  <xdr:spPr>
                    <a:xfrm flipH="1" rot="10800000">
                      <a:off x="764" y="657"/>
                      <a:ext cx="63" cy="5"/>
                    </a:xfrm>
                    <a:custGeom>
                      <a:rect b="b" l="l" r="r" t="t"/>
                      <a:pathLst>
                        <a:path extrusionOk="0" h="21600" w="21600">
                          <a:moveTo>
                            <a:pt x="0" y="0"/>
                          </a:moveTo>
                          <a:lnTo>
                            <a:pt x="1661" y="21600"/>
                          </a:lnTo>
                          <a:lnTo>
                            <a:pt x="19939" y="21600"/>
                          </a:lnTo>
                          <a:lnTo>
                            <a:pt x="21600" y="0"/>
                          </a:lnTo>
                          <a:close/>
                        </a:path>
                      </a:pathLst>
                    </a:custGeom>
                    <a:gradFill>
                      <a:gsLst>
                        <a:gs pos="0">
                          <a:srgbClr val="D0D0D0"/>
                        </a:gs>
                        <a:gs pos="50000">
                          <a:srgbClr val="424242"/>
                        </a:gs>
                        <a:gs pos="100000">
                          <a:srgbClr val="D0D0D0"/>
                        </a:gs>
                      </a:gsLst>
                      <a:lin ang="0" scaled="0"/>
                    </a:gradFill>
                    <a:ln cap="flat" cmpd="sng" w="9525">
                      <a:solidFill>
                        <a:srgbClr val="000000"/>
                      </a:solidFill>
                      <a:prstDash val="solid"/>
                      <a:miter lim="800000"/>
                      <a:headEnd len="sm" w="sm" type="none"/>
                      <a:tailEnd len="sm" w="sm" type="none"/>
                    </a:ln>
                  </xdr:spPr>
                </xdr:sp>
                <xdr:sp>
                  <xdr:nvSpPr>
                    <xdr:cNvPr id="3284" name="Shape 3284"/>
                    <xdr:cNvSpPr/>
                  </xdr:nvSpPr>
                  <xdr:spPr>
                    <a:xfrm>
                      <a:off x="764" y="714"/>
                      <a:ext cx="63" cy="5"/>
                    </a:xfrm>
                    <a:custGeom>
                      <a:rect b="b" l="l" r="r" t="t"/>
                      <a:pathLst>
                        <a:path extrusionOk="0" h="21600" w="21600">
                          <a:moveTo>
                            <a:pt x="0" y="0"/>
                          </a:moveTo>
                          <a:lnTo>
                            <a:pt x="1661" y="21600"/>
                          </a:lnTo>
                          <a:lnTo>
                            <a:pt x="19939" y="21600"/>
                          </a:lnTo>
                          <a:lnTo>
                            <a:pt x="21600" y="0"/>
                          </a:lnTo>
                          <a:close/>
                        </a:path>
                      </a:pathLst>
                    </a:custGeom>
                    <a:gradFill>
                      <a:gsLst>
                        <a:gs pos="0">
                          <a:srgbClr val="D0D0D0"/>
                        </a:gs>
                        <a:gs pos="50000">
                          <a:srgbClr val="424242"/>
                        </a:gs>
                        <a:gs pos="100000">
                          <a:srgbClr val="D0D0D0"/>
                        </a:gs>
                      </a:gsLst>
                      <a:lin ang="0" scaled="0"/>
                    </a:gradFill>
                    <a:ln cap="flat" cmpd="sng" w="9525">
                      <a:solidFill>
                        <a:srgbClr val="000000"/>
                      </a:solidFill>
                      <a:prstDash val="solid"/>
                      <a:miter lim="800000"/>
                      <a:headEnd len="sm" w="sm" type="none"/>
                      <a:tailEnd len="sm" w="sm" type="none"/>
                    </a:ln>
                  </xdr:spPr>
                </xdr:sp>
                <xdr:sp>
                  <xdr:nvSpPr>
                    <xdr:cNvPr id="3285" name="Shape 3285"/>
                    <xdr:cNvSpPr/>
                  </xdr:nvSpPr>
                  <xdr:spPr>
                    <a:xfrm flipH="1" rot="10800000">
                      <a:off x="766" y="493"/>
                      <a:ext cx="60" cy="149"/>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286" name="Shape 3286"/>
                  <xdr:cNvSpPr/>
                </xdr:nvSpPr>
                <xdr:spPr>
                  <a:xfrm flipH="1" rot="10800000">
                    <a:off x="232" y="1562"/>
                    <a:ext cx="43" cy="4"/>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287" name="Shape 3287"/>
              <xdr:cNvGrpSpPr/>
            </xdr:nvGrpSpPr>
            <xdr:grpSpPr>
              <a:xfrm>
                <a:off x="251" y="1093"/>
                <a:ext cx="6" cy="5"/>
                <a:chOff x="251" y="1093"/>
                <a:chExt cx="6" cy="5"/>
              </a:xfrm>
            </xdr:grpSpPr>
            <xdr:sp>
              <xdr:nvSpPr>
                <xdr:cNvPr id="3288" name="Shape 3288"/>
                <xdr:cNvSpPr/>
              </xdr:nvSpPr>
              <xdr:spPr>
                <a:xfrm>
                  <a:off x="251" y="1093"/>
                  <a:ext cx="6" cy="5"/>
                </a:xfrm>
                <a:prstGeom prst="ellipse">
                  <a:avLst/>
                </a:prstGeom>
                <a:solidFill>
                  <a:srgbClr val="C0C0C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289" name="Shape 3289"/>
                <xdr:cNvCxnSpPr/>
              </xdr:nvCxnSpPr>
              <xdr:spPr>
                <a:xfrm>
                  <a:off x="254" y="1093"/>
                  <a:ext cx="0" cy="5"/>
                </a:xfrm>
                <a:prstGeom prst="straightConnector1">
                  <a:avLst/>
                </a:prstGeom>
                <a:noFill/>
                <a:ln cap="flat" cmpd="sng" w="12700">
                  <a:solidFill>
                    <a:srgbClr val="000000"/>
                  </a:solidFill>
                  <a:prstDash val="solid"/>
                  <a:round/>
                  <a:headEnd len="med" w="med" type="none"/>
                  <a:tailEnd len="med" w="med" type="none"/>
                </a:ln>
              </xdr:spPr>
            </xdr:cxnSp>
          </xdr:grpSp>
          <xdr:grpSp>
            <xdr:nvGrpSpPr>
              <xdr:cNvPr id="3290" name="Shape 3290"/>
              <xdr:cNvGrpSpPr/>
            </xdr:nvGrpSpPr>
            <xdr:grpSpPr>
              <a:xfrm>
                <a:off x="251" y="1130"/>
                <a:ext cx="6" cy="5"/>
                <a:chOff x="251" y="1130"/>
                <a:chExt cx="6" cy="5"/>
              </a:xfrm>
            </xdr:grpSpPr>
            <xdr:sp>
              <xdr:nvSpPr>
                <xdr:cNvPr id="3291" name="Shape 3291"/>
                <xdr:cNvSpPr/>
              </xdr:nvSpPr>
              <xdr:spPr>
                <a:xfrm>
                  <a:off x="251" y="1130"/>
                  <a:ext cx="6" cy="5"/>
                </a:xfrm>
                <a:prstGeom prst="ellipse">
                  <a:avLst/>
                </a:prstGeom>
                <a:solidFill>
                  <a:srgbClr val="C0C0C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292" name="Shape 3292"/>
                <xdr:cNvCxnSpPr/>
              </xdr:nvCxnSpPr>
              <xdr:spPr>
                <a:xfrm>
                  <a:off x="254" y="1130"/>
                  <a:ext cx="0" cy="5"/>
                </a:xfrm>
                <a:prstGeom prst="straightConnector1">
                  <a:avLst/>
                </a:prstGeom>
                <a:noFill/>
                <a:ln cap="flat" cmpd="sng" w="12700">
                  <a:solidFill>
                    <a:srgbClr val="000000"/>
                  </a:solidFill>
                  <a:prstDash val="solid"/>
                  <a:round/>
                  <a:headEnd len="med" w="med" type="none"/>
                  <a:tailEnd len="med" w="med" type="none"/>
                </a:ln>
              </xdr:spPr>
            </xdr:cxnSp>
          </xdr:grpSp>
        </xdr:grpSp>
        <xdr:cxnSp>
          <xdr:nvCxnSpPr>
            <xdr:cNvPr id="3293" name="Shape 3293"/>
            <xdr:cNvCxnSpPr/>
          </xdr:nvCxnSpPr>
          <xdr:spPr>
            <a:xfrm>
              <a:off x="226" y="1143"/>
              <a:ext cx="60" cy="0"/>
            </a:xfrm>
            <a:prstGeom prst="straightConnector1">
              <a:avLst/>
            </a:prstGeom>
            <a:noFill/>
            <a:ln cap="flat" cmpd="sng" w="9525">
              <a:solidFill>
                <a:srgbClr val="000000"/>
              </a:solidFill>
              <a:prstDash val="solid"/>
              <a:round/>
              <a:headEnd len="med" w="med" type="none"/>
              <a:tailEnd len="med" w="med" type="none"/>
            </a:ln>
          </xdr:spPr>
        </xdr:cxnSp>
        <xdr:cxnSp>
          <xdr:nvCxnSpPr>
            <xdr:cNvPr id="3294" name="Shape 3294"/>
            <xdr:cNvCxnSpPr/>
          </xdr:nvCxnSpPr>
          <xdr:spPr>
            <a:xfrm>
              <a:off x="226" y="1114"/>
              <a:ext cx="60" cy="0"/>
            </a:xfrm>
            <a:prstGeom prst="straightConnector1">
              <a:avLst/>
            </a:prstGeom>
            <a:noFill/>
            <a:ln cap="flat" cmpd="sng" w="9525">
              <a:solidFill>
                <a:srgbClr val="000000"/>
              </a:solidFill>
              <a:prstDash val="solid"/>
              <a:round/>
              <a:headEnd len="med" w="med" type="none"/>
              <a:tailEnd len="med" w="med" type="none"/>
            </a:ln>
          </xdr:spPr>
        </xdr:cxnSp>
      </xdr:grpSp>
    </xdr:grpSp>
    <xdr:clientData fLocksWithSheet="0"/>
  </xdr:oneCellAnchor>
  <xdr:oneCellAnchor>
    <xdr:from>
      <xdr:col>63</xdr:col>
      <xdr:colOff>371475</xdr:colOff>
      <xdr:row>8</xdr:row>
      <xdr:rowOff>9525</xdr:rowOff>
    </xdr:from>
    <xdr:ext cx="209550" cy="990600"/>
    <xdr:grpSp>
      <xdr:nvGrpSpPr>
        <xdr:cNvPr id="2" name="Shape 2"/>
        <xdr:cNvGrpSpPr/>
      </xdr:nvGrpSpPr>
      <xdr:grpSpPr>
        <a:xfrm>
          <a:off x="5241225" y="3284700"/>
          <a:ext cx="209550" cy="990600"/>
          <a:chOff x="5241225" y="3284700"/>
          <a:chExt cx="209550" cy="990600"/>
        </a:xfrm>
      </xdr:grpSpPr>
      <xdr:grpSp>
        <xdr:nvGrpSpPr>
          <xdr:cNvPr id="3295" name="Shape 3295"/>
          <xdr:cNvGrpSpPr/>
        </xdr:nvGrpSpPr>
        <xdr:grpSpPr>
          <a:xfrm>
            <a:off x="5241225" y="3284700"/>
            <a:ext cx="209550" cy="990600"/>
            <a:chOff x="262" y="142"/>
            <a:chExt cx="82" cy="283"/>
          </a:xfrm>
        </xdr:grpSpPr>
        <xdr:sp>
          <xdr:nvSpPr>
            <xdr:cNvPr id="5" name="Shape 5"/>
            <xdr:cNvSpPr/>
          </xdr:nvSpPr>
          <xdr:spPr>
            <a:xfrm>
              <a:off x="262" y="142"/>
              <a:ext cx="75" cy="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96" name="Shape 3296"/>
            <xdr:cNvSpPr/>
          </xdr:nvSpPr>
          <xdr:spPr>
            <a:xfrm>
              <a:off x="272" y="395"/>
              <a:ext cx="63" cy="30"/>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97" name="Shape 3297"/>
            <xdr:cNvSpPr/>
          </xdr:nvSpPr>
          <xdr:spPr>
            <a:xfrm>
              <a:off x="264" y="387"/>
              <a:ext cx="78" cy="8"/>
            </a:xfrm>
            <a:custGeom>
              <a:rect b="b" l="l" r="r" t="t"/>
              <a:pathLst>
                <a:path extrusionOk="0" h="21600" w="21600">
                  <a:moveTo>
                    <a:pt x="0" y="0"/>
                  </a:moveTo>
                  <a:lnTo>
                    <a:pt x="568" y="21600"/>
                  </a:lnTo>
                  <a:lnTo>
                    <a:pt x="21032" y="21600"/>
                  </a:lnTo>
                  <a:lnTo>
                    <a:pt x="21600" y="0"/>
                  </a:lnTo>
                  <a:close/>
                </a:path>
              </a:pathLst>
            </a:cu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sp>
        <xdr:sp>
          <xdr:nvSpPr>
            <xdr:cNvPr id="3298" name="Shape 3298"/>
            <xdr:cNvSpPr/>
          </xdr:nvSpPr>
          <xdr:spPr>
            <a:xfrm>
              <a:off x="265" y="142"/>
              <a:ext cx="76" cy="90"/>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99" name="Shape 3299"/>
            <xdr:cNvSpPr/>
          </xdr:nvSpPr>
          <xdr:spPr>
            <a:xfrm>
              <a:off x="263" y="232"/>
              <a:ext cx="80" cy="155"/>
            </a:xfrm>
            <a:prstGeom prst="rect">
              <a:avLst/>
            </a:pr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00" name="Shape 3300"/>
            <xdr:cNvSpPr/>
          </xdr:nvSpPr>
          <xdr:spPr>
            <a:xfrm>
              <a:off x="266" y="233"/>
              <a:ext cx="5" cy="6"/>
            </a:xfrm>
            <a:prstGeom prst="ellipse">
              <a:avLst/>
            </a:prstGeom>
            <a:solidFill>
              <a:srgbClr val="CC66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01" name="Shape 3301"/>
            <xdr:cNvSpPr/>
          </xdr:nvSpPr>
          <xdr:spPr>
            <a:xfrm>
              <a:off x="304" y="233"/>
              <a:ext cx="5" cy="6"/>
            </a:xfrm>
            <a:prstGeom prst="ellipse">
              <a:avLst/>
            </a:prstGeom>
            <a:solidFill>
              <a:srgbClr val="CC66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02" name="Shape 3302"/>
            <xdr:cNvSpPr/>
          </xdr:nvSpPr>
          <xdr:spPr>
            <a:xfrm>
              <a:off x="336" y="233"/>
              <a:ext cx="5" cy="6"/>
            </a:xfrm>
            <a:prstGeom prst="ellipse">
              <a:avLst/>
            </a:prstGeom>
            <a:solidFill>
              <a:srgbClr val="CC66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03" name="Shape 3303"/>
            <xdr:cNvSpPr/>
          </xdr:nvSpPr>
          <xdr:spPr>
            <a:xfrm>
              <a:off x="262" y="287"/>
              <a:ext cx="82" cy="28"/>
            </a:xfrm>
            <a:prstGeom prst="roundRect">
              <a:avLst>
                <a:gd fmla="val 12500"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04" name="Shape 3304"/>
            <xdr:cNvSpPr/>
          </xdr:nvSpPr>
          <xdr:spPr>
            <a:xfrm>
              <a:off x="262" y="322"/>
              <a:ext cx="82" cy="29"/>
            </a:xfrm>
            <a:prstGeom prst="roundRect">
              <a:avLst>
                <a:gd fmla="val 12500"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61</xdr:col>
      <xdr:colOff>66675</xdr:colOff>
      <xdr:row>19</xdr:row>
      <xdr:rowOff>28575</xdr:rowOff>
    </xdr:from>
    <xdr:ext cx="714375" cy="647700"/>
    <xdr:grpSp>
      <xdr:nvGrpSpPr>
        <xdr:cNvPr id="2" name="Shape 2"/>
        <xdr:cNvGrpSpPr/>
      </xdr:nvGrpSpPr>
      <xdr:grpSpPr>
        <a:xfrm>
          <a:off x="4988813" y="3456150"/>
          <a:ext cx="714375" cy="647700"/>
          <a:chOff x="4988813" y="3456150"/>
          <a:chExt cx="714375" cy="647700"/>
        </a:xfrm>
      </xdr:grpSpPr>
      <xdr:grpSp>
        <xdr:nvGrpSpPr>
          <xdr:cNvPr id="3305" name="Shape 3305"/>
          <xdr:cNvGrpSpPr/>
        </xdr:nvGrpSpPr>
        <xdr:grpSpPr>
          <a:xfrm>
            <a:off x="4988813" y="3456150"/>
            <a:ext cx="714375" cy="647700"/>
            <a:chOff x="267" y="425"/>
            <a:chExt cx="72" cy="332"/>
          </a:xfrm>
        </xdr:grpSpPr>
        <xdr:sp>
          <xdr:nvSpPr>
            <xdr:cNvPr id="5" name="Shape 5"/>
            <xdr:cNvSpPr/>
          </xdr:nvSpPr>
          <xdr:spPr>
            <a:xfrm>
              <a:off x="267" y="425"/>
              <a:ext cx="50" cy="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06" name="Shape 3306"/>
            <xdr:cNvSpPr/>
          </xdr:nvSpPr>
          <xdr:spPr>
            <a:xfrm>
              <a:off x="270" y="466"/>
              <a:ext cx="65" cy="291"/>
            </a:xfrm>
            <a:prstGeom prst="rect">
              <a:avLst/>
            </a:prstGeom>
            <a:gradFill>
              <a:gsLst>
                <a:gs pos="0">
                  <a:srgbClr val="292929"/>
                </a:gs>
                <a:gs pos="50000">
                  <a:srgbClr val="808080"/>
                </a:gs>
                <a:gs pos="100000">
                  <a:srgbClr val="29292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07" name="Shape 3307"/>
            <xdr:cNvGrpSpPr/>
          </xdr:nvGrpSpPr>
          <xdr:grpSpPr>
            <a:xfrm>
              <a:off x="267" y="576"/>
              <a:ext cx="72" cy="41"/>
              <a:chOff x="160" y="356"/>
              <a:chExt cx="81" cy="41"/>
            </a:xfrm>
          </xdr:grpSpPr>
          <xdr:sp>
            <xdr:nvSpPr>
              <xdr:cNvPr id="3308" name="Shape 3308"/>
              <xdr:cNvSpPr/>
            </xdr:nvSpPr>
            <xdr:spPr>
              <a:xfrm>
                <a:off x="160" y="356"/>
                <a:ext cx="80" cy="41"/>
              </a:xfrm>
              <a:prstGeom prst="roundRect">
                <a:avLst>
                  <a:gd fmla="val 10000" name="adj"/>
                </a:avLst>
              </a:prstGeom>
              <a:gradFill>
                <a:gsLst>
                  <a:gs pos="0">
                    <a:srgbClr val="292929"/>
                  </a:gs>
                  <a:gs pos="50000">
                    <a:srgbClr val="808080"/>
                  </a:gs>
                  <a:gs pos="100000">
                    <a:srgbClr val="292929"/>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309" name="Shape 3309"/>
              <xdr:cNvCxnSpPr/>
            </xdr:nvCxnSpPr>
            <xdr:spPr>
              <a:xfrm>
                <a:off x="161" y="391"/>
                <a:ext cx="80" cy="0"/>
              </a:xfrm>
              <a:prstGeom prst="straightConnector1">
                <a:avLst/>
              </a:prstGeom>
              <a:noFill/>
              <a:ln cap="flat" cmpd="sng" w="9525">
                <a:solidFill>
                  <a:srgbClr val="000000"/>
                </a:solidFill>
                <a:prstDash val="solid"/>
                <a:round/>
                <a:headEnd len="med" w="med" type="none"/>
                <a:tailEnd len="med" w="med" type="none"/>
              </a:ln>
            </xdr:spPr>
          </xdr:cxnSp>
          <xdr:cxnSp>
            <xdr:nvCxnSpPr>
              <xdr:cNvPr id="3310" name="Shape 3310"/>
              <xdr:cNvCxnSpPr/>
            </xdr:nvCxnSpPr>
            <xdr:spPr>
              <a:xfrm>
                <a:off x="161" y="362"/>
                <a:ext cx="80"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311" name="Shape 3311"/>
            <xdr:cNvGrpSpPr/>
          </xdr:nvGrpSpPr>
          <xdr:grpSpPr>
            <a:xfrm>
              <a:off x="267" y="425"/>
              <a:ext cx="72" cy="41"/>
              <a:chOff x="160" y="356"/>
              <a:chExt cx="81" cy="41"/>
            </a:xfrm>
          </xdr:grpSpPr>
          <xdr:sp>
            <xdr:nvSpPr>
              <xdr:cNvPr id="3312" name="Shape 3312"/>
              <xdr:cNvSpPr/>
            </xdr:nvSpPr>
            <xdr:spPr>
              <a:xfrm>
                <a:off x="160" y="356"/>
                <a:ext cx="80" cy="41"/>
              </a:xfrm>
              <a:prstGeom prst="roundRect">
                <a:avLst>
                  <a:gd fmla="val 10000" name="adj"/>
                </a:avLst>
              </a:prstGeom>
              <a:gradFill>
                <a:gsLst>
                  <a:gs pos="0">
                    <a:srgbClr val="292929"/>
                  </a:gs>
                  <a:gs pos="50000">
                    <a:srgbClr val="808080"/>
                  </a:gs>
                  <a:gs pos="100000">
                    <a:srgbClr val="292929"/>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313" name="Shape 3313"/>
              <xdr:cNvCxnSpPr/>
            </xdr:nvCxnSpPr>
            <xdr:spPr>
              <a:xfrm>
                <a:off x="161" y="391"/>
                <a:ext cx="80" cy="0"/>
              </a:xfrm>
              <a:prstGeom prst="straightConnector1">
                <a:avLst/>
              </a:prstGeom>
              <a:noFill/>
              <a:ln cap="flat" cmpd="sng" w="9525">
                <a:solidFill>
                  <a:srgbClr val="000000"/>
                </a:solidFill>
                <a:prstDash val="solid"/>
                <a:round/>
                <a:headEnd len="med" w="med" type="none"/>
                <a:tailEnd len="med" w="med" type="none"/>
              </a:ln>
            </xdr:spPr>
          </xdr:cxnSp>
          <xdr:cxnSp>
            <xdr:nvCxnSpPr>
              <xdr:cNvPr id="3314" name="Shape 3314"/>
              <xdr:cNvCxnSpPr/>
            </xdr:nvCxnSpPr>
            <xdr:spPr>
              <a:xfrm>
                <a:off x="161" y="362"/>
                <a:ext cx="80" cy="0"/>
              </a:xfrm>
              <a:prstGeom prst="straightConnector1">
                <a:avLst/>
              </a:prstGeom>
              <a:noFill/>
              <a:ln cap="flat" cmpd="sng" w="9525">
                <a:solidFill>
                  <a:srgbClr val="000000"/>
                </a:solidFill>
                <a:prstDash val="solid"/>
                <a:round/>
                <a:headEnd len="med" w="med" type="none"/>
                <a:tailEnd len="med" w="med" type="none"/>
              </a:ln>
            </xdr:spPr>
          </xdr:cxnSp>
        </xdr:grpSp>
      </xdr:grpSp>
    </xdr:grpSp>
    <xdr:clientData fLocksWithSheet="0"/>
  </xdr:oneCellAnchor>
  <xdr:oneCellAnchor>
    <xdr:from>
      <xdr:col>64</xdr:col>
      <xdr:colOff>38100</xdr:colOff>
      <xdr:row>8</xdr:row>
      <xdr:rowOff>0</xdr:rowOff>
    </xdr:from>
    <xdr:ext cx="209550" cy="1000125"/>
    <xdr:grpSp>
      <xdr:nvGrpSpPr>
        <xdr:cNvPr id="2" name="Shape 2"/>
        <xdr:cNvGrpSpPr/>
      </xdr:nvGrpSpPr>
      <xdr:grpSpPr>
        <a:xfrm>
          <a:off x="5241225" y="3279938"/>
          <a:ext cx="209550" cy="1000125"/>
          <a:chOff x="5241225" y="3279938"/>
          <a:chExt cx="209550" cy="1000125"/>
        </a:xfrm>
      </xdr:grpSpPr>
      <xdr:grpSp>
        <xdr:nvGrpSpPr>
          <xdr:cNvPr id="3315" name="Shape 3315"/>
          <xdr:cNvGrpSpPr/>
        </xdr:nvGrpSpPr>
        <xdr:grpSpPr>
          <a:xfrm>
            <a:off x="5241225" y="3279938"/>
            <a:ext cx="209550" cy="1000125"/>
            <a:chOff x="414" y="605"/>
            <a:chExt cx="46" cy="193"/>
          </a:xfrm>
        </xdr:grpSpPr>
        <xdr:sp>
          <xdr:nvSpPr>
            <xdr:cNvPr id="5" name="Shape 5"/>
            <xdr:cNvSpPr/>
          </xdr:nvSpPr>
          <xdr:spPr>
            <a:xfrm>
              <a:off x="414" y="605"/>
              <a:ext cx="25" cy="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16" name="Shape 3316"/>
            <xdr:cNvSpPr/>
          </xdr:nvSpPr>
          <xdr:spPr>
            <a:xfrm>
              <a:off x="414" y="697"/>
              <a:ext cx="46" cy="30"/>
            </a:xfrm>
            <a:prstGeom prst="roundRect">
              <a:avLst>
                <a:gd fmla="val 4917" name="adj"/>
              </a:avLst>
            </a:prstGeom>
            <a:gradFill>
              <a:gsLst>
                <a:gs pos="0">
                  <a:srgbClr val="000000"/>
                </a:gs>
                <a:gs pos="50000">
                  <a:srgbClr val="000000"/>
                </a:gs>
                <a:gs pos="100000">
                  <a:srgbClr val="000000"/>
                </a:gs>
              </a:gsLst>
              <a:lin ang="0" scaled="0"/>
            </a:gra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17" name="Shape 3317"/>
            <xdr:cNvSpPr/>
          </xdr:nvSpPr>
          <xdr:spPr>
            <a:xfrm>
              <a:off x="417" y="605"/>
              <a:ext cx="39" cy="30"/>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18" name="Shape 3318"/>
            <xdr:cNvGrpSpPr/>
          </xdr:nvGrpSpPr>
          <xdr:grpSpPr>
            <a:xfrm>
              <a:off x="414" y="630"/>
              <a:ext cx="45" cy="67"/>
              <a:chOff x="369" y="51"/>
              <a:chExt cx="66" cy="89"/>
            </a:xfrm>
          </xdr:grpSpPr>
          <xdr:grpSp>
            <xdr:nvGrpSpPr>
              <xdr:cNvPr id="3319" name="Shape 3319"/>
              <xdr:cNvGrpSpPr/>
            </xdr:nvGrpSpPr>
            <xdr:grpSpPr>
              <a:xfrm>
                <a:off x="369" y="51"/>
                <a:ext cx="66" cy="75"/>
                <a:chOff x="876" y="601"/>
                <a:chExt cx="80" cy="114"/>
              </a:xfrm>
            </xdr:grpSpPr>
            <xdr:sp>
              <xdr:nvSpPr>
                <xdr:cNvPr id="3320" name="Shape 3320"/>
                <xdr:cNvSpPr/>
              </xdr:nvSpPr>
              <xdr:spPr>
                <a:xfrm flipH="1" rot="10800000">
                  <a:off x="876" y="657"/>
                  <a:ext cx="80" cy="38"/>
                </a:xfrm>
                <a:custGeom>
                  <a:rect b="b" l="l" r="r" t="t"/>
                  <a:pathLst>
                    <a:path extrusionOk="0" h="21600" w="21600">
                      <a:moveTo>
                        <a:pt x="0" y="0"/>
                      </a:moveTo>
                      <a:lnTo>
                        <a:pt x="3779" y="21600"/>
                      </a:lnTo>
                      <a:lnTo>
                        <a:pt x="17821" y="21600"/>
                      </a:lnTo>
                      <a:lnTo>
                        <a:pt x="21600" y="0"/>
                      </a:lnTo>
                      <a:close/>
                    </a:path>
                  </a:pathLst>
                </a:cu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sp>
            <xdr:sp>
              <xdr:nvSpPr>
                <xdr:cNvPr id="3321" name="Shape 3321"/>
                <xdr:cNvSpPr/>
              </xdr:nvSpPr>
              <xdr:spPr>
                <a:xfrm>
                  <a:off x="880" y="601"/>
                  <a:ext cx="73" cy="49"/>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22" name="Shape 3322"/>
                <xdr:cNvGrpSpPr/>
              </xdr:nvGrpSpPr>
              <xdr:grpSpPr>
                <a:xfrm flipH="1">
                  <a:off x="877" y="643"/>
                  <a:ext cx="79" cy="41"/>
                  <a:chOff x="957" y="643"/>
                  <a:chExt cx="79" cy="132"/>
                </a:xfrm>
              </xdr:grpSpPr>
              <xdr:sp>
                <xdr:nvSpPr>
                  <xdr:cNvPr id="3323" name="Shape 3323"/>
                  <xdr:cNvSpPr/>
                </xdr:nvSpPr>
                <xdr:spPr>
                  <a:xfrm>
                    <a:off x="957" y="687"/>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24" name="Shape 3324"/>
                  <xdr:cNvSpPr/>
                </xdr:nvSpPr>
                <xdr:spPr>
                  <a:xfrm>
                    <a:off x="957" y="709"/>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25" name="Shape 3325"/>
                  <xdr:cNvSpPr/>
                </xdr:nvSpPr>
                <xdr:spPr>
                  <a:xfrm>
                    <a:off x="957" y="731"/>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26" name="Shape 3326"/>
                  <xdr:cNvSpPr/>
                </xdr:nvSpPr>
                <xdr:spPr>
                  <a:xfrm>
                    <a:off x="957" y="753"/>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27" name="Shape 3327"/>
                  <xdr:cNvSpPr/>
                </xdr:nvSpPr>
                <xdr:spPr>
                  <a:xfrm>
                    <a:off x="957" y="665"/>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28" name="Shape 3328"/>
                  <xdr:cNvSpPr/>
                </xdr:nvSpPr>
                <xdr:spPr>
                  <a:xfrm>
                    <a:off x="957" y="643"/>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grpSp>
            <xdr:sp>
              <xdr:nvSpPr>
                <xdr:cNvPr id="3329" name="Shape 3329"/>
                <xdr:cNvSpPr/>
              </xdr:nvSpPr>
              <xdr:spPr>
                <a:xfrm>
                  <a:off x="876" y="691"/>
                  <a:ext cx="80" cy="24"/>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330" name="Shape 3330"/>
              <xdr:cNvSpPr/>
            </xdr:nvSpPr>
            <xdr:spPr>
              <a:xfrm>
                <a:off x="369" y="126"/>
                <a:ext cx="66" cy="7"/>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31" name="Shape 3331"/>
              <xdr:cNvSpPr/>
            </xdr:nvSpPr>
            <xdr:spPr>
              <a:xfrm>
                <a:off x="369" y="133"/>
                <a:ext cx="66" cy="7"/>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32" name="Shape 3332"/>
              <xdr:cNvSpPr/>
            </xdr:nvSpPr>
            <xdr:spPr>
              <a:xfrm>
                <a:off x="388" y="126"/>
                <a:ext cx="4" cy="7"/>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33" name="Shape 3333"/>
              <xdr:cNvSpPr/>
            </xdr:nvSpPr>
            <xdr:spPr>
              <a:xfrm>
                <a:off x="423" y="133"/>
                <a:ext cx="4" cy="7"/>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334" name="Shape 3334"/>
            <xdr:cNvSpPr/>
          </xdr:nvSpPr>
          <xdr:spPr>
            <a:xfrm>
              <a:off x="414" y="748"/>
              <a:ext cx="45" cy="19"/>
            </a:xfrm>
            <a:custGeom>
              <a:rect b="b" l="l" r="r" t="t"/>
              <a:pathLst>
                <a:path extrusionOk="0" h="21600" w="21600">
                  <a:moveTo>
                    <a:pt x="0" y="0"/>
                  </a:moveTo>
                  <a:lnTo>
                    <a:pt x="3779" y="21600"/>
                  </a:lnTo>
                  <a:lnTo>
                    <a:pt x="17821" y="21600"/>
                  </a:lnTo>
                  <a:lnTo>
                    <a:pt x="21600" y="0"/>
                  </a:lnTo>
                  <a:close/>
                </a:path>
              </a:pathLst>
            </a:cu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sp>
        <xdr:sp>
          <xdr:nvSpPr>
            <xdr:cNvPr id="3335" name="Shape 3335"/>
            <xdr:cNvSpPr/>
          </xdr:nvSpPr>
          <xdr:spPr>
            <a:xfrm flipH="1" rot="10800000">
              <a:off x="415" y="774"/>
              <a:ext cx="43" cy="24"/>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36" name="Shape 3336"/>
            <xdr:cNvGrpSpPr/>
          </xdr:nvGrpSpPr>
          <xdr:grpSpPr>
            <a:xfrm rot="10800000">
              <a:off x="415" y="754"/>
              <a:ext cx="44" cy="20"/>
              <a:chOff x="957" y="643"/>
              <a:chExt cx="79" cy="132"/>
            </a:xfrm>
          </xdr:grpSpPr>
          <xdr:sp>
            <xdr:nvSpPr>
              <xdr:cNvPr id="3337" name="Shape 3337"/>
              <xdr:cNvSpPr/>
            </xdr:nvSpPr>
            <xdr:spPr>
              <a:xfrm>
                <a:off x="957" y="687"/>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38" name="Shape 3338"/>
              <xdr:cNvSpPr/>
            </xdr:nvSpPr>
            <xdr:spPr>
              <a:xfrm>
                <a:off x="957" y="709"/>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39" name="Shape 3339"/>
              <xdr:cNvSpPr/>
            </xdr:nvSpPr>
            <xdr:spPr>
              <a:xfrm>
                <a:off x="957" y="731"/>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40" name="Shape 3340"/>
              <xdr:cNvSpPr/>
            </xdr:nvSpPr>
            <xdr:spPr>
              <a:xfrm>
                <a:off x="957" y="753"/>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41" name="Shape 3341"/>
              <xdr:cNvSpPr/>
            </xdr:nvSpPr>
            <xdr:spPr>
              <a:xfrm>
                <a:off x="957" y="665"/>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sp>
            <xdr:nvSpPr>
              <xdr:cNvPr id="3342" name="Shape 3342"/>
              <xdr:cNvSpPr/>
            </xdr:nvSpPr>
            <xdr:spPr>
              <a:xfrm>
                <a:off x="957" y="643"/>
                <a:ext cx="79" cy="22"/>
              </a:xfrm>
              <a:custGeom>
                <a:rect b="b" l="l" r="r" t="t"/>
                <a:pathLst>
                  <a:path extrusionOk="0" h="22" w="79">
                    <a:moveTo>
                      <a:pt x="0" y="0"/>
                    </a:moveTo>
                    <a:lnTo>
                      <a:pt x="79" y="0"/>
                    </a:lnTo>
                    <a:lnTo>
                      <a:pt x="76" y="22"/>
                    </a:lnTo>
                    <a:lnTo>
                      <a:pt x="3" y="22"/>
                    </a:lnTo>
                    <a:lnTo>
                      <a:pt x="0" y="0"/>
                    </a:lnTo>
                    <a:close/>
                  </a:path>
                </a:pathLst>
              </a:custGeom>
              <a:gradFill>
                <a:gsLst>
                  <a:gs pos="0">
                    <a:srgbClr val="303030"/>
                  </a:gs>
                  <a:gs pos="50000">
                    <a:srgbClr val="969696"/>
                  </a:gs>
                  <a:gs pos="100000">
                    <a:srgbClr val="303030"/>
                  </a:gs>
                </a:gsLst>
                <a:lin ang="0" scaled="0"/>
              </a:gradFill>
              <a:ln cap="flat" cmpd="sng" w="9525">
                <a:solidFill>
                  <a:srgbClr val="000000"/>
                </a:solidFill>
                <a:prstDash val="solid"/>
                <a:round/>
                <a:headEnd len="sm" w="sm" type="none"/>
                <a:tailEnd len="sm" w="sm" type="none"/>
              </a:ln>
            </xdr:spPr>
          </xdr:sp>
        </xdr:grpSp>
        <xdr:sp>
          <xdr:nvSpPr>
            <xdr:cNvPr id="3343" name="Shape 3343"/>
            <xdr:cNvSpPr/>
          </xdr:nvSpPr>
          <xdr:spPr>
            <a:xfrm flipH="1" rot="10800000">
              <a:off x="414" y="738"/>
              <a:ext cx="45" cy="12"/>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44" name="Shape 3344"/>
            <xdr:cNvSpPr/>
          </xdr:nvSpPr>
          <xdr:spPr>
            <a:xfrm flipH="1" rot="10800000">
              <a:off x="414" y="733"/>
              <a:ext cx="45" cy="5"/>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45" name="Shape 3345"/>
            <xdr:cNvSpPr/>
          </xdr:nvSpPr>
          <xdr:spPr>
            <a:xfrm flipH="1" rot="10800000">
              <a:off x="414" y="727"/>
              <a:ext cx="45" cy="6"/>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46" name="Shape 3346"/>
            <xdr:cNvSpPr/>
          </xdr:nvSpPr>
          <xdr:spPr>
            <a:xfrm flipH="1" rot="10800000">
              <a:off x="425" y="727"/>
              <a:ext cx="3" cy="6"/>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47" name="Shape 3347"/>
            <xdr:cNvSpPr/>
          </xdr:nvSpPr>
          <xdr:spPr>
            <a:xfrm flipH="1" rot="10800000">
              <a:off x="449" y="733"/>
              <a:ext cx="3" cy="5"/>
            </a:xfrm>
            <a:prstGeom prst="rect">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48" name="Shape 3348"/>
            <xdr:cNvSpPr/>
          </xdr:nvSpPr>
          <xdr:spPr>
            <a:xfrm>
              <a:off x="436" y="631"/>
              <a:ext cx="3" cy="2"/>
            </a:xfrm>
            <a:prstGeom prst="ellipse">
              <a:avLst/>
            </a:prstGeom>
            <a:solidFill>
              <a:srgbClr val="CC66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49" name="Shape 3349"/>
            <xdr:cNvSpPr/>
          </xdr:nvSpPr>
          <xdr:spPr>
            <a:xfrm>
              <a:off x="417" y="631"/>
              <a:ext cx="2" cy="2"/>
            </a:xfrm>
            <a:prstGeom prst="ellipse">
              <a:avLst/>
            </a:prstGeom>
            <a:solidFill>
              <a:srgbClr val="CC66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50" name="Shape 3350"/>
            <xdr:cNvSpPr/>
          </xdr:nvSpPr>
          <xdr:spPr>
            <a:xfrm>
              <a:off x="453" y="631"/>
              <a:ext cx="3" cy="2"/>
            </a:xfrm>
            <a:prstGeom prst="ellipse">
              <a:avLst/>
            </a:prstGeom>
            <a:solidFill>
              <a:srgbClr val="CC66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65</xdr:col>
      <xdr:colOff>304800</xdr:colOff>
      <xdr:row>8</xdr:row>
      <xdr:rowOff>0</xdr:rowOff>
    </xdr:from>
    <xdr:ext cx="228600" cy="1485900"/>
    <xdr:grpSp>
      <xdr:nvGrpSpPr>
        <xdr:cNvPr id="2" name="Shape 2"/>
        <xdr:cNvGrpSpPr/>
      </xdr:nvGrpSpPr>
      <xdr:grpSpPr>
        <a:xfrm>
          <a:off x="5231700" y="3037050"/>
          <a:ext cx="228600" cy="1485900"/>
          <a:chOff x="5231700" y="3037050"/>
          <a:chExt cx="228600" cy="1485900"/>
        </a:xfrm>
      </xdr:grpSpPr>
      <xdr:grpSp>
        <xdr:nvGrpSpPr>
          <xdr:cNvPr id="3351" name="Shape 3351"/>
          <xdr:cNvGrpSpPr/>
        </xdr:nvGrpSpPr>
        <xdr:grpSpPr>
          <a:xfrm>
            <a:off x="5231700" y="3037050"/>
            <a:ext cx="228600" cy="1485900"/>
            <a:chOff x="529" y="378"/>
            <a:chExt cx="28" cy="428"/>
          </a:xfrm>
        </xdr:grpSpPr>
        <xdr:sp>
          <xdr:nvSpPr>
            <xdr:cNvPr id="5" name="Shape 5"/>
            <xdr:cNvSpPr/>
          </xdr:nvSpPr>
          <xdr:spPr>
            <a:xfrm>
              <a:off x="529" y="378"/>
              <a:ext cx="25" cy="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52" name="Shape 3352"/>
            <xdr:cNvGrpSpPr/>
          </xdr:nvGrpSpPr>
          <xdr:grpSpPr>
            <a:xfrm>
              <a:off x="529" y="378"/>
              <a:ext cx="28" cy="146"/>
              <a:chOff x="326" y="744"/>
              <a:chExt cx="28" cy="146"/>
            </a:xfrm>
          </xdr:grpSpPr>
          <xdr:sp>
            <xdr:nvSpPr>
              <xdr:cNvPr id="3353" name="Shape 3353"/>
              <xdr:cNvSpPr/>
            </xdr:nvSpPr>
            <xdr:spPr>
              <a:xfrm>
                <a:off x="326" y="879"/>
                <a:ext cx="28" cy="1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54" name="Shape 3354"/>
              <xdr:cNvSpPr/>
            </xdr:nvSpPr>
            <xdr:spPr>
              <a:xfrm>
                <a:off x="326" y="828"/>
                <a:ext cx="28" cy="5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55" name="Shape 3355"/>
              <xdr:cNvGrpSpPr/>
            </xdr:nvGrpSpPr>
            <xdr:grpSpPr>
              <a:xfrm>
                <a:off x="326" y="744"/>
                <a:ext cx="28" cy="84"/>
                <a:chOff x="415" y="739"/>
                <a:chExt cx="28" cy="84"/>
              </a:xfrm>
            </xdr:grpSpPr>
            <xdr:sp>
              <xdr:nvSpPr>
                <xdr:cNvPr id="3356" name="Shape 3356"/>
                <xdr:cNvSpPr/>
              </xdr:nvSpPr>
              <xdr:spPr>
                <a:xfrm>
                  <a:off x="415" y="816"/>
                  <a:ext cx="28" cy="7"/>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57" name="Shape 3357"/>
                <xdr:cNvGrpSpPr/>
              </xdr:nvGrpSpPr>
              <xdr:grpSpPr>
                <a:xfrm>
                  <a:off x="418" y="739"/>
                  <a:ext cx="22" cy="77"/>
                  <a:chOff x="418" y="739"/>
                  <a:chExt cx="22" cy="77"/>
                </a:xfrm>
              </xdr:grpSpPr>
              <xdr:sp>
                <xdr:nvSpPr>
                  <xdr:cNvPr id="3358" name="Shape 3358"/>
                  <xdr:cNvSpPr/>
                </xdr:nvSpPr>
                <xdr:spPr>
                  <a:xfrm>
                    <a:off x="418" y="802"/>
                    <a:ext cx="22" cy="2"/>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59" name="Shape 3359"/>
                  <xdr:cNvGrpSpPr/>
                </xdr:nvGrpSpPr>
                <xdr:grpSpPr>
                  <a:xfrm>
                    <a:off x="418" y="796"/>
                    <a:ext cx="22" cy="20"/>
                    <a:chOff x="393" y="992"/>
                    <a:chExt cx="60" cy="59"/>
                  </a:xfrm>
                </xdr:grpSpPr>
                <xdr:sp>
                  <xdr:nvSpPr>
                    <xdr:cNvPr id="3360" name="Shape 3360"/>
                    <xdr:cNvSpPr/>
                  </xdr:nvSpPr>
                  <xdr:spPr>
                    <a:xfrm>
                      <a:off x="393" y="1025"/>
                      <a:ext cx="60" cy="26"/>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61" name="Shape 3361"/>
                    <xdr:cNvSpPr/>
                  </xdr:nvSpPr>
                  <xdr:spPr>
                    <a:xfrm>
                      <a:off x="398" y="1018"/>
                      <a:ext cx="49" cy="6"/>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62" name="Shape 3362"/>
                    <xdr:cNvSpPr/>
                  </xdr:nvSpPr>
                  <xdr:spPr>
                    <a:xfrm>
                      <a:off x="398" y="1005"/>
                      <a:ext cx="49" cy="6"/>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63" name="Shape 3363"/>
                    <xdr:cNvSpPr/>
                  </xdr:nvSpPr>
                  <xdr:spPr>
                    <a:xfrm>
                      <a:off x="400" y="992"/>
                      <a:ext cx="45" cy="5"/>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64" name="Shape 3364"/>
                    <xdr:cNvSpPr/>
                  </xdr:nvSpPr>
                  <xdr:spPr>
                    <a:xfrm>
                      <a:off x="393" y="997"/>
                      <a:ext cx="60" cy="8"/>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365" name="Shape 3365"/>
                  <xdr:cNvGrpSpPr/>
                </xdr:nvGrpSpPr>
                <xdr:grpSpPr>
                  <a:xfrm>
                    <a:off x="421" y="739"/>
                    <a:ext cx="16" cy="57"/>
                    <a:chOff x="83" y="1297"/>
                    <a:chExt cx="16" cy="178"/>
                  </a:xfrm>
                </xdr:grpSpPr>
                <xdr:sp>
                  <xdr:nvSpPr>
                    <xdr:cNvPr id="3366" name="Shape 3366"/>
                    <xdr:cNvSpPr/>
                  </xdr:nvSpPr>
                  <xdr:spPr>
                    <a:xfrm>
                      <a:off x="83" y="1297"/>
                      <a:ext cx="16" cy="16"/>
                    </a:xfrm>
                    <a:custGeom>
                      <a:rect b="b" l="l" r="r" t="t"/>
                      <a:pathLst>
                        <a:path extrusionOk="0" h="16" w="60">
                          <a:moveTo>
                            <a:pt x="0" y="16"/>
                          </a:moveTo>
                          <a:lnTo>
                            <a:pt x="12" y="0"/>
                          </a:lnTo>
                          <a:lnTo>
                            <a:pt x="48" y="0"/>
                          </a:lnTo>
                          <a:lnTo>
                            <a:pt x="60" y="15"/>
                          </a:lnTo>
                          <a:lnTo>
                            <a:pt x="0" y="16"/>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nvGrpSpPr>
                    <xdr:cNvPr id="3367" name="Shape 3367"/>
                    <xdr:cNvGrpSpPr/>
                  </xdr:nvGrpSpPr>
                  <xdr:grpSpPr>
                    <a:xfrm>
                      <a:off x="83" y="1384"/>
                      <a:ext cx="16" cy="6"/>
                      <a:chOff x="765" y="230"/>
                      <a:chExt cx="302" cy="433"/>
                    </a:xfrm>
                  </xdr:grpSpPr>
                  <xdr:sp>
                    <xdr:nvSpPr>
                      <xdr:cNvPr id="3368" name="Shape 3368"/>
                      <xdr:cNvSpPr/>
                    </xdr:nvSpPr>
                    <xdr:spPr>
                      <a:xfrm>
                        <a:off x="765" y="230"/>
                        <a:ext cx="302" cy="25"/>
                      </a:xfrm>
                      <a:custGeom>
                        <a:rect b="b" l="l" r="r" t="t"/>
                        <a:pathLst>
                          <a:path extrusionOk="0" h="25" w="295">
                            <a:moveTo>
                              <a:pt x="0" y="24"/>
                            </a:moveTo>
                            <a:lnTo>
                              <a:pt x="12" y="0"/>
                            </a:lnTo>
                            <a:lnTo>
                              <a:pt x="276" y="0"/>
                            </a:lnTo>
                            <a:lnTo>
                              <a:pt x="295" y="25"/>
                            </a:lnTo>
                            <a:lnTo>
                              <a:pt x="0" y="24"/>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369" name="Shape 3369"/>
                      <xdr:cNvSpPr/>
                    </xdr:nvSpPr>
                    <xdr:spPr>
                      <a:xfrm>
                        <a:off x="765" y="253"/>
                        <a:ext cx="301" cy="410"/>
                      </a:xfrm>
                      <a:prstGeom prst="rect">
                        <a:avLst/>
                      </a:prstGeom>
                      <a:gradFill>
                        <a:gsLst>
                          <a:gs pos="0">
                            <a:srgbClr val="494949"/>
                          </a:gs>
                          <a:gs pos="50000">
                            <a:srgbClr val="FFFFFF"/>
                          </a:gs>
                          <a:gs pos="100000">
                            <a:srgbClr val="49494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370" name="Shape 3370"/>
                    <xdr:cNvSpPr/>
                  </xdr:nvSpPr>
                  <xdr:spPr>
                    <a:xfrm>
                      <a:off x="83" y="1393"/>
                      <a:ext cx="16" cy="57"/>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71" name="Shape 3371"/>
                    <xdr:cNvSpPr/>
                  </xdr:nvSpPr>
                  <xdr:spPr>
                    <a:xfrm>
                      <a:off x="84" y="1450"/>
                      <a:ext cx="14" cy="25"/>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72" name="Shape 3372"/>
                    <xdr:cNvSpPr/>
                  </xdr:nvSpPr>
                  <xdr:spPr>
                    <a:xfrm>
                      <a:off x="84" y="1390"/>
                      <a:ext cx="14" cy="3"/>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73" name="Shape 3373"/>
                    <xdr:cNvSpPr/>
                  </xdr:nvSpPr>
                  <xdr:spPr>
                    <a:xfrm>
                      <a:off x="84" y="1327"/>
                      <a:ext cx="14" cy="57"/>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74" name="Shape 3374"/>
                    <xdr:cNvSpPr/>
                  </xdr:nvSpPr>
                  <xdr:spPr>
                    <a:xfrm>
                      <a:off x="83" y="1312"/>
                      <a:ext cx="16" cy="15"/>
                    </a:xfrm>
                    <a:prstGeom prst="rect">
                      <a:avLst/>
                    </a:prstGeom>
                    <a:gradFill>
                      <a:gsLst>
                        <a:gs pos="0">
                          <a:srgbClr val="494949"/>
                        </a:gs>
                        <a:gs pos="50000">
                          <a:srgbClr val="FFFFFF"/>
                        </a:gs>
                        <a:gs pos="100000">
                          <a:srgbClr val="49494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grpSp>
          <xdr:nvGrpSpPr>
            <xdr:cNvPr id="3375" name="Shape 3375"/>
            <xdr:cNvGrpSpPr/>
          </xdr:nvGrpSpPr>
          <xdr:grpSpPr>
            <a:xfrm>
              <a:off x="529" y="748"/>
              <a:ext cx="28" cy="58"/>
              <a:chOff x="326" y="1004"/>
              <a:chExt cx="28" cy="58"/>
            </a:xfrm>
          </xdr:grpSpPr>
          <xdr:grpSp>
            <xdr:nvGrpSpPr>
              <xdr:cNvPr id="3376" name="Shape 3376"/>
              <xdr:cNvGrpSpPr/>
            </xdr:nvGrpSpPr>
            <xdr:grpSpPr>
              <a:xfrm>
                <a:off x="326" y="1004"/>
                <a:ext cx="28" cy="21"/>
                <a:chOff x="326" y="1004"/>
                <a:chExt cx="28" cy="21"/>
              </a:xfrm>
            </xdr:grpSpPr>
            <xdr:sp>
              <xdr:nvSpPr>
                <xdr:cNvPr id="3377" name="Shape 3377"/>
                <xdr:cNvSpPr/>
              </xdr:nvSpPr>
              <xdr:spPr>
                <a:xfrm>
                  <a:off x="334" y="1013"/>
                  <a:ext cx="11" cy="12"/>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78" name="Shape 3378"/>
                <xdr:cNvGrpSpPr/>
              </xdr:nvGrpSpPr>
              <xdr:grpSpPr>
                <a:xfrm>
                  <a:off x="326" y="1004"/>
                  <a:ext cx="28" cy="9"/>
                  <a:chOff x="348" y="1862"/>
                  <a:chExt cx="300" cy="78"/>
                </a:xfrm>
              </xdr:grpSpPr>
              <xdr:sp>
                <xdr:nvSpPr>
                  <xdr:cNvPr id="3379" name="Shape 3379"/>
                  <xdr:cNvSpPr/>
                </xdr:nvSpPr>
                <xdr:spPr>
                  <a:xfrm>
                    <a:off x="348" y="1862"/>
                    <a:ext cx="300" cy="45"/>
                  </a:xfrm>
                  <a:prstGeom prst="rect">
                    <a:avLst/>
                  </a:prstGeom>
                  <a:gradFill>
                    <a:gsLst>
                      <a:gs pos="0">
                        <a:srgbClr val="333333"/>
                      </a:gs>
                      <a:gs pos="50000">
                        <a:srgbClr val="FFFFFF"/>
                      </a:gs>
                      <a:gs pos="100000">
                        <a:srgbClr val="33333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80" name="Shape 3380"/>
                  <xdr:cNvSpPr/>
                </xdr:nvSpPr>
                <xdr:spPr>
                  <a:xfrm flipH="1" rot="10800000">
                    <a:off x="348" y="1907"/>
                    <a:ext cx="300" cy="33"/>
                  </a:xfrm>
                  <a:custGeom>
                    <a:rect b="b" l="l" r="r" t="t"/>
                    <a:pathLst>
                      <a:path extrusionOk="0" h="33" w="275">
                        <a:moveTo>
                          <a:pt x="11" y="0"/>
                        </a:moveTo>
                        <a:lnTo>
                          <a:pt x="258" y="0"/>
                        </a:lnTo>
                        <a:lnTo>
                          <a:pt x="275" y="33"/>
                        </a:lnTo>
                        <a:lnTo>
                          <a:pt x="0" y="33"/>
                        </a:lnTo>
                        <a:lnTo>
                          <a:pt x="11"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grpSp>
            <xdr:nvGrpSpPr>
              <xdr:cNvPr id="3381" name="Shape 3381"/>
              <xdr:cNvGrpSpPr/>
            </xdr:nvGrpSpPr>
            <xdr:grpSpPr>
              <a:xfrm>
                <a:off x="326" y="1018"/>
                <a:ext cx="28" cy="44"/>
                <a:chOff x="240" y="144"/>
                <a:chExt cx="186" cy="488"/>
              </a:xfrm>
            </xdr:grpSpPr>
            <xdr:grpSp>
              <xdr:nvGrpSpPr>
                <xdr:cNvPr id="3382" name="Shape 3382"/>
                <xdr:cNvGrpSpPr/>
              </xdr:nvGrpSpPr>
              <xdr:grpSpPr>
                <a:xfrm>
                  <a:off x="240" y="144"/>
                  <a:ext cx="186" cy="488"/>
                  <a:chOff x="240" y="144"/>
                  <a:chExt cx="186" cy="488"/>
                </a:xfrm>
              </xdr:grpSpPr>
              <xdr:sp>
                <xdr:nvSpPr>
                  <xdr:cNvPr id="3383" name="Shape 3383"/>
                  <xdr:cNvSpPr/>
                </xdr:nvSpPr>
                <xdr:spPr>
                  <a:xfrm>
                    <a:off x="240" y="144"/>
                    <a:ext cx="186" cy="14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84" name="Shape 3384"/>
                  <xdr:cNvSpPr/>
                </xdr:nvSpPr>
                <xdr:spPr>
                  <a:xfrm>
                    <a:off x="270" y="616"/>
                    <a:ext cx="127" cy="16"/>
                  </a:xfrm>
                  <a:custGeom>
                    <a:rect b="b" l="l" r="r" t="t"/>
                    <a:pathLst>
                      <a:path extrusionOk="0" h="16" w="156">
                        <a:moveTo>
                          <a:pt x="0" y="0"/>
                        </a:moveTo>
                        <a:lnTo>
                          <a:pt x="12" y="16"/>
                        </a:lnTo>
                        <a:lnTo>
                          <a:pt x="144" y="16"/>
                        </a:lnTo>
                        <a:lnTo>
                          <a:pt x="156"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385" name="Shape 3385"/>
                  <xdr:cNvSpPr/>
                </xdr:nvSpPr>
                <xdr:spPr>
                  <a:xfrm>
                    <a:off x="271" y="368"/>
                    <a:ext cx="126" cy="24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86" name="Shape 3386"/>
                  <xdr:cNvSpPr/>
                </xdr:nvSpPr>
                <xdr:spPr>
                  <a:xfrm>
                    <a:off x="240" y="288"/>
                    <a:ext cx="186" cy="80"/>
                  </a:xfrm>
                  <a:custGeom>
                    <a:rect b="b" l="l" r="r" t="t"/>
                    <a:pathLst>
                      <a:path extrusionOk="0" h="80" w="186">
                        <a:moveTo>
                          <a:pt x="0" y="0"/>
                        </a:moveTo>
                        <a:lnTo>
                          <a:pt x="29" y="80"/>
                        </a:lnTo>
                        <a:lnTo>
                          <a:pt x="157" y="80"/>
                        </a:lnTo>
                        <a:lnTo>
                          <a:pt x="186"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3387" name="Shape 3387"/>
                <xdr:cNvSpPr/>
              </xdr:nvSpPr>
              <xdr:spPr>
                <a:xfrm>
                  <a:off x="299" y="426"/>
                  <a:ext cx="44" cy="44"/>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88" name="Shape 3388"/>
                <xdr:cNvSpPr/>
              </xdr:nvSpPr>
              <xdr:spPr>
                <a:xfrm>
                  <a:off x="328" y="500"/>
                  <a:ext cx="44" cy="44"/>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89" name="Shape 3389"/>
                <xdr:cNvSpPr/>
              </xdr:nvSpPr>
              <xdr:spPr>
                <a:xfrm>
                  <a:off x="315"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90" name="Shape 3390"/>
                <xdr:cNvSpPr/>
              </xdr:nvSpPr>
              <xdr:spPr>
                <a:xfrm>
                  <a:off x="294"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91" name="Shape 3391"/>
                <xdr:cNvSpPr/>
              </xdr:nvSpPr>
              <xdr:spPr>
                <a:xfrm>
                  <a:off x="382"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92" name="Shape 3392"/>
                <xdr:cNvSpPr/>
              </xdr:nvSpPr>
              <xdr:spPr>
                <a:xfrm>
                  <a:off x="362"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93" name="Shape 3393"/>
                <xdr:cNvSpPr/>
              </xdr:nvSpPr>
              <xdr:spPr>
                <a:xfrm>
                  <a:off x="337"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94" name="Shape 3394"/>
                <xdr:cNvSpPr/>
              </xdr:nvSpPr>
              <xdr:spPr>
                <a:xfrm>
                  <a:off x="273"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395" name="Shape 3395"/>
            <xdr:cNvGrpSpPr/>
          </xdr:nvGrpSpPr>
          <xdr:grpSpPr>
            <a:xfrm>
              <a:off x="529" y="524"/>
              <a:ext cx="28" cy="224"/>
              <a:chOff x="206" y="817"/>
              <a:chExt cx="28" cy="224"/>
            </a:xfrm>
          </xdr:grpSpPr>
          <xdr:sp>
            <xdr:nvSpPr>
              <xdr:cNvPr id="3396" name="Shape 3396"/>
              <xdr:cNvSpPr/>
            </xdr:nvSpPr>
            <xdr:spPr>
              <a:xfrm>
                <a:off x="206" y="817"/>
                <a:ext cx="28" cy="3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97" name="Shape 3397"/>
              <xdr:cNvSpPr/>
            </xdr:nvSpPr>
            <xdr:spPr>
              <a:xfrm>
                <a:off x="207" y="853"/>
                <a:ext cx="26" cy="152"/>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3398" name="Shape 3398"/>
              <xdr:cNvSpPr/>
            </xdr:nvSpPr>
            <xdr:spPr>
              <a:xfrm>
                <a:off x="207" y="913"/>
                <a:ext cx="26" cy="17"/>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99" name="Shape 3399"/>
              <xdr:cNvSpPr/>
            </xdr:nvSpPr>
            <xdr:spPr>
              <a:xfrm>
                <a:off x="206" y="1005"/>
                <a:ext cx="28" cy="3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63</xdr:col>
      <xdr:colOff>76200</xdr:colOff>
      <xdr:row>8</xdr:row>
      <xdr:rowOff>0</xdr:rowOff>
    </xdr:from>
    <xdr:ext cx="209550" cy="1028700"/>
    <xdr:grpSp>
      <xdr:nvGrpSpPr>
        <xdr:cNvPr id="2" name="Shape 2"/>
        <xdr:cNvGrpSpPr/>
      </xdr:nvGrpSpPr>
      <xdr:grpSpPr>
        <a:xfrm>
          <a:off x="5241225" y="3265650"/>
          <a:ext cx="209550" cy="1028700"/>
          <a:chOff x="5241225" y="3265650"/>
          <a:chExt cx="209550" cy="1028700"/>
        </a:xfrm>
      </xdr:grpSpPr>
      <xdr:grpSp>
        <xdr:nvGrpSpPr>
          <xdr:cNvPr id="3400" name="Shape 3400"/>
          <xdr:cNvGrpSpPr/>
        </xdr:nvGrpSpPr>
        <xdr:grpSpPr>
          <a:xfrm>
            <a:off x="5241225" y="3265650"/>
            <a:ext cx="209550" cy="1028700"/>
            <a:chOff x="206" y="817"/>
            <a:chExt cx="28" cy="224"/>
          </a:xfrm>
        </xdr:grpSpPr>
        <xdr:sp>
          <xdr:nvSpPr>
            <xdr:cNvPr id="5" name="Shape 5"/>
            <xdr:cNvSpPr/>
          </xdr:nvSpPr>
          <xdr:spPr>
            <a:xfrm>
              <a:off x="206" y="817"/>
              <a:ext cx="25" cy="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01" name="Shape 3401"/>
            <xdr:cNvSpPr/>
          </xdr:nvSpPr>
          <xdr:spPr>
            <a:xfrm>
              <a:off x="206" y="817"/>
              <a:ext cx="28" cy="3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02" name="Shape 3402"/>
            <xdr:cNvSpPr/>
          </xdr:nvSpPr>
          <xdr:spPr>
            <a:xfrm>
              <a:off x="207" y="853"/>
              <a:ext cx="26" cy="152"/>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3403" name="Shape 3403"/>
            <xdr:cNvSpPr/>
          </xdr:nvSpPr>
          <xdr:spPr>
            <a:xfrm>
              <a:off x="207" y="913"/>
              <a:ext cx="26" cy="17"/>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04" name="Shape 3404"/>
            <xdr:cNvSpPr/>
          </xdr:nvSpPr>
          <xdr:spPr>
            <a:xfrm>
              <a:off x="206" y="1005"/>
              <a:ext cx="28" cy="3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66</xdr:col>
      <xdr:colOff>0</xdr:colOff>
      <xdr:row>6</xdr:row>
      <xdr:rowOff>47625</xdr:rowOff>
    </xdr:from>
    <xdr:ext cx="209550" cy="1905000"/>
    <xdr:grpSp>
      <xdr:nvGrpSpPr>
        <xdr:cNvPr id="2" name="Shape 2"/>
        <xdr:cNvGrpSpPr/>
      </xdr:nvGrpSpPr>
      <xdr:grpSpPr>
        <a:xfrm>
          <a:off x="5241225" y="2827500"/>
          <a:ext cx="209550" cy="1905000"/>
          <a:chOff x="5241225" y="2827500"/>
          <a:chExt cx="209550" cy="1905000"/>
        </a:xfrm>
      </xdr:grpSpPr>
      <xdr:grpSp>
        <xdr:nvGrpSpPr>
          <xdr:cNvPr id="3405" name="Shape 3405"/>
          <xdr:cNvGrpSpPr/>
        </xdr:nvGrpSpPr>
        <xdr:grpSpPr>
          <a:xfrm>
            <a:off x="5241225" y="2827500"/>
            <a:ext cx="209550" cy="1905000"/>
            <a:chOff x="494" y="348"/>
            <a:chExt cx="58" cy="428"/>
          </a:xfrm>
        </xdr:grpSpPr>
        <xdr:sp>
          <xdr:nvSpPr>
            <xdr:cNvPr id="5" name="Shape 5"/>
            <xdr:cNvSpPr/>
          </xdr:nvSpPr>
          <xdr:spPr>
            <a:xfrm>
              <a:off x="494" y="348"/>
              <a:ext cx="50" cy="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06" name="Shape 3406"/>
            <xdr:cNvSpPr/>
          </xdr:nvSpPr>
          <xdr:spPr>
            <a:xfrm>
              <a:off x="494" y="530"/>
              <a:ext cx="58" cy="151"/>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07" name="Shape 3407"/>
            <xdr:cNvGrpSpPr/>
          </xdr:nvGrpSpPr>
          <xdr:grpSpPr>
            <a:xfrm>
              <a:off x="509" y="348"/>
              <a:ext cx="28" cy="428"/>
              <a:chOff x="529" y="378"/>
              <a:chExt cx="28" cy="428"/>
            </a:xfrm>
          </xdr:grpSpPr>
          <xdr:grpSp>
            <xdr:nvGrpSpPr>
              <xdr:cNvPr id="3408" name="Shape 3408"/>
              <xdr:cNvGrpSpPr/>
            </xdr:nvGrpSpPr>
            <xdr:grpSpPr>
              <a:xfrm>
                <a:off x="529" y="378"/>
                <a:ext cx="28" cy="146"/>
                <a:chOff x="326" y="744"/>
                <a:chExt cx="28" cy="146"/>
              </a:xfrm>
            </xdr:grpSpPr>
            <xdr:sp>
              <xdr:nvSpPr>
                <xdr:cNvPr id="3409" name="Shape 3409"/>
                <xdr:cNvSpPr/>
              </xdr:nvSpPr>
              <xdr:spPr>
                <a:xfrm>
                  <a:off x="326" y="879"/>
                  <a:ext cx="28" cy="1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10" name="Shape 3410"/>
                <xdr:cNvSpPr/>
              </xdr:nvSpPr>
              <xdr:spPr>
                <a:xfrm>
                  <a:off x="326" y="828"/>
                  <a:ext cx="28" cy="5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11" name="Shape 3411"/>
                <xdr:cNvGrpSpPr/>
              </xdr:nvGrpSpPr>
              <xdr:grpSpPr>
                <a:xfrm>
                  <a:off x="326" y="744"/>
                  <a:ext cx="28" cy="84"/>
                  <a:chOff x="415" y="739"/>
                  <a:chExt cx="28" cy="84"/>
                </a:xfrm>
              </xdr:grpSpPr>
              <xdr:sp>
                <xdr:nvSpPr>
                  <xdr:cNvPr id="3412" name="Shape 3412"/>
                  <xdr:cNvSpPr/>
                </xdr:nvSpPr>
                <xdr:spPr>
                  <a:xfrm>
                    <a:off x="415" y="816"/>
                    <a:ext cx="28" cy="7"/>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13" name="Shape 3413"/>
                  <xdr:cNvGrpSpPr/>
                </xdr:nvGrpSpPr>
                <xdr:grpSpPr>
                  <a:xfrm>
                    <a:off x="418" y="739"/>
                    <a:ext cx="22" cy="77"/>
                    <a:chOff x="418" y="739"/>
                    <a:chExt cx="22" cy="77"/>
                  </a:xfrm>
                </xdr:grpSpPr>
                <xdr:sp>
                  <xdr:nvSpPr>
                    <xdr:cNvPr id="3414" name="Shape 3414"/>
                    <xdr:cNvSpPr/>
                  </xdr:nvSpPr>
                  <xdr:spPr>
                    <a:xfrm>
                      <a:off x="418" y="802"/>
                      <a:ext cx="22" cy="2"/>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15" name="Shape 3415"/>
                    <xdr:cNvGrpSpPr/>
                  </xdr:nvGrpSpPr>
                  <xdr:grpSpPr>
                    <a:xfrm>
                      <a:off x="418" y="796"/>
                      <a:ext cx="22" cy="20"/>
                      <a:chOff x="393" y="992"/>
                      <a:chExt cx="60" cy="59"/>
                    </a:xfrm>
                  </xdr:grpSpPr>
                  <xdr:sp>
                    <xdr:nvSpPr>
                      <xdr:cNvPr id="3416" name="Shape 3416"/>
                      <xdr:cNvSpPr/>
                    </xdr:nvSpPr>
                    <xdr:spPr>
                      <a:xfrm>
                        <a:off x="393" y="1025"/>
                        <a:ext cx="60" cy="26"/>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17" name="Shape 3417"/>
                      <xdr:cNvSpPr/>
                    </xdr:nvSpPr>
                    <xdr:spPr>
                      <a:xfrm>
                        <a:off x="398" y="1018"/>
                        <a:ext cx="49" cy="6"/>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18" name="Shape 3418"/>
                      <xdr:cNvSpPr/>
                    </xdr:nvSpPr>
                    <xdr:spPr>
                      <a:xfrm>
                        <a:off x="398" y="1005"/>
                        <a:ext cx="49" cy="6"/>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19" name="Shape 3419"/>
                      <xdr:cNvSpPr/>
                    </xdr:nvSpPr>
                    <xdr:spPr>
                      <a:xfrm>
                        <a:off x="400" y="992"/>
                        <a:ext cx="45" cy="5"/>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20" name="Shape 3420"/>
                      <xdr:cNvSpPr/>
                    </xdr:nvSpPr>
                    <xdr:spPr>
                      <a:xfrm>
                        <a:off x="393" y="997"/>
                        <a:ext cx="60" cy="8"/>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421" name="Shape 3421"/>
                    <xdr:cNvGrpSpPr/>
                  </xdr:nvGrpSpPr>
                  <xdr:grpSpPr>
                    <a:xfrm>
                      <a:off x="421" y="739"/>
                      <a:ext cx="16" cy="57"/>
                      <a:chOff x="83" y="1297"/>
                      <a:chExt cx="16" cy="178"/>
                    </a:xfrm>
                  </xdr:grpSpPr>
                  <xdr:sp>
                    <xdr:nvSpPr>
                      <xdr:cNvPr id="3422" name="Shape 3422"/>
                      <xdr:cNvSpPr/>
                    </xdr:nvSpPr>
                    <xdr:spPr>
                      <a:xfrm>
                        <a:off x="83" y="1297"/>
                        <a:ext cx="16" cy="16"/>
                      </a:xfrm>
                      <a:custGeom>
                        <a:rect b="b" l="l" r="r" t="t"/>
                        <a:pathLst>
                          <a:path extrusionOk="0" h="16" w="60">
                            <a:moveTo>
                              <a:pt x="0" y="16"/>
                            </a:moveTo>
                            <a:lnTo>
                              <a:pt x="12" y="0"/>
                            </a:lnTo>
                            <a:lnTo>
                              <a:pt x="48" y="0"/>
                            </a:lnTo>
                            <a:lnTo>
                              <a:pt x="60" y="15"/>
                            </a:lnTo>
                            <a:lnTo>
                              <a:pt x="0" y="16"/>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nvGrpSpPr>
                      <xdr:cNvPr id="3423" name="Shape 3423"/>
                      <xdr:cNvGrpSpPr/>
                    </xdr:nvGrpSpPr>
                    <xdr:grpSpPr>
                      <a:xfrm>
                        <a:off x="83" y="1384"/>
                        <a:ext cx="16" cy="6"/>
                        <a:chOff x="765" y="230"/>
                        <a:chExt cx="302" cy="433"/>
                      </a:xfrm>
                    </xdr:grpSpPr>
                    <xdr:sp>
                      <xdr:nvSpPr>
                        <xdr:cNvPr id="3424" name="Shape 3424"/>
                        <xdr:cNvSpPr/>
                      </xdr:nvSpPr>
                      <xdr:spPr>
                        <a:xfrm>
                          <a:off x="765" y="230"/>
                          <a:ext cx="302" cy="25"/>
                        </a:xfrm>
                        <a:custGeom>
                          <a:rect b="b" l="l" r="r" t="t"/>
                          <a:pathLst>
                            <a:path extrusionOk="0" h="25" w="295">
                              <a:moveTo>
                                <a:pt x="0" y="24"/>
                              </a:moveTo>
                              <a:lnTo>
                                <a:pt x="12" y="0"/>
                              </a:lnTo>
                              <a:lnTo>
                                <a:pt x="276" y="0"/>
                              </a:lnTo>
                              <a:lnTo>
                                <a:pt x="295" y="25"/>
                              </a:lnTo>
                              <a:lnTo>
                                <a:pt x="0" y="24"/>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425" name="Shape 3425"/>
                        <xdr:cNvSpPr/>
                      </xdr:nvSpPr>
                      <xdr:spPr>
                        <a:xfrm>
                          <a:off x="765" y="253"/>
                          <a:ext cx="301" cy="410"/>
                        </a:xfrm>
                        <a:prstGeom prst="rect">
                          <a:avLst/>
                        </a:prstGeom>
                        <a:gradFill>
                          <a:gsLst>
                            <a:gs pos="0">
                              <a:srgbClr val="494949"/>
                            </a:gs>
                            <a:gs pos="50000">
                              <a:srgbClr val="FFFFFF"/>
                            </a:gs>
                            <a:gs pos="100000">
                              <a:srgbClr val="49494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426" name="Shape 3426"/>
                      <xdr:cNvSpPr/>
                    </xdr:nvSpPr>
                    <xdr:spPr>
                      <a:xfrm>
                        <a:off x="83" y="1393"/>
                        <a:ext cx="16" cy="57"/>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27" name="Shape 3427"/>
                      <xdr:cNvSpPr/>
                    </xdr:nvSpPr>
                    <xdr:spPr>
                      <a:xfrm>
                        <a:off x="84" y="1450"/>
                        <a:ext cx="14" cy="25"/>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28" name="Shape 3428"/>
                      <xdr:cNvSpPr/>
                    </xdr:nvSpPr>
                    <xdr:spPr>
                      <a:xfrm>
                        <a:off x="84" y="1390"/>
                        <a:ext cx="14" cy="3"/>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29" name="Shape 3429"/>
                      <xdr:cNvSpPr/>
                    </xdr:nvSpPr>
                    <xdr:spPr>
                      <a:xfrm>
                        <a:off x="84" y="1327"/>
                        <a:ext cx="14" cy="57"/>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30" name="Shape 3430"/>
                      <xdr:cNvSpPr/>
                    </xdr:nvSpPr>
                    <xdr:spPr>
                      <a:xfrm>
                        <a:off x="83" y="1312"/>
                        <a:ext cx="16" cy="15"/>
                      </a:xfrm>
                      <a:prstGeom prst="rect">
                        <a:avLst/>
                      </a:prstGeom>
                      <a:gradFill>
                        <a:gsLst>
                          <a:gs pos="0">
                            <a:srgbClr val="494949"/>
                          </a:gs>
                          <a:gs pos="50000">
                            <a:srgbClr val="FFFFFF"/>
                          </a:gs>
                          <a:gs pos="100000">
                            <a:srgbClr val="494949"/>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grpSp>
            <xdr:nvGrpSpPr>
              <xdr:cNvPr id="3431" name="Shape 3431"/>
              <xdr:cNvGrpSpPr/>
            </xdr:nvGrpSpPr>
            <xdr:grpSpPr>
              <a:xfrm>
                <a:off x="529" y="748"/>
                <a:ext cx="28" cy="58"/>
                <a:chOff x="326" y="1004"/>
                <a:chExt cx="28" cy="58"/>
              </a:xfrm>
            </xdr:grpSpPr>
            <xdr:grpSp>
              <xdr:nvGrpSpPr>
                <xdr:cNvPr id="3432" name="Shape 3432"/>
                <xdr:cNvGrpSpPr/>
              </xdr:nvGrpSpPr>
              <xdr:grpSpPr>
                <a:xfrm>
                  <a:off x="326" y="1004"/>
                  <a:ext cx="28" cy="21"/>
                  <a:chOff x="326" y="1004"/>
                  <a:chExt cx="28" cy="21"/>
                </a:xfrm>
              </xdr:grpSpPr>
              <xdr:sp>
                <xdr:nvSpPr>
                  <xdr:cNvPr id="3433" name="Shape 3433"/>
                  <xdr:cNvSpPr/>
                </xdr:nvSpPr>
                <xdr:spPr>
                  <a:xfrm>
                    <a:off x="334" y="1013"/>
                    <a:ext cx="11" cy="12"/>
                  </a:xfrm>
                  <a:prstGeom prst="rect">
                    <a:avLst/>
                  </a:prstGeom>
                  <a:gradFill>
                    <a:gsLst>
                      <a:gs pos="0">
                        <a:srgbClr val="5C5C5C"/>
                      </a:gs>
                      <a:gs pos="50000">
                        <a:srgbClr val="FFFFFF"/>
                      </a:gs>
                      <a:gs pos="100000">
                        <a:srgbClr val="5C5C5C"/>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34" name="Shape 3434"/>
                  <xdr:cNvGrpSpPr/>
                </xdr:nvGrpSpPr>
                <xdr:grpSpPr>
                  <a:xfrm>
                    <a:off x="326" y="1004"/>
                    <a:ext cx="28" cy="9"/>
                    <a:chOff x="348" y="1862"/>
                    <a:chExt cx="300" cy="78"/>
                  </a:xfrm>
                </xdr:grpSpPr>
                <xdr:sp>
                  <xdr:nvSpPr>
                    <xdr:cNvPr id="3435" name="Shape 3435"/>
                    <xdr:cNvSpPr/>
                  </xdr:nvSpPr>
                  <xdr:spPr>
                    <a:xfrm>
                      <a:off x="348" y="1862"/>
                      <a:ext cx="300" cy="45"/>
                    </a:xfrm>
                    <a:prstGeom prst="rect">
                      <a:avLst/>
                    </a:prstGeom>
                    <a:gradFill>
                      <a:gsLst>
                        <a:gs pos="0">
                          <a:srgbClr val="333333"/>
                        </a:gs>
                        <a:gs pos="50000">
                          <a:srgbClr val="FFFFFF"/>
                        </a:gs>
                        <a:gs pos="100000">
                          <a:srgbClr val="33333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36" name="Shape 3436"/>
                    <xdr:cNvSpPr/>
                  </xdr:nvSpPr>
                  <xdr:spPr>
                    <a:xfrm flipH="1" rot="10800000">
                      <a:off x="348" y="1907"/>
                      <a:ext cx="300" cy="33"/>
                    </a:xfrm>
                    <a:custGeom>
                      <a:rect b="b" l="l" r="r" t="t"/>
                      <a:pathLst>
                        <a:path extrusionOk="0" h="33" w="275">
                          <a:moveTo>
                            <a:pt x="11" y="0"/>
                          </a:moveTo>
                          <a:lnTo>
                            <a:pt x="258" y="0"/>
                          </a:lnTo>
                          <a:lnTo>
                            <a:pt x="275" y="33"/>
                          </a:lnTo>
                          <a:lnTo>
                            <a:pt x="0" y="33"/>
                          </a:lnTo>
                          <a:lnTo>
                            <a:pt x="11"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grpSp>
              <xdr:nvGrpSpPr>
                <xdr:cNvPr id="3437" name="Shape 3437"/>
                <xdr:cNvGrpSpPr/>
              </xdr:nvGrpSpPr>
              <xdr:grpSpPr>
                <a:xfrm>
                  <a:off x="326" y="1018"/>
                  <a:ext cx="28" cy="44"/>
                  <a:chOff x="240" y="144"/>
                  <a:chExt cx="186" cy="488"/>
                </a:xfrm>
              </xdr:grpSpPr>
              <xdr:grpSp>
                <xdr:nvGrpSpPr>
                  <xdr:cNvPr id="3438" name="Shape 3438"/>
                  <xdr:cNvGrpSpPr/>
                </xdr:nvGrpSpPr>
                <xdr:grpSpPr>
                  <a:xfrm>
                    <a:off x="240" y="144"/>
                    <a:ext cx="186" cy="488"/>
                    <a:chOff x="240" y="144"/>
                    <a:chExt cx="186" cy="488"/>
                  </a:xfrm>
                </xdr:grpSpPr>
                <xdr:sp>
                  <xdr:nvSpPr>
                    <xdr:cNvPr id="3439" name="Shape 3439"/>
                    <xdr:cNvSpPr/>
                  </xdr:nvSpPr>
                  <xdr:spPr>
                    <a:xfrm>
                      <a:off x="240" y="144"/>
                      <a:ext cx="186" cy="14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40" name="Shape 3440"/>
                    <xdr:cNvSpPr/>
                  </xdr:nvSpPr>
                  <xdr:spPr>
                    <a:xfrm>
                      <a:off x="270" y="616"/>
                      <a:ext cx="127" cy="16"/>
                    </a:xfrm>
                    <a:custGeom>
                      <a:rect b="b" l="l" r="r" t="t"/>
                      <a:pathLst>
                        <a:path extrusionOk="0" h="16" w="156">
                          <a:moveTo>
                            <a:pt x="0" y="0"/>
                          </a:moveTo>
                          <a:lnTo>
                            <a:pt x="12" y="16"/>
                          </a:lnTo>
                          <a:lnTo>
                            <a:pt x="144" y="16"/>
                          </a:lnTo>
                          <a:lnTo>
                            <a:pt x="156"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441" name="Shape 3441"/>
                    <xdr:cNvSpPr/>
                  </xdr:nvSpPr>
                  <xdr:spPr>
                    <a:xfrm>
                      <a:off x="271" y="368"/>
                      <a:ext cx="126" cy="24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42" name="Shape 3442"/>
                    <xdr:cNvSpPr/>
                  </xdr:nvSpPr>
                  <xdr:spPr>
                    <a:xfrm>
                      <a:off x="240" y="288"/>
                      <a:ext cx="186" cy="80"/>
                    </a:xfrm>
                    <a:custGeom>
                      <a:rect b="b" l="l" r="r" t="t"/>
                      <a:pathLst>
                        <a:path extrusionOk="0" h="80" w="186">
                          <a:moveTo>
                            <a:pt x="0" y="0"/>
                          </a:moveTo>
                          <a:lnTo>
                            <a:pt x="29" y="80"/>
                          </a:lnTo>
                          <a:lnTo>
                            <a:pt x="157" y="80"/>
                          </a:lnTo>
                          <a:lnTo>
                            <a:pt x="186"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3443" name="Shape 3443"/>
                  <xdr:cNvSpPr/>
                </xdr:nvSpPr>
                <xdr:spPr>
                  <a:xfrm>
                    <a:off x="299" y="426"/>
                    <a:ext cx="44" cy="44"/>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44" name="Shape 3444"/>
                  <xdr:cNvSpPr/>
                </xdr:nvSpPr>
                <xdr:spPr>
                  <a:xfrm>
                    <a:off x="328" y="500"/>
                    <a:ext cx="44" cy="44"/>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45" name="Shape 3445"/>
                  <xdr:cNvSpPr/>
                </xdr:nvSpPr>
                <xdr:spPr>
                  <a:xfrm>
                    <a:off x="315"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46" name="Shape 3446"/>
                  <xdr:cNvSpPr/>
                </xdr:nvSpPr>
                <xdr:spPr>
                  <a:xfrm>
                    <a:off x="294"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47" name="Shape 3447"/>
                  <xdr:cNvSpPr/>
                </xdr:nvSpPr>
                <xdr:spPr>
                  <a:xfrm>
                    <a:off x="382"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48" name="Shape 3448"/>
                  <xdr:cNvSpPr/>
                </xdr:nvSpPr>
                <xdr:spPr>
                  <a:xfrm>
                    <a:off x="362"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49" name="Shape 3449"/>
                  <xdr:cNvSpPr/>
                </xdr:nvSpPr>
                <xdr:spPr>
                  <a:xfrm>
                    <a:off x="337"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50" name="Shape 3450"/>
                  <xdr:cNvSpPr/>
                </xdr:nvSpPr>
                <xdr:spPr>
                  <a:xfrm>
                    <a:off x="273" y="376"/>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451" name="Shape 3451"/>
              <xdr:cNvGrpSpPr/>
            </xdr:nvGrpSpPr>
            <xdr:grpSpPr>
              <a:xfrm>
                <a:off x="529" y="524"/>
                <a:ext cx="28" cy="224"/>
                <a:chOff x="206" y="817"/>
                <a:chExt cx="28" cy="224"/>
              </a:xfrm>
            </xdr:grpSpPr>
            <xdr:sp>
              <xdr:nvSpPr>
                <xdr:cNvPr id="3452" name="Shape 3452"/>
                <xdr:cNvSpPr/>
              </xdr:nvSpPr>
              <xdr:spPr>
                <a:xfrm>
                  <a:off x="206" y="817"/>
                  <a:ext cx="28" cy="3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53" name="Shape 3453"/>
                <xdr:cNvSpPr/>
              </xdr:nvSpPr>
              <xdr:spPr>
                <a:xfrm>
                  <a:off x="207" y="853"/>
                  <a:ext cx="26" cy="152"/>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vertical" id="3454" name="Shape 3454"/>
                <xdr:cNvSpPr/>
              </xdr:nvSpPr>
              <xdr:spPr>
                <a:xfrm>
                  <a:off x="207" y="913"/>
                  <a:ext cx="26" cy="17"/>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55" name="Shape 3455"/>
                <xdr:cNvSpPr/>
              </xdr:nvSpPr>
              <xdr:spPr>
                <a:xfrm>
                  <a:off x="206" y="1005"/>
                  <a:ext cx="28" cy="3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clientData fLocksWithSheet="0"/>
  </xdr:oneCellAnchor>
  <xdr:oneCellAnchor>
    <xdr:from>
      <xdr:col>64</xdr:col>
      <xdr:colOff>333375</xdr:colOff>
      <xdr:row>8</xdr:row>
      <xdr:rowOff>0</xdr:rowOff>
    </xdr:from>
    <xdr:ext cx="266700" cy="1485900"/>
    <xdr:grpSp>
      <xdr:nvGrpSpPr>
        <xdr:cNvPr id="2" name="Shape 2"/>
        <xdr:cNvGrpSpPr/>
      </xdr:nvGrpSpPr>
      <xdr:grpSpPr>
        <a:xfrm>
          <a:off x="5212650" y="3037050"/>
          <a:ext cx="266700" cy="1485900"/>
          <a:chOff x="5212650" y="3037050"/>
          <a:chExt cx="266700" cy="1485900"/>
        </a:xfrm>
      </xdr:grpSpPr>
      <xdr:grpSp>
        <xdr:nvGrpSpPr>
          <xdr:cNvPr id="3456" name="Shape 3456"/>
          <xdr:cNvGrpSpPr/>
        </xdr:nvGrpSpPr>
        <xdr:grpSpPr>
          <a:xfrm>
            <a:off x="5212650" y="3037050"/>
            <a:ext cx="266700" cy="1485900"/>
            <a:chOff x="309" y="18"/>
            <a:chExt cx="163" cy="3760"/>
          </a:xfrm>
        </xdr:grpSpPr>
        <xdr:sp>
          <xdr:nvSpPr>
            <xdr:cNvPr id="5" name="Shape 5"/>
            <xdr:cNvSpPr/>
          </xdr:nvSpPr>
          <xdr:spPr>
            <a:xfrm>
              <a:off x="309" y="18"/>
              <a:ext cx="150" cy="3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57" name="Shape 3457"/>
            <xdr:cNvSpPr/>
          </xdr:nvSpPr>
          <xdr:spPr>
            <a:xfrm>
              <a:off x="338" y="2762"/>
              <a:ext cx="104" cy="92"/>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58" name="Shape 3458"/>
            <xdr:cNvSpPr/>
          </xdr:nvSpPr>
          <xdr:spPr>
            <a:xfrm>
              <a:off x="338" y="2872"/>
              <a:ext cx="104" cy="92"/>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59" name="Shape 3459"/>
            <xdr:cNvGrpSpPr/>
          </xdr:nvGrpSpPr>
          <xdr:grpSpPr>
            <a:xfrm>
              <a:off x="309" y="18"/>
              <a:ext cx="163" cy="3760"/>
              <a:chOff x="309" y="18"/>
              <a:chExt cx="163" cy="3760"/>
            </a:xfrm>
          </xdr:grpSpPr>
          <xdr:grpSp>
            <xdr:nvGrpSpPr>
              <xdr:cNvPr id="3460" name="Shape 3460"/>
              <xdr:cNvGrpSpPr/>
            </xdr:nvGrpSpPr>
            <xdr:grpSpPr>
              <a:xfrm>
                <a:off x="309" y="18"/>
                <a:ext cx="163" cy="2744"/>
                <a:chOff x="309" y="18"/>
                <a:chExt cx="163" cy="2744"/>
              </a:xfrm>
            </xdr:grpSpPr>
            <xdr:sp>
              <xdr:nvSpPr>
                <xdr:cNvPr id="3461" name="Shape 3461"/>
                <xdr:cNvSpPr/>
              </xdr:nvSpPr>
              <xdr:spPr>
                <a:xfrm flipH="1">
                  <a:off x="431" y="784"/>
                  <a:ext cx="41" cy="601"/>
                </a:xfrm>
                <a:prstGeom prst="moon">
                  <a:avLst>
                    <a:gd fmla="val 50000" name="adj"/>
                  </a:avLst>
                </a:prstGeom>
                <a:solidFill>
                  <a:srgbClr val="96969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62" name="Shape 3462"/>
                <xdr:cNvSpPr/>
              </xdr:nvSpPr>
              <xdr:spPr>
                <a:xfrm>
                  <a:off x="309" y="784"/>
                  <a:ext cx="41" cy="601"/>
                </a:xfrm>
                <a:prstGeom prst="moon">
                  <a:avLst>
                    <a:gd fmla="val 50000" name="adj"/>
                  </a:avLst>
                </a:prstGeom>
                <a:solidFill>
                  <a:srgbClr val="96969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63" name="Shape 3463"/>
                <xdr:cNvGrpSpPr/>
              </xdr:nvGrpSpPr>
              <xdr:grpSpPr>
                <a:xfrm>
                  <a:off x="336" y="18"/>
                  <a:ext cx="109" cy="414"/>
                  <a:chOff x="336" y="18"/>
                  <a:chExt cx="109" cy="414"/>
                </a:xfrm>
              </xdr:grpSpPr>
              <xdr:sp>
                <xdr:nvSpPr>
                  <xdr:cNvPr id="3464" name="Shape 3464"/>
                  <xdr:cNvSpPr/>
                </xdr:nvSpPr>
                <xdr:spPr>
                  <a:xfrm>
                    <a:off x="348" y="18"/>
                    <a:ext cx="86" cy="20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65" name="Shape 3465"/>
                  <xdr:cNvSpPr/>
                </xdr:nvSpPr>
                <xdr:spPr>
                  <a:xfrm>
                    <a:off x="336" y="226"/>
                    <a:ext cx="108" cy="206"/>
                  </a:xfrm>
                  <a:prstGeom prst="roundRect">
                    <a:avLst>
                      <a:gd fmla="val 16667" name="adj"/>
                    </a:avLst>
                  </a:pr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66" name="Shape 3466"/>
                  <xdr:cNvSpPr/>
                </xdr:nvSpPr>
                <xdr:spPr>
                  <a:xfrm>
                    <a:off x="336" y="224"/>
                    <a:ext cx="109" cy="12"/>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3467" name="Shape 3467"/>
                <xdr:cNvSpPr/>
              </xdr:nvSpPr>
              <xdr:spPr>
                <a:xfrm>
                  <a:off x="350" y="432"/>
                  <a:ext cx="80" cy="14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68" name="Shape 3468"/>
                <xdr:cNvGrpSpPr/>
              </xdr:nvGrpSpPr>
              <xdr:grpSpPr>
                <a:xfrm>
                  <a:off x="336" y="576"/>
                  <a:ext cx="108" cy="217"/>
                  <a:chOff x="27" y="360"/>
                  <a:chExt cx="108" cy="217"/>
                </a:xfrm>
              </xdr:grpSpPr>
              <xdr:sp>
                <xdr:nvSpPr>
                  <xdr:cNvPr id="3469" name="Shape 3469"/>
                  <xdr:cNvSpPr/>
                </xdr:nvSpPr>
                <xdr:spPr>
                  <a:xfrm>
                    <a:off x="27" y="360"/>
                    <a:ext cx="108" cy="143"/>
                  </a:xfrm>
                  <a:custGeom>
                    <a:rect b="b" l="l" r="r" t="t"/>
                    <a:pathLst>
                      <a:path extrusionOk="0" h="187" w="88">
                        <a:moveTo>
                          <a:pt x="7" y="0"/>
                        </a:moveTo>
                        <a:lnTo>
                          <a:pt x="0" y="12"/>
                        </a:lnTo>
                        <a:lnTo>
                          <a:pt x="0" y="176"/>
                        </a:lnTo>
                        <a:lnTo>
                          <a:pt x="7" y="187"/>
                        </a:lnTo>
                        <a:lnTo>
                          <a:pt x="79" y="187"/>
                        </a:lnTo>
                        <a:lnTo>
                          <a:pt x="88" y="176"/>
                        </a:lnTo>
                        <a:lnTo>
                          <a:pt x="88" y="10"/>
                        </a:lnTo>
                        <a:lnTo>
                          <a:pt x="80" y="0"/>
                        </a:lnTo>
                        <a:lnTo>
                          <a:pt x="7"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470" name="Shape 3470"/>
                  <xdr:cNvSpPr/>
                </xdr:nvSpPr>
                <xdr:spPr>
                  <a:xfrm>
                    <a:off x="27" y="389"/>
                    <a:ext cx="108" cy="18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471" name="Shape 3471"/>
                <xdr:cNvSpPr/>
              </xdr:nvSpPr>
              <xdr:spPr>
                <a:xfrm>
                  <a:off x="350" y="793"/>
                  <a:ext cx="80" cy="58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72" name="Shape 3472"/>
                <xdr:cNvSpPr/>
              </xdr:nvSpPr>
              <xdr:spPr>
                <a:xfrm>
                  <a:off x="336" y="1377"/>
                  <a:ext cx="108" cy="18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73" name="Shape 3473"/>
                <xdr:cNvGrpSpPr/>
              </xdr:nvGrpSpPr>
              <xdr:grpSpPr>
                <a:xfrm>
                  <a:off x="336" y="1565"/>
                  <a:ext cx="108" cy="988"/>
                  <a:chOff x="336" y="1565"/>
                  <a:chExt cx="108" cy="1135"/>
                </a:xfrm>
              </xdr:grpSpPr>
              <xdr:grpSp>
                <xdr:nvGrpSpPr>
                  <xdr:cNvPr id="3474" name="Shape 3474"/>
                  <xdr:cNvGrpSpPr/>
                </xdr:nvGrpSpPr>
                <xdr:grpSpPr>
                  <a:xfrm>
                    <a:off x="336" y="1565"/>
                    <a:ext cx="108" cy="494"/>
                    <a:chOff x="1053" y="19"/>
                    <a:chExt cx="126" cy="494"/>
                  </a:xfrm>
                </xdr:grpSpPr>
                <xdr:sp>
                  <xdr:nvSpPr>
                    <xdr:cNvPr id="3475" name="Shape 3475"/>
                    <xdr:cNvSpPr/>
                  </xdr:nvSpPr>
                  <xdr:spPr>
                    <a:xfrm>
                      <a:off x="1053" y="19"/>
                      <a:ext cx="126" cy="48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76" name="Shape 3476"/>
                    <xdr:cNvSpPr/>
                  </xdr:nvSpPr>
                  <xdr:spPr>
                    <a:xfrm>
                      <a:off x="1053" y="504"/>
                      <a:ext cx="125" cy="9"/>
                    </a:xfrm>
                    <a:custGeom>
                      <a:rect b="b" l="l" r="r" t="t"/>
                      <a:pathLst>
                        <a:path extrusionOk="0" h="18" w="108">
                          <a:moveTo>
                            <a:pt x="0" y="0"/>
                          </a:moveTo>
                          <a:lnTo>
                            <a:pt x="6" y="18"/>
                          </a:lnTo>
                          <a:lnTo>
                            <a:pt x="102" y="18"/>
                          </a:lnTo>
                          <a:lnTo>
                            <a:pt x="108"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nvGrpSpPr>
                  <xdr:cNvPr id="3477" name="Shape 3477"/>
                  <xdr:cNvGrpSpPr/>
                </xdr:nvGrpSpPr>
                <xdr:grpSpPr>
                  <a:xfrm>
                    <a:off x="340" y="2059"/>
                    <a:ext cx="100" cy="641"/>
                    <a:chOff x="340" y="2059"/>
                    <a:chExt cx="100" cy="641"/>
                  </a:xfrm>
                </xdr:grpSpPr>
                <xdr:grpSp>
                  <xdr:nvGrpSpPr>
                    <xdr:cNvPr id="3478" name="Shape 3478"/>
                    <xdr:cNvGrpSpPr/>
                  </xdr:nvGrpSpPr>
                  <xdr:grpSpPr>
                    <a:xfrm>
                      <a:off x="340" y="2572"/>
                      <a:ext cx="100" cy="128"/>
                      <a:chOff x="340" y="2070"/>
                      <a:chExt cx="100" cy="128"/>
                    </a:xfrm>
                  </xdr:grpSpPr>
                  <xdr:sp>
                    <xdr:nvSpPr>
                      <xdr:cNvPr descr="Dark horizontal" id="3479" name="Shape 3479"/>
                      <xdr:cNvSpPr/>
                    </xdr:nvSpPr>
                    <xdr:spPr>
                      <a:xfrm>
                        <a:off x="360" y="2070"/>
                        <a:ext cx="59" cy="128"/>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horizontal" id="3480" name="Shape 3480"/>
                      <xdr:cNvSpPr/>
                    </xdr:nvSpPr>
                    <xdr:spPr>
                      <a:xfrm>
                        <a:off x="424" y="2070"/>
                        <a:ext cx="16" cy="128"/>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horizontal" id="3481" name="Shape 3481"/>
                      <xdr:cNvSpPr/>
                    </xdr:nvSpPr>
                    <xdr:spPr>
                      <a:xfrm>
                        <a:off x="340" y="2070"/>
                        <a:ext cx="16" cy="128"/>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482" name="Shape 3482"/>
                    <xdr:cNvSpPr/>
                  </xdr:nvSpPr>
                  <xdr:spPr>
                    <a:xfrm>
                      <a:off x="342" y="2059"/>
                      <a:ext cx="96" cy="51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83" name="Shape 3483"/>
                    <xdr:cNvSpPr/>
                  </xdr:nvSpPr>
                  <xdr:spPr>
                    <a:xfrm>
                      <a:off x="356" y="2186"/>
                      <a:ext cx="3" cy="386"/>
                    </a:xfrm>
                    <a:prstGeom prst="roundRect">
                      <a:avLst>
                        <a:gd fmla="val 16667" name="adj"/>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84" name="Shape 3484"/>
                    <xdr:cNvSpPr/>
                  </xdr:nvSpPr>
                  <xdr:spPr>
                    <a:xfrm>
                      <a:off x="420" y="2186"/>
                      <a:ext cx="3" cy="386"/>
                    </a:xfrm>
                    <a:prstGeom prst="roundRect">
                      <a:avLst>
                        <a:gd fmla="val 16667" name="adj"/>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3485" name="Shape 3485"/>
                <xdr:cNvSpPr/>
              </xdr:nvSpPr>
              <xdr:spPr>
                <a:xfrm>
                  <a:off x="350" y="2553"/>
                  <a:ext cx="80" cy="47"/>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86" name="Shape 3486"/>
                <xdr:cNvGrpSpPr/>
              </xdr:nvGrpSpPr>
              <xdr:grpSpPr>
                <a:xfrm>
                  <a:off x="336" y="2601"/>
                  <a:ext cx="108" cy="161"/>
                  <a:chOff x="336" y="2727"/>
                  <a:chExt cx="108" cy="161"/>
                </a:xfrm>
              </xdr:grpSpPr>
              <xdr:sp>
                <xdr:nvSpPr>
                  <xdr:cNvPr id="3487" name="Shape 3487"/>
                  <xdr:cNvSpPr/>
                </xdr:nvSpPr>
                <xdr:spPr>
                  <a:xfrm>
                    <a:off x="336" y="2840"/>
                    <a:ext cx="108" cy="4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88" name="Shape 3488"/>
                  <xdr:cNvSpPr/>
                </xdr:nvSpPr>
                <xdr:spPr>
                  <a:xfrm>
                    <a:off x="336" y="2727"/>
                    <a:ext cx="108" cy="113"/>
                  </a:xfrm>
                  <a:custGeom>
                    <a:rect b="b" l="l" r="r" t="t"/>
                    <a:pathLst>
                      <a:path extrusionOk="0" h="113" w="108">
                        <a:moveTo>
                          <a:pt x="9" y="0"/>
                        </a:moveTo>
                        <a:lnTo>
                          <a:pt x="99" y="0"/>
                        </a:lnTo>
                        <a:lnTo>
                          <a:pt x="108" y="113"/>
                        </a:lnTo>
                        <a:lnTo>
                          <a:pt x="0" y="113"/>
                        </a:lnTo>
                        <a:lnTo>
                          <a:pt x="9"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grpSp>
            <xdr:nvGrpSpPr>
              <xdr:cNvPr id="3489" name="Shape 3489"/>
              <xdr:cNvGrpSpPr/>
            </xdr:nvGrpSpPr>
            <xdr:grpSpPr>
              <a:xfrm>
                <a:off x="336" y="2852"/>
                <a:ext cx="109" cy="926"/>
                <a:chOff x="336" y="2852"/>
                <a:chExt cx="109" cy="926"/>
              </a:xfrm>
            </xdr:grpSpPr>
            <xdr:grpSp>
              <xdr:nvGrpSpPr>
                <xdr:cNvPr id="3490" name="Shape 3490"/>
                <xdr:cNvGrpSpPr/>
              </xdr:nvGrpSpPr>
              <xdr:grpSpPr>
                <a:xfrm>
                  <a:off x="336" y="3015"/>
                  <a:ext cx="109" cy="763"/>
                  <a:chOff x="317" y="3055"/>
                  <a:chExt cx="109" cy="847"/>
                </a:xfrm>
              </xdr:grpSpPr>
              <xdr:sp>
                <xdr:nvSpPr>
                  <xdr:cNvPr id="3491" name="Shape 3491"/>
                  <xdr:cNvSpPr/>
                </xdr:nvSpPr>
                <xdr:spPr>
                  <a:xfrm>
                    <a:off x="331" y="3055"/>
                    <a:ext cx="80" cy="43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92" name="Shape 3492"/>
                  <xdr:cNvGrpSpPr/>
                </xdr:nvGrpSpPr>
                <xdr:grpSpPr>
                  <a:xfrm flipH="1" rot="10800000">
                    <a:off x="317" y="3488"/>
                    <a:ext cx="109" cy="414"/>
                    <a:chOff x="336" y="18"/>
                    <a:chExt cx="109" cy="414"/>
                  </a:xfrm>
                </xdr:grpSpPr>
                <xdr:sp>
                  <xdr:nvSpPr>
                    <xdr:cNvPr id="3493" name="Shape 3493"/>
                    <xdr:cNvSpPr/>
                  </xdr:nvSpPr>
                  <xdr:spPr>
                    <a:xfrm>
                      <a:off x="348" y="18"/>
                      <a:ext cx="86" cy="20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94" name="Shape 3494"/>
                    <xdr:cNvSpPr/>
                  </xdr:nvSpPr>
                  <xdr:spPr>
                    <a:xfrm>
                      <a:off x="336" y="226"/>
                      <a:ext cx="108" cy="206"/>
                    </a:xfrm>
                    <a:prstGeom prst="roundRect">
                      <a:avLst>
                        <a:gd fmla="val 16667" name="adj"/>
                      </a:avLst>
                    </a:pr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95" name="Shape 3495"/>
                    <xdr:cNvSpPr/>
                  </xdr:nvSpPr>
                  <xdr:spPr>
                    <a:xfrm>
                      <a:off x="336" y="224"/>
                      <a:ext cx="109" cy="12"/>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sp>
              <xdr:nvSpPr>
                <xdr:cNvPr id="3496" name="Shape 3496"/>
                <xdr:cNvSpPr/>
              </xdr:nvSpPr>
              <xdr:spPr>
                <a:xfrm>
                  <a:off x="336" y="2852"/>
                  <a:ext cx="108" cy="2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497" name="Shape 3497"/>
              <xdr:cNvGrpSpPr/>
            </xdr:nvGrpSpPr>
            <xdr:grpSpPr>
              <a:xfrm>
                <a:off x="336" y="2959"/>
                <a:ext cx="108" cy="56"/>
                <a:chOff x="336" y="2959"/>
                <a:chExt cx="108" cy="56"/>
              </a:xfrm>
            </xdr:grpSpPr>
            <xdr:sp>
              <xdr:nvSpPr>
                <xdr:cNvPr id="3498" name="Shape 3498"/>
                <xdr:cNvSpPr/>
              </xdr:nvSpPr>
              <xdr:spPr>
                <a:xfrm>
                  <a:off x="336" y="2959"/>
                  <a:ext cx="108" cy="56"/>
                </a:xfrm>
                <a:custGeom>
                  <a:rect b="b" l="l" r="r" t="t"/>
                  <a:pathLst>
                    <a:path extrusionOk="0" h="56" w="108">
                      <a:moveTo>
                        <a:pt x="6" y="56"/>
                      </a:moveTo>
                      <a:lnTo>
                        <a:pt x="0" y="48"/>
                      </a:lnTo>
                      <a:lnTo>
                        <a:pt x="0" y="0"/>
                      </a:lnTo>
                      <a:lnTo>
                        <a:pt x="108" y="0"/>
                      </a:lnTo>
                      <a:lnTo>
                        <a:pt x="108" y="48"/>
                      </a:lnTo>
                      <a:lnTo>
                        <a:pt x="102" y="56"/>
                      </a:lnTo>
                      <a:lnTo>
                        <a:pt x="6" y="56"/>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499" name="Shape 3499"/>
                <xdr:cNvSpPr/>
              </xdr:nvSpPr>
              <xdr:spPr>
                <a:xfrm>
                  <a:off x="422" y="2976"/>
                  <a:ext cx="13" cy="13"/>
                </a:xfrm>
                <a:prstGeom prst="ellipse">
                  <a:avLst/>
                </a:prstGeom>
                <a:solidFill>
                  <a:srgbClr val="FF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00" name="Shape 3500"/>
                <xdr:cNvSpPr/>
              </xdr:nvSpPr>
              <xdr:spPr>
                <a:xfrm>
                  <a:off x="396" y="2976"/>
                  <a:ext cx="13" cy="13"/>
                </a:xfrm>
                <a:prstGeom prst="ellipse">
                  <a:avLst/>
                </a:prstGeom>
                <a:solidFill>
                  <a:srgbClr val="FF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01" name="Shape 3501"/>
                <xdr:cNvSpPr/>
              </xdr:nvSpPr>
              <xdr:spPr>
                <a:xfrm>
                  <a:off x="368" y="2976"/>
                  <a:ext cx="13" cy="13"/>
                </a:xfrm>
                <a:prstGeom prst="ellipse">
                  <a:avLst/>
                </a:prstGeom>
                <a:solidFill>
                  <a:srgbClr val="FF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02" name="Shape 3502"/>
                <xdr:cNvSpPr/>
              </xdr:nvSpPr>
              <xdr:spPr>
                <a:xfrm>
                  <a:off x="342" y="2976"/>
                  <a:ext cx="13" cy="13"/>
                </a:xfrm>
                <a:prstGeom prst="ellipse">
                  <a:avLst/>
                </a:prstGeom>
                <a:solidFill>
                  <a:srgbClr val="FF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clientData fLocksWithSheet="0"/>
  </xdr:oneCellAnchor>
  <xdr:oneCellAnchor>
    <xdr:from>
      <xdr:col>64</xdr:col>
      <xdr:colOff>342900</xdr:colOff>
      <xdr:row>16</xdr:row>
      <xdr:rowOff>0</xdr:rowOff>
    </xdr:from>
    <xdr:ext cx="219075" cy="1495425"/>
    <xdr:grpSp>
      <xdr:nvGrpSpPr>
        <xdr:cNvPr id="2" name="Shape 2"/>
        <xdr:cNvGrpSpPr/>
      </xdr:nvGrpSpPr>
      <xdr:grpSpPr>
        <a:xfrm>
          <a:off x="5236463" y="3032288"/>
          <a:ext cx="219075" cy="1495425"/>
          <a:chOff x="5236463" y="3032288"/>
          <a:chExt cx="219075" cy="1495425"/>
        </a:xfrm>
      </xdr:grpSpPr>
      <xdr:grpSp>
        <xdr:nvGrpSpPr>
          <xdr:cNvPr id="3503" name="Shape 3503"/>
          <xdr:cNvGrpSpPr/>
        </xdr:nvGrpSpPr>
        <xdr:grpSpPr>
          <a:xfrm>
            <a:off x="5236463" y="3032288"/>
            <a:ext cx="219075" cy="1495425"/>
            <a:chOff x="456" y="357"/>
            <a:chExt cx="42" cy="263"/>
          </a:xfrm>
        </xdr:grpSpPr>
        <xdr:sp>
          <xdr:nvSpPr>
            <xdr:cNvPr id="5" name="Shape 5"/>
            <xdr:cNvSpPr/>
          </xdr:nvSpPr>
          <xdr:spPr>
            <a:xfrm>
              <a:off x="456" y="357"/>
              <a:ext cx="25" cy="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04" name="Shape 3504"/>
            <xdr:cNvGrpSpPr/>
          </xdr:nvGrpSpPr>
          <xdr:grpSpPr>
            <a:xfrm>
              <a:off x="456" y="357"/>
              <a:ext cx="42" cy="263"/>
              <a:chOff x="456" y="357"/>
              <a:chExt cx="42" cy="263"/>
            </a:xfrm>
          </xdr:grpSpPr>
          <xdr:sp>
            <xdr:nvSpPr>
              <xdr:cNvPr id="3505" name="Shape 3505"/>
              <xdr:cNvSpPr/>
            </xdr:nvSpPr>
            <xdr:spPr>
              <a:xfrm>
                <a:off x="458" y="452"/>
                <a:ext cx="38" cy="3"/>
              </a:xfrm>
              <a:custGeom>
                <a:rect b="b" l="l" r="r" t="t"/>
                <a:pathLst>
                  <a:path extrusionOk="0" h="8" w="78">
                    <a:moveTo>
                      <a:pt x="6" y="0"/>
                    </a:moveTo>
                    <a:lnTo>
                      <a:pt x="72" y="0"/>
                    </a:lnTo>
                    <a:lnTo>
                      <a:pt x="78" y="8"/>
                    </a:lnTo>
                    <a:lnTo>
                      <a:pt x="0" y="8"/>
                    </a:lnTo>
                    <a:lnTo>
                      <a:pt x="6" y="0"/>
                    </a:lnTo>
                    <a:close/>
                  </a:path>
                </a:pathLst>
              </a:custGeom>
              <a:solidFill>
                <a:srgbClr val="000000"/>
              </a:solidFill>
              <a:ln cap="flat" cmpd="sng" w="9525">
                <a:solidFill>
                  <a:srgbClr val="000000"/>
                </a:solidFill>
                <a:prstDash val="solid"/>
                <a:round/>
                <a:headEnd len="sm" w="sm" type="none"/>
                <a:tailEnd len="sm" w="sm" type="none"/>
              </a:ln>
            </xdr:spPr>
          </xdr:sp>
          <xdr:grpSp>
            <xdr:nvGrpSpPr>
              <xdr:cNvPr id="3506" name="Shape 3506"/>
              <xdr:cNvGrpSpPr/>
            </xdr:nvGrpSpPr>
            <xdr:grpSpPr>
              <a:xfrm>
                <a:off x="456" y="357"/>
                <a:ext cx="42" cy="263"/>
                <a:chOff x="456" y="357"/>
                <a:chExt cx="42" cy="263"/>
              </a:xfrm>
            </xdr:grpSpPr>
            <xdr:grpSp>
              <xdr:nvGrpSpPr>
                <xdr:cNvPr id="3507" name="Shape 3507"/>
                <xdr:cNvGrpSpPr/>
              </xdr:nvGrpSpPr>
              <xdr:grpSpPr>
                <a:xfrm>
                  <a:off x="457" y="475"/>
                  <a:ext cx="41" cy="14"/>
                  <a:chOff x="457" y="475"/>
                  <a:chExt cx="41" cy="14"/>
                </a:xfrm>
              </xdr:grpSpPr>
              <xdr:sp>
                <xdr:nvSpPr>
                  <xdr:cNvPr id="3508" name="Shape 3508"/>
                  <xdr:cNvSpPr/>
                </xdr:nvSpPr>
                <xdr:spPr>
                  <a:xfrm flipH="1" rot="10800000">
                    <a:off x="457" y="487"/>
                    <a:ext cx="41" cy="2"/>
                  </a:xfrm>
                  <a:custGeom>
                    <a:rect b="b" l="l" r="r" t="t"/>
                    <a:pathLst>
                      <a:path extrusionOk="0" h="8" w="78">
                        <a:moveTo>
                          <a:pt x="6" y="0"/>
                        </a:moveTo>
                        <a:lnTo>
                          <a:pt x="72" y="0"/>
                        </a:lnTo>
                        <a:lnTo>
                          <a:pt x="78" y="8"/>
                        </a:lnTo>
                        <a:lnTo>
                          <a:pt x="0" y="8"/>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509" name="Shape 3509"/>
                  <xdr:cNvSpPr/>
                </xdr:nvSpPr>
                <xdr:spPr>
                  <a:xfrm>
                    <a:off x="458" y="475"/>
                    <a:ext cx="3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510" name="Shape 3510"/>
                <xdr:cNvGrpSpPr/>
              </xdr:nvGrpSpPr>
              <xdr:grpSpPr>
                <a:xfrm>
                  <a:off x="456" y="357"/>
                  <a:ext cx="41" cy="263"/>
                  <a:chOff x="456" y="357"/>
                  <a:chExt cx="41" cy="263"/>
                </a:xfrm>
              </xdr:grpSpPr>
              <xdr:sp>
                <xdr:nvSpPr>
                  <xdr:cNvPr id="3511" name="Shape 3511"/>
                  <xdr:cNvSpPr/>
                </xdr:nvSpPr>
                <xdr:spPr>
                  <a:xfrm flipH="1" rot="10800000">
                    <a:off x="458" y="455"/>
                    <a:ext cx="37" cy="5"/>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12" name="Shape 3512"/>
                  <xdr:cNvGrpSpPr/>
                </xdr:nvGrpSpPr>
                <xdr:grpSpPr>
                  <a:xfrm>
                    <a:off x="456" y="357"/>
                    <a:ext cx="41" cy="263"/>
                    <a:chOff x="456" y="357"/>
                    <a:chExt cx="41" cy="263"/>
                  </a:xfrm>
                </xdr:grpSpPr>
                <xdr:sp>
                  <xdr:nvSpPr>
                    <xdr:cNvPr id="3513" name="Shape 3513"/>
                    <xdr:cNvSpPr/>
                  </xdr:nvSpPr>
                  <xdr:spPr>
                    <a:xfrm flipH="1" rot="10800000">
                      <a:off x="458" y="480"/>
                      <a:ext cx="38" cy="3"/>
                    </a:xfrm>
                    <a:custGeom>
                      <a:rect b="b" l="l" r="r" t="t"/>
                      <a:pathLst>
                        <a:path extrusionOk="0" h="8" w="78">
                          <a:moveTo>
                            <a:pt x="6" y="0"/>
                          </a:moveTo>
                          <a:lnTo>
                            <a:pt x="72" y="0"/>
                          </a:lnTo>
                          <a:lnTo>
                            <a:pt x="78" y="8"/>
                          </a:lnTo>
                          <a:lnTo>
                            <a:pt x="0" y="8"/>
                          </a:lnTo>
                          <a:lnTo>
                            <a:pt x="6" y="0"/>
                          </a:lnTo>
                          <a:close/>
                        </a:path>
                      </a:pathLst>
                    </a:custGeom>
                    <a:solidFill>
                      <a:srgbClr val="000000"/>
                    </a:solidFill>
                    <a:ln cap="flat" cmpd="sng" w="9525">
                      <a:solidFill>
                        <a:srgbClr val="000000"/>
                      </a:solidFill>
                      <a:prstDash val="solid"/>
                      <a:round/>
                      <a:headEnd len="sm" w="sm" type="none"/>
                      <a:tailEnd len="sm" w="sm" type="none"/>
                    </a:ln>
                  </xdr:spPr>
                </xdr:sp>
                <xdr:sp>
                  <xdr:nvSpPr>
                    <xdr:cNvPr id="3514" name="Shape 3514"/>
                    <xdr:cNvSpPr/>
                  </xdr:nvSpPr>
                  <xdr:spPr>
                    <a:xfrm>
                      <a:off x="458" y="464"/>
                      <a:ext cx="37" cy="6"/>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15" name="Shape 3515"/>
                    <xdr:cNvGrpSpPr/>
                  </xdr:nvGrpSpPr>
                  <xdr:grpSpPr>
                    <a:xfrm>
                      <a:off x="456" y="357"/>
                      <a:ext cx="41" cy="263"/>
                      <a:chOff x="456" y="357"/>
                      <a:chExt cx="41" cy="263"/>
                    </a:xfrm>
                  </xdr:grpSpPr>
                  <xdr:sp>
                    <xdr:nvSpPr>
                      <xdr:cNvPr id="3516" name="Shape 3516"/>
                      <xdr:cNvSpPr/>
                    </xdr:nvSpPr>
                    <xdr:spPr>
                      <a:xfrm>
                        <a:off x="459" y="357"/>
                        <a:ext cx="34" cy="2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17" name="Shape 3517"/>
                      <xdr:cNvSpPr/>
                    </xdr:nvSpPr>
                    <xdr:spPr>
                      <a:xfrm>
                        <a:off x="463" y="382"/>
                        <a:ext cx="26" cy="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18" name="Shape 3518"/>
                      <xdr:cNvSpPr/>
                    </xdr:nvSpPr>
                    <xdr:spPr>
                      <a:xfrm>
                        <a:off x="463" y="385"/>
                        <a:ext cx="26" cy="1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19" name="Shape 3519"/>
                      <xdr:cNvSpPr/>
                    </xdr:nvSpPr>
                    <xdr:spPr>
                      <a:xfrm>
                        <a:off x="456" y="398"/>
                        <a:ext cx="40" cy="2"/>
                      </a:xfrm>
                      <a:custGeom>
                        <a:rect b="b" l="l" r="r" t="t"/>
                        <a:pathLst>
                          <a:path extrusionOk="0" h="8" w="78">
                            <a:moveTo>
                              <a:pt x="6" y="0"/>
                            </a:moveTo>
                            <a:lnTo>
                              <a:pt x="72" y="0"/>
                            </a:lnTo>
                            <a:lnTo>
                              <a:pt x="78" y="8"/>
                            </a:lnTo>
                            <a:lnTo>
                              <a:pt x="0" y="8"/>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520" name="Shape 3520"/>
                      <xdr:cNvSpPr/>
                    </xdr:nvSpPr>
                    <xdr:spPr>
                      <a:xfrm>
                        <a:off x="456" y="400"/>
                        <a:ext cx="40" cy="4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21" name="Shape 3521"/>
                      <xdr:cNvSpPr/>
                    </xdr:nvSpPr>
                    <xdr:spPr>
                      <a:xfrm>
                        <a:off x="457" y="445"/>
                        <a:ext cx="38" cy="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22" name="Shape 3522"/>
                      <xdr:cNvSpPr/>
                    </xdr:nvSpPr>
                    <xdr:spPr>
                      <a:xfrm flipH="1" rot="10800000">
                        <a:off x="456" y="450"/>
                        <a:ext cx="40" cy="2"/>
                      </a:xfrm>
                      <a:custGeom>
                        <a:rect b="b" l="l" r="r" t="t"/>
                        <a:pathLst>
                          <a:path extrusionOk="0" h="8" w="78">
                            <a:moveTo>
                              <a:pt x="6" y="0"/>
                            </a:moveTo>
                            <a:lnTo>
                              <a:pt x="72" y="0"/>
                            </a:lnTo>
                            <a:lnTo>
                              <a:pt x="78" y="8"/>
                            </a:lnTo>
                            <a:lnTo>
                              <a:pt x="0" y="8"/>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523" name="Shape 3523"/>
                      <xdr:cNvSpPr/>
                    </xdr:nvSpPr>
                    <xdr:spPr>
                      <a:xfrm>
                        <a:off x="456" y="446"/>
                        <a:ext cx="40" cy="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24" name="Shape 3524"/>
                      <xdr:cNvSpPr/>
                    </xdr:nvSpPr>
                    <xdr:spPr>
                      <a:xfrm>
                        <a:off x="457" y="484"/>
                        <a:ext cx="40" cy="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25" name="Shape 3525"/>
                      <xdr:cNvSpPr/>
                    </xdr:nvSpPr>
                    <xdr:spPr>
                      <a:xfrm>
                        <a:off x="456" y="460"/>
                        <a:ext cx="40" cy="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26" name="Shape 3526"/>
                      <xdr:cNvSpPr/>
                    </xdr:nvSpPr>
                    <xdr:spPr>
                      <a:xfrm>
                        <a:off x="456" y="471"/>
                        <a:ext cx="40" cy="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27" name="Shape 3527"/>
                      <xdr:cNvSpPr/>
                    </xdr:nvSpPr>
                    <xdr:spPr>
                      <a:xfrm>
                        <a:off x="460" y="489"/>
                        <a:ext cx="33" cy="3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28" name="Shape 3528"/>
                      <xdr:cNvSpPr/>
                    </xdr:nvSpPr>
                    <xdr:spPr>
                      <a:xfrm flipH="1" rot="10800000">
                        <a:off x="459" y="605"/>
                        <a:ext cx="34" cy="3"/>
                      </a:xfrm>
                      <a:custGeom>
                        <a:rect b="b" l="l" r="r" t="t"/>
                        <a:pathLst>
                          <a:path extrusionOk="0" h="8" w="78">
                            <a:moveTo>
                              <a:pt x="6" y="0"/>
                            </a:moveTo>
                            <a:lnTo>
                              <a:pt x="72" y="0"/>
                            </a:lnTo>
                            <a:lnTo>
                              <a:pt x="78" y="8"/>
                            </a:lnTo>
                            <a:lnTo>
                              <a:pt x="0" y="8"/>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529" name="Shape 3529"/>
                      <xdr:cNvSpPr/>
                    </xdr:nvSpPr>
                    <xdr:spPr>
                      <a:xfrm>
                        <a:off x="459" y="587"/>
                        <a:ext cx="34" cy="1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30" name="Shape 3530"/>
                      <xdr:cNvSpPr/>
                    </xdr:nvSpPr>
                    <xdr:spPr>
                      <a:xfrm>
                        <a:off x="462" y="608"/>
                        <a:ext cx="28" cy="1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31" name="Shape 3531"/>
                      <xdr:cNvSpPr/>
                    </xdr:nvSpPr>
                    <xdr:spPr>
                      <a:xfrm>
                        <a:off x="463" y="559"/>
                        <a:ext cx="26" cy="1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32" name="Shape 3532"/>
                      <xdr:cNvSpPr/>
                    </xdr:nvSpPr>
                    <xdr:spPr>
                      <a:xfrm>
                        <a:off x="464" y="571"/>
                        <a:ext cx="24" cy="1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33" name="Shape 3533"/>
                      <xdr:cNvSpPr/>
                    </xdr:nvSpPr>
                    <xdr:spPr>
                      <a:xfrm>
                        <a:off x="463" y="584"/>
                        <a:ext cx="26" cy="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34" name="Shape 3534"/>
                      <xdr:cNvSpPr/>
                    </xdr:nvSpPr>
                    <xdr:spPr>
                      <a:xfrm>
                        <a:off x="457" y="519"/>
                        <a:ext cx="40" cy="4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ight horizontal" id="3535" name="Shape 3535"/>
                      <xdr:cNvSpPr/>
                    </xdr:nvSpPr>
                    <xdr:spPr>
                      <a:xfrm>
                        <a:off x="484" y="538"/>
                        <a:ext cx="9" cy="8"/>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ight horizontal" id="3536" name="Shape 3536"/>
                      <xdr:cNvSpPr/>
                    </xdr:nvSpPr>
                    <xdr:spPr>
                      <a:xfrm>
                        <a:off x="461" y="538"/>
                        <a:ext cx="10" cy="8"/>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ight horizontal" id="3537" name="Shape 3537"/>
                      <xdr:cNvSpPr/>
                    </xdr:nvSpPr>
                    <xdr:spPr>
                      <a:xfrm>
                        <a:off x="484" y="526"/>
                        <a:ext cx="9" cy="8"/>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Light horizontal" id="3538" name="Shape 3538"/>
                      <xdr:cNvSpPr/>
                    </xdr:nvSpPr>
                    <xdr:spPr>
                      <a:xfrm>
                        <a:off x="461" y="526"/>
                        <a:ext cx="10" cy="8"/>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grpSp>
        <xdr:sp>
          <xdr:nvSpPr>
            <xdr:cNvPr id="3539" name="Shape 3539"/>
            <xdr:cNvSpPr/>
          </xdr:nvSpPr>
          <xdr:spPr>
            <a:xfrm>
              <a:off x="457" y="483"/>
              <a:ext cx="41" cy="1"/>
            </a:xfrm>
            <a:custGeom>
              <a:rect b="b" l="l" r="r" t="t"/>
              <a:pathLst>
                <a:path extrusionOk="0" h="8" w="78">
                  <a:moveTo>
                    <a:pt x="6" y="0"/>
                  </a:moveTo>
                  <a:lnTo>
                    <a:pt x="72" y="0"/>
                  </a:lnTo>
                  <a:lnTo>
                    <a:pt x="78" y="8"/>
                  </a:lnTo>
                  <a:lnTo>
                    <a:pt x="0" y="8"/>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clientData fLocksWithSheet="0"/>
  </xdr:oneCellAnchor>
  <xdr:oneCellAnchor>
    <xdr:from>
      <xdr:col>64</xdr:col>
      <xdr:colOff>0</xdr:colOff>
      <xdr:row>13</xdr:row>
      <xdr:rowOff>9525</xdr:rowOff>
    </xdr:from>
    <xdr:ext cx="219075" cy="1400175"/>
    <xdr:grpSp>
      <xdr:nvGrpSpPr>
        <xdr:cNvPr id="2" name="Shape 2"/>
        <xdr:cNvGrpSpPr/>
      </xdr:nvGrpSpPr>
      <xdr:grpSpPr>
        <a:xfrm>
          <a:off x="5236463" y="3079913"/>
          <a:ext cx="219075" cy="1400175"/>
          <a:chOff x="5236463" y="3079913"/>
          <a:chExt cx="219075" cy="1400175"/>
        </a:xfrm>
      </xdr:grpSpPr>
      <xdr:grpSp>
        <xdr:nvGrpSpPr>
          <xdr:cNvPr id="3540" name="Shape 3540"/>
          <xdr:cNvGrpSpPr/>
        </xdr:nvGrpSpPr>
        <xdr:grpSpPr>
          <a:xfrm>
            <a:off x="5236463" y="3079913"/>
            <a:ext cx="219075" cy="1400175"/>
            <a:chOff x="335" y="50"/>
            <a:chExt cx="145" cy="964"/>
          </a:xfrm>
        </xdr:grpSpPr>
        <xdr:sp>
          <xdr:nvSpPr>
            <xdr:cNvPr id="5" name="Shape 5"/>
            <xdr:cNvSpPr/>
          </xdr:nvSpPr>
          <xdr:spPr>
            <a:xfrm>
              <a:off x="335" y="50"/>
              <a:ext cx="125" cy="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41" name="Shape 3541"/>
            <xdr:cNvGrpSpPr/>
          </xdr:nvGrpSpPr>
          <xdr:grpSpPr>
            <a:xfrm>
              <a:off x="335" y="50"/>
              <a:ext cx="145" cy="893"/>
              <a:chOff x="335" y="50"/>
              <a:chExt cx="145" cy="893"/>
            </a:xfrm>
          </xdr:grpSpPr>
          <xdr:grpSp>
            <xdr:nvGrpSpPr>
              <xdr:cNvPr id="3542" name="Shape 3542"/>
              <xdr:cNvGrpSpPr/>
            </xdr:nvGrpSpPr>
            <xdr:grpSpPr>
              <a:xfrm>
                <a:off x="335" y="50"/>
                <a:ext cx="145" cy="893"/>
                <a:chOff x="335" y="50"/>
                <a:chExt cx="145" cy="893"/>
              </a:xfrm>
            </xdr:grpSpPr>
            <xdr:grpSp>
              <xdr:nvGrpSpPr>
                <xdr:cNvPr id="3543" name="Shape 3543"/>
                <xdr:cNvGrpSpPr/>
              </xdr:nvGrpSpPr>
              <xdr:grpSpPr>
                <a:xfrm>
                  <a:off x="335" y="50"/>
                  <a:ext cx="145" cy="742"/>
                  <a:chOff x="335" y="50"/>
                  <a:chExt cx="145" cy="742"/>
                </a:xfrm>
              </xdr:grpSpPr>
              <xdr:grpSp>
                <xdr:nvGrpSpPr>
                  <xdr:cNvPr id="3544" name="Shape 3544"/>
                  <xdr:cNvGrpSpPr/>
                </xdr:nvGrpSpPr>
                <xdr:grpSpPr>
                  <a:xfrm>
                    <a:off x="335" y="50"/>
                    <a:ext cx="145" cy="666"/>
                    <a:chOff x="335" y="50"/>
                    <a:chExt cx="145" cy="666"/>
                  </a:xfrm>
                </xdr:grpSpPr>
                <xdr:grpSp>
                  <xdr:nvGrpSpPr>
                    <xdr:cNvPr id="3545" name="Shape 3545"/>
                    <xdr:cNvGrpSpPr/>
                  </xdr:nvGrpSpPr>
                  <xdr:grpSpPr>
                    <a:xfrm>
                      <a:off x="335" y="50"/>
                      <a:ext cx="145" cy="623"/>
                      <a:chOff x="335" y="50"/>
                      <a:chExt cx="145" cy="623"/>
                    </a:xfrm>
                  </xdr:grpSpPr>
                  <xdr:grpSp>
                    <xdr:nvGrpSpPr>
                      <xdr:cNvPr id="3546" name="Shape 3546"/>
                      <xdr:cNvGrpSpPr/>
                    </xdr:nvGrpSpPr>
                    <xdr:grpSpPr>
                      <a:xfrm>
                        <a:off x="354" y="50"/>
                        <a:ext cx="108" cy="363"/>
                        <a:chOff x="354" y="50"/>
                        <a:chExt cx="108" cy="363"/>
                      </a:xfrm>
                    </xdr:grpSpPr>
                    <xdr:grpSp>
                      <xdr:nvGrpSpPr>
                        <xdr:cNvPr id="3547" name="Shape 3547"/>
                        <xdr:cNvGrpSpPr/>
                      </xdr:nvGrpSpPr>
                      <xdr:grpSpPr>
                        <a:xfrm>
                          <a:off x="354" y="50"/>
                          <a:ext cx="108" cy="278"/>
                          <a:chOff x="354" y="50"/>
                          <a:chExt cx="108" cy="278"/>
                        </a:xfrm>
                      </xdr:grpSpPr>
                      <xdr:grpSp>
                        <xdr:nvGrpSpPr>
                          <xdr:cNvPr id="3548" name="Shape 3548"/>
                          <xdr:cNvGrpSpPr/>
                        </xdr:nvGrpSpPr>
                        <xdr:grpSpPr>
                          <a:xfrm>
                            <a:off x="354" y="50"/>
                            <a:ext cx="108" cy="278"/>
                            <a:chOff x="354" y="50"/>
                            <a:chExt cx="108" cy="278"/>
                          </a:xfrm>
                        </xdr:grpSpPr>
                        <xdr:grpSp>
                          <xdr:nvGrpSpPr>
                            <xdr:cNvPr id="3549" name="Shape 3549"/>
                            <xdr:cNvGrpSpPr/>
                          </xdr:nvGrpSpPr>
                          <xdr:grpSpPr>
                            <a:xfrm>
                              <a:off x="362" y="50"/>
                              <a:ext cx="93" cy="171"/>
                              <a:chOff x="362" y="50"/>
                              <a:chExt cx="93" cy="171"/>
                            </a:xfrm>
                          </xdr:grpSpPr>
                          <xdr:grpSp>
                            <xdr:nvGrpSpPr>
                              <xdr:cNvPr id="3550" name="Shape 3550"/>
                              <xdr:cNvGrpSpPr/>
                            </xdr:nvGrpSpPr>
                            <xdr:grpSpPr>
                              <a:xfrm>
                                <a:off x="368" y="50"/>
                                <a:ext cx="80" cy="81"/>
                                <a:chOff x="368" y="50"/>
                                <a:chExt cx="80" cy="81"/>
                              </a:xfrm>
                            </xdr:grpSpPr>
                            <xdr:sp>
                              <xdr:nvSpPr>
                                <xdr:cNvPr id="3551" name="Shape 3551"/>
                                <xdr:cNvSpPr/>
                              </xdr:nvSpPr>
                              <xdr:spPr>
                                <a:xfrm>
                                  <a:off x="373" y="91"/>
                                  <a:ext cx="70" cy="40"/>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52" name="Shape 3552"/>
                                <xdr:cNvSpPr/>
                              </xdr:nvSpPr>
                              <xdr:spPr>
                                <a:xfrm>
                                  <a:off x="384" y="50"/>
                                  <a:ext cx="48" cy="20"/>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53" name="Shape 3553"/>
                                <xdr:cNvSpPr/>
                              </xdr:nvSpPr>
                              <xdr:spPr>
                                <a:xfrm>
                                  <a:off x="368" y="70"/>
                                  <a:ext cx="80" cy="30"/>
                                </a:xfrm>
                                <a:custGeom>
                                  <a:rect b="b" l="l" r="r" t="t"/>
                                  <a:pathLst>
                                    <a:path extrusionOk="0" h="30" w="80">
                                      <a:moveTo>
                                        <a:pt x="0" y="0"/>
                                      </a:moveTo>
                                      <a:lnTo>
                                        <a:pt x="80" y="0"/>
                                      </a:lnTo>
                                      <a:lnTo>
                                        <a:pt x="80" y="20"/>
                                      </a:lnTo>
                                      <a:lnTo>
                                        <a:pt x="56" y="20"/>
                                      </a:lnTo>
                                      <a:lnTo>
                                        <a:pt x="56" y="30"/>
                                      </a:lnTo>
                                      <a:lnTo>
                                        <a:pt x="23" y="30"/>
                                      </a:lnTo>
                                      <a:lnTo>
                                        <a:pt x="23" y="20"/>
                                      </a:lnTo>
                                      <a:lnTo>
                                        <a:pt x="0" y="20"/>
                                      </a:lnTo>
                                      <a:lnTo>
                                        <a:pt x="0" y="0"/>
                                      </a:lnTo>
                                      <a:close/>
                                    </a:path>
                                  </a:pathLst>
                                </a:cu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grpSp>
                            <xdr:nvGrpSpPr>
                              <xdr:cNvPr id="3554" name="Shape 3554"/>
                              <xdr:cNvGrpSpPr/>
                            </xdr:nvGrpSpPr>
                            <xdr:grpSpPr>
                              <a:xfrm>
                                <a:off x="362" y="118"/>
                                <a:ext cx="93" cy="103"/>
                                <a:chOff x="362" y="167"/>
                                <a:chExt cx="93" cy="103"/>
                              </a:xfrm>
                            </xdr:grpSpPr>
                            <xdr:sp>
                              <xdr:nvSpPr>
                                <xdr:cNvPr id="3555" name="Shape 3555"/>
                                <xdr:cNvSpPr/>
                              </xdr:nvSpPr>
                              <xdr:spPr>
                                <a:xfrm>
                                  <a:off x="362" y="241"/>
                                  <a:ext cx="93" cy="10"/>
                                </a:xfrm>
                                <a:custGeom>
                                  <a:rect b="b" l="l" r="r" t="t"/>
                                  <a:pathLst>
                                    <a:path extrusionOk="0" h="10" w="93">
                                      <a:moveTo>
                                        <a:pt x="0" y="10"/>
                                      </a:moveTo>
                                      <a:lnTo>
                                        <a:pt x="5" y="0"/>
                                      </a:lnTo>
                                      <a:lnTo>
                                        <a:pt x="88" y="0"/>
                                      </a:lnTo>
                                      <a:lnTo>
                                        <a:pt x="93" y="10"/>
                                      </a:lnTo>
                                      <a:lnTo>
                                        <a:pt x="0" y="10"/>
                                      </a:lnTo>
                                      <a:close/>
                                    </a:path>
                                  </a:pathLst>
                                </a:cu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3556" name="Shape 3556"/>
                                <xdr:cNvSpPr/>
                              </xdr:nvSpPr>
                              <xdr:spPr>
                                <a:xfrm>
                                  <a:off x="362" y="251"/>
                                  <a:ext cx="93" cy="19"/>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57" name="Shape 3557"/>
                                <xdr:cNvGrpSpPr/>
                              </xdr:nvGrpSpPr>
                              <xdr:grpSpPr>
                                <a:xfrm>
                                  <a:off x="362" y="167"/>
                                  <a:ext cx="93" cy="73"/>
                                  <a:chOff x="362" y="167"/>
                                  <a:chExt cx="93" cy="73"/>
                                </a:xfrm>
                              </xdr:grpSpPr>
                              <xdr:sp>
                                <xdr:nvSpPr>
                                  <xdr:cNvPr id="3558" name="Shape 3558"/>
                                  <xdr:cNvSpPr/>
                                </xdr:nvSpPr>
                                <xdr:spPr>
                                  <a:xfrm>
                                    <a:off x="368" y="191"/>
                                    <a:ext cx="80" cy="49"/>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59" name="Shape 3559"/>
                                  <xdr:cNvGrpSpPr/>
                                </xdr:nvGrpSpPr>
                                <xdr:grpSpPr>
                                  <a:xfrm>
                                    <a:off x="362" y="167"/>
                                    <a:ext cx="93" cy="32"/>
                                    <a:chOff x="362" y="159"/>
                                    <a:chExt cx="93" cy="32"/>
                                  </a:xfrm>
                                </xdr:grpSpPr>
                                <xdr:sp>
                                  <xdr:nvSpPr>
                                    <xdr:cNvPr id="3560" name="Shape 3560"/>
                                    <xdr:cNvSpPr/>
                                  </xdr:nvSpPr>
                                  <xdr:spPr>
                                    <a:xfrm>
                                      <a:off x="362" y="180"/>
                                      <a:ext cx="92" cy="1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61" name="Shape 3561"/>
                                    <xdr:cNvSpPr/>
                                  </xdr:nvSpPr>
                                  <xdr:spPr>
                                    <a:xfrm>
                                      <a:off x="362" y="170"/>
                                      <a:ext cx="93" cy="10"/>
                                    </a:xfrm>
                                    <a:custGeom>
                                      <a:rect b="b" l="l" r="r" t="t"/>
                                      <a:pathLst>
                                        <a:path extrusionOk="0" h="10" w="93">
                                          <a:moveTo>
                                            <a:pt x="0" y="10"/>
                                          </a:moveTo>
                                          <a:lnTo>
                                            <a:pt x="5" y="0"/>
                                          </a:lnTo>
                                          <a:lnTo>
                                            <a:pt x="88" y="0"/>
                                          </a:lnTo>
                                          <a:lnTo>
                                            <a:pt x="93" y="10"/>
                                          </a:lnTo>
                                          <a:lnTo>
                                            <a:pt x="0" y="10"/>
                                          </a:lnTo>
                                          <a:close/>
                                        </a:path>
                                      </a:pathLst>
                                    </a:cu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3562" name="Shape 3562"/>
                                    <xdr:cNvSpPr/>
                                  </xdr:nvSpPr>
                                  <xdr:spPr>
                                    <a:xfrm>
                                      <a:off x="367" y="159"/>
                                      <a:ext cx="21" cy="1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63" name="Shape 3563"/>
                                    <xdr:cNvSpPr/>
                                  </xdr:nvSpPr>
                                  <xdr:spPr>
                                    <a:xfrm>
                                      <a:off x="428" y="159"/>
                                      <a:ext cx="21" cy="1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sp>
                          <xdr:nvSpPr>
                            <xdr:cNvPr id="3564" name="Shape 3564"/>
                            <xdr:cNvSpPr/>
                          </xdr:nvSpPr>
                          <xdr:spPr>
                            <a:xfrm>
                              <a:off x="354" y="222"/>
                              <a:ext cx="108" cy="106"/>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565" name="Shape 3565"/>
                          <xdr:cNvSpPr/>
                        </xdr:nvSpPr>
                        <xdr:spPr>
                          <a:xfrm>
                            <a:off x="394" y="263"/>
                            <a:ext cx="29" cy="25"/>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566" name="Shape 3566"/>
                        <xdr:cNvSpPr/>
                      </xdr:nvSpPr>
                      <xdr:spPr>
                        <a:xfrm>
                          <a:off x="368" y="329"/>
                          <a:ext cx="80" cy="84"/>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567" name="Shape 3567"/>
                      <xdr:cNvGrpSpPr/>
                    </xdr:nvGrpSpPr>
                    <xdr:grpSpPr>
                      <a:xfrm>
                        <a:off x="335" y="414"/>
                        <a:ext cx="145" cy="82"/>
                        <a:chOff x="335" y="430"/>
                        <a:chExt cx="145" cy="82"/>
                      </a:xfrm>
                    </xdr:grpSpPr>
                    <xdr:sp>
                      <xdr:nvSpPr>
                        <xdr:cNvPr id="3568" name="Shape 3568"/>
                        <xdr:cNvSpPr/>
                      </xdr:nvSpPr>
                      <xdr:spPr>
                        <a:xfrm>
                          <a:off x="352" y="430"/>
                          <a:ext cx="112" cy="1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69" name="Shape 3569"/>
                        <xdr:cNvSpPr/>
                      </xdr:nvSpPr>
                      <xdr:spPr>
                        <a:xfrm>
                          <a:off x="345" y="441"/>
                          <a:ext cx="127" cy="13"/>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70" name="Shape 3570"/>
                        <xdr:cNvSpPr/>
                      </xdr:nvSpPr>
                      <xdr:spPr>
                        <a:xfrm>
                          <a:off x="335" y="454"/>
                          <a:ext cx="145" cy="40"/>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71" name="Shape 3571"/>
                        <xdr:cNvSpPr/>
                      </xdr:nvSpPr>
                      <xdr:spPr>
                        <a:xfrm>
                          <a:off x="335" y="494"/>
                          <a:ext cx="145" cy="18"/>
                        </a:xfrm>
                        <a:prstGeom prst="roundRect">
                          <a:avLst>
                            <a:gd fmla="val 16667" name="adj"/>
                          </a:avLst>
                        </a:pr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572" name="Shape 3572"/>
                      <xdr:cNvSpPr/>
                    </xdr:nvSpPr>
                    <xdr:spPr>
                      <a:xfrm>
                        <a:off x="339" y="496"/>
                        <a:ext cx="139" cy="48"/>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73" name="Shape 3573"/>
                      <xdr:cNvSpPr/>
                    </xdr:nvSpPr>
                    <xdr:spPr>
                      <a:xfrm>
                        <a:off x="339" y="625"/>
                        <a:ext cx="139" cy="48"/>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74" name="Shape 3574"/>
                      <xdr:cNvSpPr/>
                    </xdr:nvSpPr>
                    <xdr:spPr>
                      <a:xfrm>
                        <a:off x="339" y="561"/>
                        <a:ext cx="139" cy="48"/>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75" name="Shape 3575"/>
                      <xdr:cNvSpPr/>
                    </xdr:nvSpPr>
                    <xdr:spPr>
                      <a:xfrm>
                        <a:off x="336" y="542"/>
                        <a:ext cx="144" cy="2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76" name="Shape 3576"/>
                      <xdr:cNvSpPr/>
                    </xdr:nvSpPr>
                    <xdr:spPr>
                      <a:xfrm>
                        <a:off x="336" y="607"/>
                        <a:ext cx="144" cy="2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577" name="Shape 3577"/>
                    <xdr:cNvGrpSpPr/>
                  </xdr:nvGrpSpPr>
                  <xdr:grpSpPr>
                    <a:xfrm>
                      <a:off x="336" y="674"/>
                      <a:ext cx="144" cy="42"/>
                      <a:chOff x="336" y="700"/>
                      <a:chExt cx="144" cy="42"/>
                    </a:xfrm>
                  </xdr:grpSpPr>
                  <xdr:sp>
                    <xdr:nvSpPr>
                      <xdr:cNvPr id="3578" name="Shape 3578"/>
                      <xdr:cNvSpPr/>
                    </xdr:nvSpPr>
                    <xdr:spPr>
                      <a:xfrm>
                        <a:off x="336" y="700"/>
                        <a:ext cx="144" cy="35"/>
                      </a:xfrm>
                      <a:prstGeom prst="roundRect">
                        <a:avLst>
                          <a:gd fmla="val 16667" name="adj"/>
                        </a:avLst>
                      </a:pr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79" name="Shape 3579"/>
                      <xdr:cNvSpPr/>
                    </xdr:nvSpPr>
                    <xdr:spPr>
                      <a:xfrm>
                        <a:off x="336" y="732"/>
                        <a:ext cx="144" cy="10"/>
                      </a:xfrm>
                      <a:custGeom>
                        <a:rect b="b" l="l" r="r" t="t"/>
                        <a:pathLst>
                          <a:path extrusionOk="0" h="10" w="144">
                            <a:moveTo>
                              <a:pt x="0" y="0"/>
                            </a:moveTo>
                            <a:lnTo>
                              <a:pt x="7" y="10"/>
                            </a:lnTo>
                            <a:lnTo>
                              <a:pt x="135" y="10"/>
                            </a:lnTo>
                            <a:lnTo>
                              <a:pt x="144" y="0"/>
                            </a:lnTo>
                            <a:lnTo>
                              <a:pt x="0" y="0"/>
                            </a:lnTo>
                            <a:close/>
                          </a:path>
                        </a:pathLst>
                      </a:cu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grpSp>
              <xdr:sp>
                <xdr:nvSpPr>
                  <xdr:cNvPr id="3580" name="Shape 3580"/>
                  <xdr:cNvSpPr/>
                </xdr:nvSpPr>
                <xdr:spPr>
                  <a:xfrm>
                    <a:off x="352" y="716"/>
                    <a:ext cx="112" cy="76"/>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581" name="Shape 3581"/>
                <xdr:cNvGrpSpPr/>
              </xdr:nvGrpSpPr>
              <xdr:grpSpPr>
                <a:xfrm>
                  <a:off x="336" y="793"/>
                  <a:ext cx="144" cy="150"/>
                  <a:chOff x="336" y="800"/>
                  <a:chExt cx="144" cy="150"/>
                </a:xfrm>
              </xdr:grpSpPr>
              <xdr:sp>
                <xdr:nvSpPr>
                  <xdr:cNvPr id="3582" name="Shape 3582"/>
                  <xdr:cNvSpPr/>
                </xdr:nvSpPr>
                <xdr:spPr>
                  <a:xfrm>
                    <a:off x="336" y="800"/>
                    <a:ext cx="144" cy="150"/>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83" name="Shape 3583"/>
                  <xdr:cNvGrpSpPr/>
                </xdr:nvGrpSpPr>
                <xdr:grpSpPr>
                  <a:xfrm>
                    <a:off x="388" y="822"/>
                    <a:ext cx="42" cy="47"/>
                    <a:chOff x="384" y="810"/>
                    <a:chExt cx="42" cy="47"/>
                  </a:xfrm>
                </xdr:grpSpPr>
                <xdr:grpSp>
                  <xdr:nvGrpSpPr>
                    <xdr:cNvPr id="3584" name="Shape 3584"/>
                    <xdr:cNvGrpSpPr/>
                  </xdr:nvGrpSpPr>
                  <xdr:grpSpPr>
                    <a:xfrm>
                      <a:off x="384" y="810"/>
                      <a:ext cx="41" cy="47"/>
                      <a:chOff x="384" y="810"/>
                      <a:chExt cx="41" cy="47"/>
                    </a:xfrm>
                  </xdr:grpSpPr>
                  <xdr:sp>
                    <xdr:nvSpPr>
                      <xdr:cNvPr id="3585" name="Shape 3585"/>
                      <xdr:cNvSpPr/>
                    </xdr:nvSpPr>
                    <xdr:spPr>
                      <a:xfrm>
                        <a:off x="384" y="810"/>
                        <a:ext cx="41" cy="11"/>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86" name="Shape 3586"/>
                      <xdr:cNvSpPr/>
                    </xdr:nvSpPr>
                    <xdr:spPr>
                      <a:xfrm>
                        <a:off x="384" y="834"/>
                        <a:ext cx="41" cy="11"/>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87" name="Shape 3587"/>
                      <xdr:cNvSpPr/>
                    </xdr:nvSpPr>
                    <xdr:spPr>
                      <a:xfrm>
                        <a:off x="384" y="846"/>
                        <a:ext cx="41" cy="11"/>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88" name="Shape 3588"/>
                      <xdr:cNvSpPr/>
                    </xdr:nvSpPr>
                    <xdr:spPr>
                      <a:xfrm>
                        <a:off x="384" y="822"/>
                        <a:ext cx="41" cy="11"/>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xnSp>
                  <xdr:nvCxnSpPr>
                    <xdr:cNvPr id="3589" name="Shape 3589"/>
                    <xdr:cNvCxnSpPr/>
                  </xdr:nvCxnSpPr>
                  <xdr:spPr>
                    <a:xfrm>
                      <a:off x="384" y="815"/>
                      <a:ext cx="41" cy="0"/>
                    </a:xfrm>
                    <a:prstGeom prst="straightConnector1">
                      <a:avLst/>
                    </a:prstGeom>
                    <a:noFill/>
                    <a:ln cap="flat" cmpd="sng" w="9525">
                      <a:solidFill>
                        <a:srgbClr val="000000"/>
                      </a:solidFill>
                      <a:prstDash val="solid"/>
                      <a:round/>
                      <a:headEnd len="med" w="med" type="none"/>
                      <a:tailEnd len="med" w="med" type="none"/>
                    </a:ln>
                  </xdr:spPr>
                </xdr:cxnSp>
                <xdr:cxnSp>
                  <xdr:nvCxnSpPr>
                    <xdr:cNvPr id="3590" name="Shape 3590"/>
                    <xdr:cNvCxnSpPr/>
                  </xdr:nvCxnSpPr>
                  <xdr:spPr>
                    <a:xfrm>
                      <a:off x="385" y="827"/>
                      <a:ext cx="41" cy="0"/>
                    </a:xfrm>
                    <a:prstGeom prst="straightConnector1">
                      <a:avLst/>
                    </a:prstGeom>
                    <a:noFill/>
                    <a:ln cap="flat" cmpd="sng" w="9525">
                      <a:solidFill>
                        <a:srgbClr val="000000"/>
                      </a:solidFill>
                      <a:prstDash val="solid"/>
                      <a:round/>
                      <a:headEnd len="med" w="med" type="none"/>
                      <a:tailEnd len="med" w="med" type="none"/>
                    </a:ln>
                  </xdr:spPr>
                </xdr:cxnSp>
                <xdr:cxnSp>
                  <xdr:nvCxnSpPr>
                    <xdr:cNvPr id="3591" name="Shape 3591"/>
                    <xdr:cNvCxnSpPr/>
                  </xdr:nvCxnSpPr>
                  <xdr:spPr>
                    <a:xfrm>
                      <a:off x="385" y="839"/>
                      <a:ext cx="41" cy="0"/>
                    </a:xfrm>
                    <a:prstGeom prst="straightConnector1">
                      <a:avLst/>
                    </a:prstGeom>
                    <a:noFill/>
                    <a:ln cap="flat" cmpd="sng" w="9525">
                      <a:solidFill>
                        <a:srgbClr val="000000"/>
                      </a:solidFill>
                      <a:prstDash val="solid"/>
                      <a:round/>
                      <a:headEnd len="med" w="med" type="none"/>
                      <a:tailEnd len="med" w="med" type="none"/>
                    </a:ln>
                  </xdr:spPr>
                </xdr:cxnSp>
                <xdr:cxnSp>
                  <xdr:nvCxnSpPr>
                    <xdr:cNvPr id="3592" name="Shape 3592"/>
                    <xdr:cNvCxnSpPr/>
                  </xdr:nvCxnSpPr>
                  <xdr:spPr>
                    <a:xfrm>
                      <a:off x="385" y="851"/>
                      <a:ext cx="41" cy="0"/>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593" name="Shape 3593"/>
                  <xdr:cNvGrpSpPr/>
                </xdr:nvGrpSpPr>
                <xdr:grpSpPr>
                  <a:xfrm>
                    <a:off x="388" y="884"/>
                    <a:ext cx="42" cy="47"/>
                    <a:chOff x="384" y="810"/>
                    <a:chExt cx="42" cy="47"/>
                  </a:xfrm>
                </xdr:grpSpPr>
                <xdr:grpSp>
                  <xdr:nvGrpSpPr>
                    <xdr:cNvPr id="3594" name="Shape 3594"/>
                    <xdr:cNvGrpSpPr/>
                  </xdr:nvGrpSpPr>
                  <xdr:grpSpPr>
                    <a:xfrm>
                      <a:off x="384" y="810"/>
                      <a:ext cx="41" cy="47"/>
                      <a:chOff x="384" y="810"/>
                      <a:chExt cx="41" cy="47"/>
                    </a:xfrm>
                  </xdr:grpSpPr>
                  <xdr:sp>
                    <xdr:nvSpPr>
                      <xdr:cNvPr id="3595" name="Shape 3595"/>
                      <xdr:cNvSpPr/>
                    </xdr:nvSpPr>
                    <xdr:spPr>
                      <a:xfrm>
                        <a:off x="384" y="810"/>
                        <a:ext cx="41" cy="11"/>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96" name="Shape 3596"/>
                      <xdr:cNvSpPr/>
                    </xdr:nvSpPr>
                    <xdr:spPr>
                      <a:xfrm>
                        <a:off x="384" y="834"/>
                        <a:ext cx="41" cy="11"/>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97" name="Shape 3597"/>
                      <xdr:cNvSpPr/>
                    </xdr:nvSpPr>
                    <xdr:spPr>
                      <a:xfrm>
                        <a:off x="384" y="846"/>
                        <a:ext cx="41" cy="11"/>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98" name="Shape 3598"/>
                      <xdr:cNvSpPr/>
                    </xdr:nvSpPr>
                    <xdr:spPr>
                      <a:xfrm>
                        <a:off x="384" y="822"/>
                        <a:ext cx="41" cy="11"/>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xnSp>
                  <xdr:nvCxnSpPr>
                    <xdr:cNvPr id="3599" name="Shape 3599"/>
                    <xdr:cNvCxnSpPr/>
                  </xdr:nvCxnSpPr>
                  <xdr:spPr>
                    <a:xfrm>
                      <a:off x="384" y="815"/>
                      <a:ext cx="41" cy="0"/>
                    </a:xfrm>
                    <a:prstGeom prst="straightConnector1">
                      <a:avLst/>
                    </a:prstGeom>
                    <a:noFill/>
                    <a:ln cap="flat" cmpd="sng" w="9525">
                      <a:solidFill>
                        <a:srgbClr val="000000"/>
                      </a:solidFill>
                      <a:prstDash val="solid"/>
                      <a:round/>
                      <a:headEnd len="med" w="med" type="none"/>
                      <a:tailEnd len="med" w="med" type="none"/>
                    </a:ln>
                  </xdr:spPr>
                </xdr:cxnSp>
                <xdr:cxnSp>
                  <xdr:nvCxnSpPr>
                    <xdr:cNvPr id="3600" name="Shape 3600"/>
                    <xdr:cNvCxnSpPr/>
                  </xdr:nvCxnSpPr>
                  <xdr:spPr>
                    <a:xfrm>
                      <a:off x="385" y="827"/>
                      <a:ext cx="41" cy="0"/>
                    </a:xfrm>
                    <a:prstGeom prst="straightConnector1">
                      <a:avLst/>
                    </a:prstGeom>
                    <a:noFill/>
                    <a:ln cap="flat" cmpd="sng" w="9525">
                      <a:solidFill>
                        <a:srgbClr val="000000"/>
                      </a:solidFill>
                      <a:prstDash val="solid"/>
                      <a:round/>
                      <a:headEnd len="med" w="med" type="none"/>
                      <a:tailEnd len="med" w="med" type="none"/>
                    </a:ln>
                  </xdr:spPr>
                </xdr:cxnSp>
                <xdr:cxnSp>
                  <xdr:nvCxnSpPr>
                    <xdr:cNvPr id="3601" name="Shape 3601"/>
                    <xdr:cNvCxnSpPr/>
                  </xdr:nvCxnSpPr>
                  <xdr:spPr>
                    <a:xfrm>
                      <a:off x="385" y="839"/>
                      <a:ext cx="41" cy="0"/>
                    </a:xfrm>
                    <a:prstGeom prst="straightConnector1">
                      <a:avLst/>
                    </a:prstGeom>
                    <a:noFill/>
                    <a:ln cap="flat" cmpd="sng" w="9525">
                      <a:solidFill>
                        <a:srgbClr val="000000"/>
                      </a:solidFill>
                      <a:prstDash val="solid"/>
                      <a:round/>
                      <a:headEnd len="med" w="med" type="none"/>
                      <a:tailEnd len="med" w="med" type="none"/>
                    </a:ln>
                  </xdr:spPr>
                </xdr:cxnSp>
                <xdr:cxnSp>
                  <xdr:nvCxnSpPr>
                    <xdr:cNvPr id="3602" name="Shape 3602"/>
                    <xdr:cNvCxnSpPr/>
                  </xdr:nvCxnSpPr>
                  <xdr:spPr>
                    <a:xfrm>
                      <a:off x="385" y="851"/>
                      <a:ext cx="41" cy="0"/>
                    </a:xfrm>
                    <a:prstGeom prst="straightConnector1">
                      <a:avLst/>
                    </a:prstGeom>
                    <a:noFill/>
                    <a:ln cap="flat" cmpd="sng" w="9525">
                      <a:solidFill>
                        <a:srgbClr val="000000"/>
                      </a:solidFill>
                      <a:prstDash val="solid"/>
                      <a:round/>
                      <a:headEnd len="med" w="med" type="none"/>
                      <a:tailEnd len="med" w="med" type="none"/>
                    </a:ln>
                  </xdr:spPr>
                </xdr:cxnSp>
              </xdr:grpSp>
            </xdr:grpSp>
          </xdr:grpSp>
          <xdr:sp>
            <xdr:nvSpPr>
              <xdr:cNvPr id="3603" name="Shape 3603"/>
              <xdr:cNvSpPr/>
            </xdr:nvSpPr>
            <xdr:spPr>
              <a:xfrm>
                <a:off x="394" y="263"/>
                <a:ext cx="29" cy="24"/>
              </a:xfrm>
              <a:prstGeom prst="ellipse">
                <a:avLst/>
              </a:pr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604" name="Shape 3604"/>
            <xdr:cNvGrpSpPr/>
          </xdr:nvGrpSpPr>
          <xdr:grpSpPr>
            <a:xfrm>
              <a:off x="344" y="944"/>
              <a:ext cx="128" cy="70"/>
              <a:chOff x="352" y="960"/>
              <a:chExt cx="112" cy="111"/>
            </a:xfrm>
          </xdr:grpSpPr>
          <xdr:sp>
            <xdr:nvSpPr>
              <xdr:cNvPr id="3605" name="Shape 3605"/>
              <xdr:cNvSpPr/>
            </xdr:nvSpPr>
            <xdr:spPr>
              <a:xfrm>
                <a:off x="352" y="960"/>
                <a:ext cx="112" cy="40"/>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06" name="Shape 3606"/>
              <xdr:cNvSpPr/>
            </xdr:nvSpPr>
            <xdr:spPr>
              <a:xfrm>
                <a:off x="352" y="1000"/>
                <a:ext cx="112" cy="71"/>
              </a:xfrm>
              <a:custGeom>
                <a:rect b="b" l="l" r="r" t="t"/>
                <a:pathLst>
                  <a:path extrusionOk="0" h="71" w="112">
                    <a:moveTo>
                      <a:pt x="0" y="0"/>
                    </a:moveTo>
                    <a:lnTo>
                      <a:pt x="36" y="71"/>
                    </a:lnTo>
                    <a:lnTo>
                      <a:pt x="77" y="71"/>
                    </a:lnTo>
                    <a:lnTo>
                      <a:pt x="112" y="0"/>
                    </a:lnTo>
                    <a:lnTo>
                      <a:pt x="0" y="0"/>
                    </a:lnTo>
                    <a:close/>
                  </a:path>
                </a:pathLst>
              </a:cu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grpSp>
    </xdr:grpSp>
    <xdr:clientData fLocksWithSheet="0"/>
  </xdr:oneCellAnchor>
  <xdr:oneCellAnchor>
    <xdr:from>
      <xdr:col>63</xdr:col>
      <xdr:colOff>295275</xdr:colOff>
      <xdr:row>26</xdr:row>
      <xdr:rowOff>0</xdr:rowOff>
    </xdr:from>
    <xdr:ext cx="209550" cy="381000"/>
    <xdr:grpSp>
      <xdr:nvGrpSpPr>
        <xdr:cNvPr id="2" name="Shape 2"/>
        <xdr:cNvGrpSpPr/>
      </xdr:nvGrpSpPr>
      <xdr:grpSpPr>
        <a:xfrm>
          <a:off x="5241225" y="3589500"/>
          <a:ext cx="209550" cy="381000"/>
          <a:chOff x="5241225" y="3589500"/>
          <a:chExt cx="209550" cy="381000"/>
        </a:xfrm>
      </xdr:grpSpPr>
      <xdr:grpSp>
        <xdr:nvGrpSpPr>
          <xdr:cNvPr id="3607" name="Shape 3607"/>
          <xdr:cNvGrpSpPr/>
        </xdr:nvGrpSpPr>
        <xdr:grpSpPr>
          <a:xfrm>
            <a:off x="5241225" y="3589500"/>
            <a:ext cx="209550" cy="381000"/>
            <a:chOff x="150" y="970"/>
            <a:chExt cx="31" cy="99"/>
          </a:xfrm>
        </xdr:grpSpPr>
        <xdr:sp>
          <xdr:nvSpPr>
            <xdr:cNvPr id="5" name="Shape 5"/>
            <xdr:cNvSpPr/>
          </xdr:nvSpPr>
          <xdr:spPr>
            <a:xfrm>
              <a:off x="150" y="970"/>
              <a:ext cx="25"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08" name="Shape 3608"/>
            <xdr:cNvGrpSpPr/>
          </xdr:nvGrpSpPr>
          <xdr:grpSpPr>
            <a:xfrm>
              <a:off x="150" y="970"/>
              <a:ext cx="31" cy="99"/>
              <a:chOff x="150" y="970"/>
              <a:chExt cx="31" cy="99"/>
            </a:xfrm>
          </xdr:grpSpPr>
          <xdr:grpSp>
            <xdr:nvGrpSpPr>
              <xdr:cNvPr id="3609" name="Shape 3609"/>
              <xdr:cNvGrpSpPr/>
            </xdr:nvGrpSpPr>
            <xdr:grpSpPr>
              <a:xfrm>
                <a:off x="150" y="970"/>
                <a:ext cx="31" cy="31"/>
                <a:chOff x="228" y="384"/>
                <a:chExt cx="96" cy="99"/>
              </a:xfrm>
            </xdr:grpSpPr>
            <xdr:sp>
              <xdr:nvSpPr>
                <xdr:cNvPr id="3610" name="Shape 3610"/>
                <xdr:cNvSpPr/>
              </xdr:nvSpPr>
              <xdr:spPr>
                <a:xfrm>
                  <a:off x="228" y="439"/>
                  <a:ext cx="96" cy="9"/>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611" name="Shape 3611"/>
                <xdr:cNvSpPr/>
              </xdr:nvSpPr>
              <xdr:spPr>
                <a:xfrm>
                  <a:off x="237" y="384"/>
                  <a:ext cx="78" cy="5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12" name="Shape 3612"/>
                <xdr:cNvSpPr/>
              </xdr:nvSpPr>
              <xdr:spPr>
                <a:xfrm>
                  <a:off x="228" y="448"/>
                  <a:ext cx="96" cy="3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613" name="Shape 3613"/>
              <xdr:cNvGrpSpPr/>
            </xdr:nvGrpSpPr>
            <xdr:grpSpPr>
              <a:xfrm flipH="1" rot="10800000">
                <a:off x="150" y="1049"/>
                <a:ext cx="31" cy="20"/>
                <a:chOff x="688" y="120"/>
                <a:chExt cx="53" cy="28"/>
              </a:xfrm>
            </xdr:grpSpPr>
            <xdr:sp>
              <xdr:nvSpPr>
                <xdr:cNvPr id="3614" name="Shape 3614"/>
                <xdr:cNvSpPr/>
              </xdr:nvSpPr>
              <xdr:spPr>
                <a:xfrm>
                  <a:off x="693" y="120"/>
                  <a:ext cx="43" cy="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15" name="Shape 3615"/>
                <xdr:cNvGrpSpPr/>
              </xdr:nvGrpSpPr>
              <xdr:grpSpPr>
                <a:xfrm>
                  <a:off x="688" y="128"/>
                  <a:ext cx="53" cy="20"/>
                  <a:chOff x="688" y="128"/>
                  <a:chExt cx="53" cy="20"/>
                </a:xfrm>
              </xdr:grpSpPr>
              <xdr:sp>
                <xdr:nvSpPr>
                  <xdr:cNvPr id="3616" name="Shape 3616"/>
                  <xdr:cNvSpPr/>
                </xdr:nvSpPr>
                <xdr:spPr>
                  <a:xfrm>
                    <a:off x="688" y="128"/>
                    <a:ext cx="53" cy="4"/>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617" name="Shape 3617"/>
                  <xdr:cNvSpPr/>
                </xdr:nvSpPr>
                <xdr:spPr>
                  <a:xfrm>
                    <a:off x="688" y="132"/>
                    <a:ext cx="53" cy="1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3618" name="Shape 3618"/>
              <xdr:cNvSpPr/>
            </xdr:nvSpPr>
            <xdr:spPr>
              <a:xfrm>
                <a:off x="150" y="1001"/>
                <a:ext cx="31" cy="4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619" name="Shape 3619"/>
            <xdr:cNvSpPr/>
          </xdr:nvSpPr>
          <xdr:spPr>
            <a:xfrm>
              <a:off x="162" y="1017"/>
              <a:ext cx="8" cy="8"/>
            </a:xfrm>
            <a:prstGeom prst="ellipse">
              <a:avLst/>
            </a:prstGeom>
            <a:solidFill>
              <a:srgbClr val="80808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20" name="Shape 3620"/>
            <xdr:cNvSpPr/>
          </xdr:nvSpPr>
          <xdr:spPr>
            <a:xfrm>
              <a:off x="175" y="1017"/>
              <a:ext cx="4" cy="8"/>
            </a:xfrm>
            <a:prstGeom prst="ellipse">
              <a:avLst/>
            </a:prstGeom>
            <a:solidFill>
              <a:srgbClr val="80808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21" name="Shape 3621"/>
            <xdr:cNvSpPr/>
          </xdr:nvSpPr>
          <xdr:spPr>
            <a:xfrm>
              <a:off x="152" y="1017"/>
              <a:ext cx="4" cy="8"/>
            </a:xfrm>
            <a:prstGeom prst="ellipse">
              <a:avLst/>
            </a:prstGeom>
            <a:solidFill>
              <a:srgbClr val="80808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62</xdr:col>
      <xdr:colOff>152400</xdr:colOff>
      <xdr:row>29</xdr:row>
      <xdr:rowOff>123825</xdr:rowOff>
    </xdr:from>
    <xdr:ext cx="714375" cy="552450"/>
    <xdr:grpSp>
      <xdr:nvGrpSpPr>
        <xdr:cNvPr id="2" name="Shape 2"/>
        <xdr:cNvGrpSpPr/>
      </xdr:nvGrpSpPr>
      <xdr:grpSpPr>
        <a:xfrm>
          <a:off x="4988813" y="3503775"/>
          <a:ext cx="714375" cy="552450"/>
          <a:chOff x="4988813" y="3503775"/>
          <a:chExt cx="714375" cy="552450"/>
        </a:xfrm>
      </xdr:grpSpPr>
      <xdr:grpSp>
        <xdr:nvGrpSpPr>
          <xdr:cNvPr id="3622" name="Shape 3622"/>
          <xdr:cNvGrpSpPr/>
        </xdr:nvGrpSpPr>
        <xdr:grpSpPr>
          <a:xfrm>
            <a:off x="4988813" y="3503775"/>
            <a:ext cx="714375" cy="552450"/>
            <a:chOff x="980" y="104"/>
            <a:chExt cx="31" cy="125"/>
          </a:xfrm>
        </xdr:grpSpPr>
        <xdr:sp>
          <xdr:nvSpPr>
            <xdr:cNvPr id="5" name="Shape 5"/>
            <xdr:cNvSpPr/>
          </xdr:nvSpPr>
          <xdr:spPr>
            <a:xfrm>
              <a:off x="980" y="104"/>
              <a:ext cx="25" cy="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23" name="Shape 3623"/>
            <xdr:cNvSpPr/>
          </xdr:nvSpPr>
          <xdr:spPr>
            <a:xfrm>
              <a:off x="987" y="207"/>
              <a:ext cx="17" cy="22"/>
            </a:xfrm>
            <a:prstGeom prst="ellipse">
              <a:avLst/>
            </a:pr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24" name="Shape 3624"/>
            <xdr:cNvGrpSpPr/>
          </xdr:nvGrpSpPr>
          <xdr:grpSpPr>
            <a:xfrm>
              <a:off x="986" y="166"/>
              <a:ext cx="18" cy="53"/>
              <a:chOff x="342" y="343"/>
              <a:chExt cx="103" cy="390"/>
            </a:xfrm>
          </xdr:grpSpPr>
          <xdr:sp>
            <xdr:nvSpPr>
              <xdr:cNvPr id="3625" name="Shape 3625"/>
              <xdr:cNvSpPr/>
            </xdr:nvSpPr>
            <xdr:spPr>
              <a:xfrm>
                <a:off x="342" y="343"/>
                <a:ext cx="103" cy="39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626" name="Shape 3626"/>
              <xdr:cNvCxnSpPr/>
            </xdr:nvCxnSpPr>
            <xdr:spPr>
              <a:xfrm>
                <a:off x="342" y="532"/>
                <a:ext cx="0" cy="105"/>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627" name="Shape 3627"/>
            <xdr:cNvGrpSpPr/>
          </xdr:nvGrpSpPr>
          <xdr:grpSpPr>
            <a:xfrm>
              <a:off x="985" y="204"/>
              <a:ext cx="20" cy="9"/>
              <a:chOff x="108" y="687"/>
              <a:chExt cx="119" cy="45"/>
            </a:xfrm>
          </xdr:grpSpPr>
          <xdr:grpSp>
            <xdr:nvGrpSpPr>
              <xdr:cNvPr id="3628" name="Shape 3628"/>
              <xdr:cNvGrpSpPr/>
            </xdr:nvGrpSpPr>
            <xdr:grpSpPr>
              <a:xfrm>
                <a:off x="110" y="723"/>
                <a:ext cx="115" cy="9"/>
                <a:chOff x="615" y="883"/>
                <a:chExt cx="140" cy="21"/>
              </a:xfrm>
            </xdr:grpSpPr>
            <xdr:sp>
              <xdr:nvSpPr>
                <xdr:cNvPr id="3629" name="Shape 3629"/>
                <xdr:cNvSpPr/>
              </xdr:nvSpPr>
              <xdr:spPr>
                <a:xfrm flipH="1" rot="10800000">
                  <a:off x="615" y="897"/>
                  <a:ext cx="140" cy="7"/>
                </a:xfrm>
                <a:custGeom>
                  <a:rect b="b" l="l" r="r" t="t"/>
                  <a:pathLst>
                    <a:path extrusionOk="0" h="17" w="181">
                      <a:moveTo>
                        <a:pt x="12" y="0"/>
                      </a:moveTo>
                      <a:lnTo>
                        <a:pt x="0" y="17"/>
                      </a:lnTo>
                      <a:lnTo>
                        <a:pt x="181" y="17"/>
                      </a:lnTo>
                      <a:lnTo>
                        <a:pt x="169" y="0"/>
                      </a:lnTo>
                      <a:lnTo>
                        <a:pt x="12"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630" name="Shape 3630"/>
                <xdr:cNvSpPr/>
              </xdr:nvSpPr>
              <xdr:spPr>
                <a:xfrm>
                  <a:off x="615" y="883"/>
                  <a:ext cx="140" cy="1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631" name="Shape 3631"/>
              <xdr:cNvGrpSpPr/>
            </xdr:nvGrpSpPr>
            <xdr:grpSpPr>
              <a:xfrm>
                <a:off x="110" y="687"/>
                <a:ext cx="115" cy="14"/>
                <a:chOff x="615" y="850"/>
                <a:chExt cx="140" cy="33"/>
              </a:xfrm>
            </xdr:grpSpPr>
            <xdr:sp>
              <xdr:nvSpPr>
                <xdr:cNvPr id="3632" name="Shape 3632"/>
                <xdr:cNvSpPr/>
              </xdr:nvSpPr>
              <xdr:spPr>
                <a:xfrm>
                  <a:off x="621" y="871"/>
                  <a:ext cx="128" cy="1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33" name="Shape 3633"/>
                <xdr:cNvGrpSpPr/>
              </xdr:nvGrpSpPr>
              <xdr:grpSpPr>
                <a:xfrm flipH="1" rot="10800000">
                  <a:off x="615" y="850"/>
                  <a:ext cx="140" cy="21"/>
                  <a:chOff x="158" y="1449"/>
                  <a:chExt cx="140" cy="21"/>
                </a:xfrm>
              </xdr:grpSpPr>
              <xdr:sp>
                <xdr:nvSpPr>
                  <xdr:cNvPr id="3634" name="Shape 3634"/>
                  <xdr:cNvSpPr/>
                </xdr:nvSpPr>
                <xdr:spPr>
                  <a:xfrm flipH="1" rot="10800000">
                    <a:off x="158" y="1463"/>
                    <a:ext cx="140" cy="7"/>
                  </a:xfrm>
                  <a:custGeom>
                    <a:rect b="b" l="l" r="r" t="t"/>
                    <a:pathLst>
                      <a:path extrusionOk="0" h="17" w="181">
                        <a:moveTo>
                          <a:pt x="12" y="0"/>
                        </a:moveTo>
                        <a:lnTo>
                          <a:pt x="0" y="17"/>
                        </a:lnTo>
                        <a:lnTo>
                          <a:pt x="181" y="17"/>
                        </a:lnTo>
                        <a:lnTo>
                          <a:pt x="169" y="0"/>
                        </a:lnTo>
                        <a:lnTo>
                          <a:pt x="12"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635" name="Shape 3635"/>
                  <xdr:cNvSpPr/>
                </xdr:nvSpPr>
                <xdr:spPr>
                  <a:xfrm>
                    <a:off x="158" y="1449"/>
                    <a:ext cx="140" cy="1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3636" name="Shape 3636"/>
              <xdr:cNvSpPr/>
            </xdr:nvSpPr>
            <xdr:spPr>
              <a:xfrm>
                <a:off x="110" y="701"/>
                <a:ext cx="115" cy="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37" name="Shape 3637"/>
              <xdr:cNvSpPr/>
            </xdr:nvSpPr>
            <xdr:spPr>
              <a:xfrm>
                <a:off x="110" y="712"/>
                <a:ext cx="115" cy="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38" name="Shape 3638"/>
              <xdr:cNvSpPr/>
            </xdr:nvSpPr>
            <xdr:spPr>
              <a:xfrm>
                <a:off x="108" y="697"/>
                <a:ext cx="119" cy="4"/>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39" name="Shape 3639"/>
              <xdr:cNvSpPr/>
            </xdr:nvSpPr>
            <xdr:spPr>
              <a:xfrm>
                <a:off x="108" y="708"/>
                <a:ext cx="119" cy="4"/>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40" name="Shape 3640"/>
              <xdr:cNvSpPr/>
            </xdr:nvSpPr>
            <xdr:spPr>
              <a:xfrm>
                <a:off x="108" y="719"/>
                <a:ext cx="119" cy="4"/>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641" name="Shape 3641"/>
            <xdr:cNvGrpSpPr/>
          </xdr:nvGrpSpPr>
          <xdr:grpSpPr>
            <a:xfrm>
              <a:off x="980" y="104"/>
              <a:ext cx="31" cy="87"/>
              <a:chOff x="304" y="27"/>
              <a:chExt cx="183" cy="443"/>
            </a:xfrm>
          </xdr:grpSpPr>
          <xdr:grpSp>
            <xdr:nvGrpSpPr>
              <xdr:cNvPr id="3642" name="Shape 3642"/>
              <xdr:cNvGrpSpPr/>
            </xdr:nvGrpSpPr>
            <xdr:grpSpPr>
              <a:xfrm>
                <a:off x="310" y="343"/>
                <a:ext cx="168" cy="127"/>
                <a:chOff x="310" y="343"/>
                <a:chExt cx="168" cy="127"/>
              </a:xfrm>
            </xdr:grpSpPr>
            <xdr:sp>
              <xdr:nvSpPr>
                <xdr:cNvPr id="3643" name="Shape 3643"/>
                <xdr:cNvSpPr/>
              </xdr:nvSpPr>
              <xdr:spPr>
                <a:xfrm>
                  <a:off x="353" y="448"/>
                  <a:ext cx="31" cy="1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44" name="Shape 3644"/>
                <xdr:cNvSpPr/>
              </xdr:nvSpPr>
              <xdr:spPr>
                <a:xfrm>
                  <a:off x="353" y="444"/>
                  <a:ext cx="31" cy="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45" name="Shape 3645"/>
                <xdr:cNvSpPr/>
              </xdr:nvSpPr>
              <xdr:spPr>
                <a:xfrm>
                  <a:off x="353" y="459"/>
                  <a:ext cx="31" cy="1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46" name="Shape 3646"/>
                <xdr:cNvSpPr/>
              </xdr:nvSpPr>
              <xdr:spPr>
                <a:xfrm>
                  <a:off x="404" y="448"/>
                  <a:ext cx="31" cy="1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47" name="Shape 3647"/>
                <xdr:cNvSpPr/>
              </xdr:nvSpPr>
              <xdr:spPr>
                <a:xfrm>
                  <a:off x="404" y="444"/>
                  <a:ext cx="31" cy="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48" name="Shape 3648"/>
                <xdr:cNvSpPr/>
              </xdr:nvSpPr>
              <xdr:spPr>
                <a:xfrm>
                  <a:off x="404" y="459"/>
                  <a:ext cx="31" cy="1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49" name="Shape 3649"/>
                <xdr:cNvSpPr/>
              </xdr:nvSpPr>
              <xdr:spPr>
                <a:xfrm>
                  <a:off x="454" y="343"/>
                  <a:ext cx="24" cy="127"/>
                </a:xfrm>
                <a:custGeom>
                  <a:rect b="b" l="l" r="r" t="t"/>
                  <a:pathLst>
                    <a:path extrusionOk="0" h="153" w="18">
                      <a:moveTo>
                        <a:pt x="0" y="0"/>
                      </a:moveTo>
                      <a:lnTo>
                        <a:pt x="0" y="153"/>
                      </a:lnTo>
                      <a:lnTo>
                        <a:pt x="12" y="153"/>
                      </a:lnTo>
                      <a:lnTo>
                        <a:pt x="18" y="139"/>
                      </a:lnTo>
                      <a:lnTo>
                        <a:pt x="18" y="126"/>
                      </a:lnTo>
                      <a:lnTo>
                        <a:pt x="12" y="120"/>
                      </a:lnTo>
                      <a:lnTo>
                        <a:pt x="12"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650" name="Shape 3650"/>
                <xdr:cNvSpPr/>
              </xdr:nvSpPr>
              <xdr:spPr>
                <a:xfrm flipH="1">
                  <a:off x="310" y="343"/>
                  <a:ext cx="24" cy="127"/>
                </a:xfrm>
                <a:custGeom>
                  <a:rect b="b" l="l" r="r" t="t"/>
                  <a:pathLst>
                    <a:path extrusionOk="0" h="153" w="18">
                      <a:moveTo>
                        <a:pt x="0" y="0"/>
                      </a:moveTo>
                      <a:lnTo>
                        <a:pt x="0" y="153"/>
                      </a:lnTo>
                      <a:lnTo>
                        <a:pt x="12" y="153"/>
                      </a:lnTo>
                      <a:lnTo>
                        <a:pt x="18" y="139"/>
                      </a:lnTo>
                      <a:lnTo>
                        <a:pt x="18" y="126"/>
                      </a:lnTo>
                      <a:lnTo>
                        <a:pt x="12" y="120"/>
                      </a:lnTo>
                      <a:lnTo>
                        <a:pt x="12"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651" name="Shape 3651"/>
                <xdr:cNvSpPr/>
              </xdr:nvSpPr>
              <xdr:spPr>
                <a:xfrm>
                  <a:off x="353" y="343"/>
                  <a:ext cx="31" cy="10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52" name="Shape 3652"/>
                <xdr:cNvSpPr/>
              </xdr:nvSpPr>
              <xdr:spPr>
                <a:xfrm>
                  <a:off x="404" y="343"/>
                  <a:ext cx="31" cy="10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653" name="Shape 3653"/>
              <xdr:cNvGrpSpPr/>
            </xdr:nvGrpSpPr>
            <xdr:grpSpPr>
              <a:xfrm>
                <a:off x="304" y="27"/>
                <a:ext cx="183" cy="316"/>
                <a:chOff x="78" y="18"/>
                <a:chExt cx="183" cy="316"/>
              </a:xfrm>
            </xdr:grpSpPr>
            <xdr:sp>
              <xdr:nvSpPr>
                <xdr:cNvPr id="3654" name="Shape 3654"/>
                <xdr:cNvSpPr/>
              </xdr:nvSpPr>
              <xdr:spPr>
                <a:xfrm>
                  <a:off x="78" y="189"/>
                  <a:ext cx="183" cy="14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55" name="Shape 3655"/>
                <xdr:cNvGrpSpPr/>
              </xdr:nvGrpSpPr>
              <xdr:grpSpPr>
                <a:xfrm>
                  <a:off x="78" y="18"/>
                  <a:ext cx="183" cy="172"/>
                  <a:chOff x="228" y="384"/>
                  <a:chExt cx="96" cy="99"/>
                </a:xfrm>
              </xdr:grpSpPr>
              <xdr:sp>
                <xdr:nvSpPr>
                  <xdr:cNvPr id="3656" name="Shape 3656"/>
                  <xdr:cNvSpPr/>
                </xdr:nvSpPr>
                <xdr:spPr>
                  <a:xfrm>
                    <a:off x="228" y="439"/>
                    <a:ext cx="96" cy="9"/>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657" name="Shape 3657"/>
                  <xdr:cNvSpPr/>
                </xdr:nvSpPr>
                <xdr:spPr>
                  <a:xfrm>
                    <a:off x="237" y="384"/>
                    <a:ext cx="78" cy="5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58" name="Shape 3658"/>
                  <xdr:cNvSpPr/>
                </xdr:nvSpPr>
                <xdr:spPr>
                  <a:xfrm>
                    <a:off x="228" y="448"/>
                    <a:ext cx="96" cy="3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grpSp>
    <xdr:clientData fLocksWithSheet="0"/>
  </xdr:oneCellAnchor>
  <xdr:oneCellAnchor>
    <xdr:from>
      <xdr:col>65</xdr:col>
      <xdr:colOff>38100</xdr:colOff>
      <xdr:row>8</xdr:row>
      <xdr:rowOff>0</xdr:rowOff>
    </xdr:from>
    <xdr:ext cx="200025" cy="1419225"/>
    <xdr:grpSp>
      <xdr:nvGrpSpPr>
        <xdr:cNvPr id="2" name="Shape 2"/>
        <xdr:cNvGrpSpPr/>
      </xdr:nvGrpSpPr>
      <xdr:grpSpPr>
        <a:xfrm>
          <a:off x="5245988" y="3070388"/>
          <a:ext cx="200025" cy="1419225"/>
          <a:chOff x="5245988" y="3070388"/>
          <a:chExt cx="200025" cy="1419225"/>
        </a:xfrm>
      </xdr:grpSpPr>
      <xdr:grpSp>
        <xdr:nvGrpSpPr>
          <xdr:cNvPr id="3659" name="Shape 3659"/>
          <xdr:cNvGrpSpPr/>
        </xdr:nvGrpSpPr>
        <xdr:grpSpPr>
          <a:xfrm>
            <a:off x="5245988" y="3070388"/>
            <a:ext cx="200025" cy="1419225"/>
            <a:chOff x="114" y="7"/>
            <a:chExt cx="120" cy="2422"/>
          </a:xfrm>
        </xdr:grpSpPr>
        <xdr:sp>
          <xdr:nvSpPr>
            <xdr:cNvPr id="5" name="Shape 5"/>
            <xdr:cNvSpPr/>
          </xdr:nvSpPr>
          <xdr:spPr>
            <a:xfrm>
              <a:off x="114" y="7"/>
              <a:ext cx="100" cy="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60" name="Shape 3660"/>
            <xdr:cNvSpPr/>
          </xdr:nvSpPr>
          <xdr:spPr>
            <a:xfrm>
              <a:off x="132" y="2240"/>
              <a:ext cx="83" cy="1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61" name="Shape 3661"/>
            <xdr:cNvGrpSpPr/>
          </xdr:nvGrpSpPr>
          <xdr:grpSpPr>
            <a:xfrm>
              <a:off x="114" y="7"/>
              <a:ext cx="120" cy="2422"/>
              <a:chOff x="114" y="7"/>
              <a:chExt cx="120" cy="2422"/>
            </a:xfrm>
          </xdr:grpSpPr>
          <xdr:grpSp>
            <xdr:nvGrpSpPr>
              <xdr:cNvPr id="3662" name="Shape 3662"/>
              <xdr:cNvGrpSpPr/>
            </xdr:nvGrpSpPr>
            <xdr:grpSpPr>
              <a:xfrm>
                <a:off x="114" y="7"/>
                <a:ext cx="120" cy="1934"/>
                <a:chOff x="114" y="7"/>
                <a:chExt cx="120" cy="1934"/>
              </a:xfrm>
            </xdr:grpSpPr>
            <xdr:sp>
              <xdr:nvSpPr>
                <xdr:cNvPr id="3663" name="Shape 3663"/>
                <xdr:cNvSpPr/>
              </xdr:nvSpPr>
              <xdr:spPr>
                <a:xfrm>
                  <a:off x="118" y="1691"/>
                  <a:ext cx="109" cy="171"/>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64" name="Shape 3664"/>
                <xdr:cNvGrpSpPr/>
              </xdr:nvGrpSpPr>
              <xdr:grpSpPr>
                <a:xfrm>
                  <a:off x="114" y="7"/>
                  <a:ext cx="120" cy="1934"/>
                  <a:chOff x="114" y="7"/>
                  <a:chExt cx="120" cy="1934"/>
                </a:xfrm>
              </xdr:grpSpPr>
              <xdr:grpSp>
                <xdr:nvGrpSpPr>
                  <xdr:cNvPr id="3665" name="Shape 3665"/>
                  <xdr:cNvGrpSpPr/>
                </xdr:nvGrpSpPr>
                <xdr:grpSpPr>
                  <a:xfrm>
                    <a:off x="120" y="7"/>
                    <a:ext cx="108" cy="256"/>
                    <a:chOff x="120" y="8"/>
                    <a:chExt cx="108" cy="256"/>
                  </a:xfrm>
                </xdr:grpSpPr>
                <xdr:sp>
                  <xdr:nvSpPr>
                    <xdr:cNvPr id="3666" name="Shape 3666"/>
                    <xdr:cNvSpPr/>
                  </xdr:nvSpPr>
                  <xdr:spPr>
                    <a:xfrm>
                      <a:off x="120" y="150"/>
                      <a:ext cx="108" cy="8"/>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667" name="Shape 3667"/>
                    <xdr:cNvSpPr/>
                  </xdr:nvSpPr>
                  <xdr:spPr>
                    <a:xfrm>
                      <a:off x="130" y="8"/>
                      <a:ext cx="88" cy="14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68" name="Shape 3668"/>
                    <xdr:cNvSpPr/>
                  </xdr:nvSpPr>
                  <xdr:spPr>
                    <a:xfrm>
                      <a:off x="120" y="158"/>
                      <a:ext cx="108" cy="10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669" name="Shape 3669"/>
                  <xdr:cNvSpPr/>
                </xdr:nvSpPr>
                <xdr:spPr>
                  <a:xfrm>
                    <a:off x="120" y="969"/>
                    <a:ext cx="108" cy="13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70" name="Shape 3670"/>
                  <xdr:cNvSpPr/>
                </xdr:nvSpPr>
                <xdr:spPr>
                  <a:xfrm>
                    <a:off x="114" y="1613"/>
                    <a:ext cx="120" cy="86"/>
                  </a:xfrm>
                  <a:prstGeom prst="roundRect">
                    <a:avLst>
                      <a:gd fmla="val 16667" name="adj"/>
                    </a:avLst>
                  </a:pr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71" name="Shape 3671"/>
                  <xdr:cNvSpPr/>
                </xdr:nvSpPr>
                <xdr:spPr>
                  <a:xfrm>
                    <a:off x="120" y="264"/>
                    <a:ext cx="108" cy="70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72" name="Shape 3672"/>
                  <xdr:cNvSpPr/>
                </xdr:nvSpPr>
                <xdr:spPr>
                  <a:xfrm>
                    <a:off x="120" y="1105"/>
                    <a:ext cx="108" cy="51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73" name="Shape 3673"/>
                  <xdr:cNvSpPr/>
                </xdr:nvSpPr>
                <xdr:spPr>
                  <a:xfrm>
                    <a:off x="114" y="1855"/>
                    <a:ext cx="120" cy="86"/>
                  </a:xfrm>
                  <a:prstGeom prst="roundRect">
                    <a:avLst>
                      <a:gd fmla="val 16667" name="adj"/>
                    </a:avLst>
                  </a:pr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674" name="Shape 3674"/>
              <xdr:cNvGrpSpPr/>
            </xdr:nvGrpSpPr>
            <xdr:grpSpPr>
              <a:xfrm>
                <a:off x="120" y="2252"/>
                <a:ext cx="108" cy="177"/>
                <a:chOff x="120" y="2252"/>
                <a:chExt cx="108" cy="177"/>
              </a:xfrm>
            </xdr:grpSpPr>
            <xdr:grpSp>
              <xdr:nvGrpSpPr>
                <xdr:cNvPr id="3675" name="Shape 3675"/>
                <xdr:cNvGrpSpPr/>
              </xdr:nvGrpSpPr>
              <xdr:grpSpPr>
                <a:xfrm>
                  <a:off x="120" y="2261"/>
                  <a:ext cx="108" cy="168"/>
                  <a:chOff x="120" y="2261"/>
                  <a:chExt cx="108" cy="168"/>
                </a:xfrm>
              </xdr:grpSpPr>
              <xdr:sp>
                <xdr:nvSpPr>
                  <xdr:cNvPr id="3676" name="Shape 3676"/>
                  <xdr:cNvSpPr/>
                </xdr:nvSpPr>
                <xdr:spPr>
                  <a:xfrm flipH="1" rot="10800000">
                    <a:off x="130" y="2381"/>
                    <a:ext cx="88" cy="4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77" name="Shape 3677"/>
                  <xdr:cNvGrpSpPr/>
                </xdr:nvGrpSpPr>
                <xdr:grpSpPr>
                  <a:xfrm flipH="1" rot="10800000">
                    <a:off x="120" y="2261"/>
                    <a:ext cx="108" cy="120"/>
                    <a:chOff x="688" y="128"/>
                    <a:chExt cx="53" cy="20"/>
                  </a:xfrm>
                </xdr:grpSpPr>
                <xdr:sp>
                  <xdr:nvSpPr>
                    <xdr:cNvPr id="3678" name="Shape 3678"/>
                    <xdr:cNvSpPr/>
                  </xdr:nvSpPr>
                  <xdr:spPr>
                    <a:xfrm>
                      <a:off x="688" y="128"/>
                      <a:ext cx="53" cy="4"/>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679" name="Shape 3679"/>
                    <xdr:cNvSpPr/>
                  </xdr:nvSpPr>
                  <xdr:spPr>
                    <a:xfrm>
                      <a:off x="688" y="132"/>
                      <a:ext cx="53" cy="1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3680" name="Shape 3680"/>
                <xdr:cNvSpPr/>
              </xdr:nvSpPr>
              <xdr:spPr>
                <a:xfrm flipH="1" rot="10800000">
                  <a:off x="120" y="2252"/>
                  <a:ext cx="108" cy="9"/>
                </a:xfrm>
                <a:custGeom>
                  <a:rect b="b" l="l" r="r" t="t"/>
                  <a:pathLst>
                    <a:path extrusionOk="0" h="16" w="89">
                      <a:moveTo>
                        <a:pt x="0" y="0"/>
                      </a:moveTo>
                      <a:lnTo>
                        <a:pt x="5" y="16"/>
                      </a:lnTo>
                      <a:lnTo>
                        <a:pt x="83" y="16"/>
                      </a:lnTo>
                      <a:lnTo>
                        <a:pt x="89"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nvGrpSpPr>
              <xdr:cNvPr id="3681" name="Shape 3681"/>
              <xdr:cNvGrpSpPr/>
            </xdr:nvGrpSpPr>
            <xdr:grpSpPr>
              <a:xfrm>
                <a:off x="120" y="1939"/>
                <a:ext cx="108" cy="301"/>
                <a:chOff x="120" y="1939"/>
                <a:chExt cx="108" cy="301"/>
              </a:xfrm>
            </xdr:grpSpPr>
            <xdr:grpSp>
              <xdr:nvGrpSpPr>
                <xdr:cNvPr id="3682" name="Shape 3682"/>
                <xdr:cNvGrpSpPr/>
              </xdr:nvGrpSpPr>
              <xdr:grpSpPr>
                <a:xfrm>
                  <a:off x="120" y="1939"/>
                  <a:ext cx="108" cy="301"/>
                  <a:chOff x="120" y="1939"/>
                  <a:chExt cx="108" cy="301"/>
                </a:xfrm>
              </xdr:grpSpPr>
              <xdr:sp>
                <xdr:nvSpPr>
                  <xdr:cNvPr id="3683" name="Shape 3683"/>
                  <xdr:cNvSpPr/>
                </xdr:nvSpPr>
                <xdr:spPr>
                  <a:xfrm>
                    <a:off x="120" y="1939"/>
                    <a:ext cx="108" cy="10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84" name="Shape 3684"/>
                  <xdr:cNvSpPr/>
                </xdr:nvSpPr>
                <xdr:spPr>
                  <a:xfrm>
                    <a:off x="126" y="2056"/>
                    <a:ext cx="96" cy="18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85" name="Shape 3685"/>
                  <xdr:cNvSpPr/>
                </xdr:nvSpPr>
                <xdr:spPr>
                  <a:xfrm>
                    <a:off x="120" y="2047"/>
                    <a:ext cx="108" cy="9"/>
                  </a:xfrm>
                  <a:custGeom>
                    <a:rect b="b" l="l" r="r" t="t"/>
                    <a:pathLst>
                      <a:path extrusionOk="0" h="16" w="89">
                        <a:moveTo>
                          <a:pt x="0" y="0"/>
                        </a:moveTo>
                        <a:lnTo>
                          <a:pt x="5" y="16"/>
                        </a:lnTo>
                        <a:lnTo>
                          <a:pt x="83" y="16"/>
                        </a:lnTo>
                        <a:lnTo>
                          <a:pt x="89"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3686" name="Shape 3686"/>
                <xdr:cNvSpPr/>
              </xdr:nvSpPr>
              <xdr:spPr>
                <a:xfrm>
                  <a:off x="145" y="2098"/>
                  <a:ext cx="8" cy="142"/>
                </a:xfrm>
                <a:prstGeom prst="roundRect">
                  <a:avLst>
                    <a:gd fmla="val 16667" name="adj"/>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87" name="Shape 3687"/>
                <xdr:cNvSpPr/>
              </xdr:nvSpPr>
              <xdr:spPr>
                <a:xfrm>
                  <a:off x="194" y="2098"/>
                  <a:ext cx="8" cy="142"/>
                </a:xfrm>
                <a:prstGeom prst="roundRect">
                  <a:avLst>
                    <a:gd fmla="val 16667" name="adj"/>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clientData fLocksWithSheet="0"/>
  </xdr:oneCellAnchor>
  <xdr:oneCellAnchor>
    <xdr:from>
      <xdr:col>63</xdr:col>
      <xdr:colOff>0</xdr:colOff>
      <xdr:row>13</xdr:row>
      <xdr:rowOff>85725</xdr:rowOff>
    </xdr:from>
    <xdr:ext cx="200025" cy="885825"/>
    <xdr:grpSp>
      <xdr:nvGrpSpPr>
        <xdr:cNvPr id="2" name="Shape 2"/>
        <xdr:cNvGrpSpPr/>
      </xdr:nvGrpSpPr>
      <xdr:grpSpPr>
        <a:xfrm>
          <a:off x="5245988" y="3337088"/>
          <a:ext cx="200025" cy="885825"/>
          <a:chOff x="5245988" y="3337088"/>
          <a:chExt cx="200025" cy="885825"/>
        </a:xfrm>
      </xdr:grpSpPr>
      <xdr:grpSp>
        <xdr:nvGrpSpPr>
          <xdr:cNvPr id="3688" name="Shape 3688"/>
          <xdr:cNvGrpSpPr/>
        </xdr:nvGrpSpPr>
        <xdr:grpSpPr>
          <a:xfrm>
            <a:off x="5245988" y="3337088"/>
            <a:ext cx="200025" cy="885825"/>
            <a:chOff x="402" y="1068"/>
            <a:chExt cx="27" cy="199"/>
          </a:xfrm>
        </xdr:grpSpPr>
        <xdr:sp>
          <xdr:nvSpPr>
            <xdr:cNvPr id="5" name="Shape 5"/>
            <xdr:cNvSpPr/>
          </xdr:nvSpPr>
          <xdr:spPr>
            <a:xfrm>
              <a:off x="402" y="1068"/>
              <a:ext cx="25" cy="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89" name="Shape 3689"/>
            <xdr:cNvGrpSpPr/>
          </xdr:nvGrpSpPr>
          <xdr:grpSpPr>
            <a:xfrm>
              <a:off x="402" y="1068"/>
              <a:ext cx="27" cy="199"/>
              <a:chOff x="156" y="887"/>
              <a:chExt cx="27" cy="196"/>
            </a:xfrm>
          </xdr:grpSpPr>
          <xdr:grpSp>
            <xdr:nvGrpSpPr>
              <xdr:cNvPr id="3690" name="Shape 3690"/>
              <xdr:cNvGrpSpPr/>
            </xdr:nvGrpSpPr>
            <xdr:grpSpPr>
              <a:xfrm>
                <a:off x="156" y="887"/>
                <a:ext cx="27" cy="38"/>
                <a:chOff x="198" y="135"/>
                <a:chExt cx="48" cy="65"/>
              </a:xfrm>
            </xdr:grpSpPr>
            <xdr:sp>
              <xdr:nvSpPr>
                <xdr:cNvPr id="3691" name="Shape 3691"/>
                <xdr:cNvSpPr/>
              </xdr:nvSpPr>
              <xdr:spPr>
                <a:xfrm>
                  <a:off x="198" y="135"/>
                  <a:ext cx="48" cy="4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92" name="Shape 3692"/>
                <xdr:cNvSpPr/>
              </xdr:nvSpPr>
              <xdr:spPr>
                <a:xfrm>
                  <a:off x="198" y="176"/>
                  <a:ext cx="48" cy="24"/>
                </a:xfrm>
                <a:custGeom>
                  <a:rect b="b" l="l" r="r" t="t"/>
                  <a:pathLst>
                    <a:path extrusionOk="0" h="24" w="48">
                      <a:moveTo>
                        <a:pt x="0" y="0"/>
                      </a:moveTo>
                      <a:lnTo>
                        <a:pt x="12" y="24"/>
                      </a:lnTo>
                      <a:lnTo>
                        <a:pt x="36" y="24"/>
                      </a:lnTo>
                      <a:lnTo>
                        <a:pt x="48"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nvGrpSpPr>
              <xdr:cNvPr id="3693" name="Shape 3693"/>
              <xdr:cNvGrpSpPr/>
            </xdr:nvGrpSpPr>
            <xdr:grpSpPr>
              <a:xfrm flipH="1" rot="10800000">
                <a:off x="156" y="1045"/>
                <a:ext cx="27" cy="38"/>
                <a:chOff x="198" y="135"/>
                <a:chExt cx="48" cy="65"/>
              </a:xfrm>
            </xdr:grpSpPr>
            <xdr:sp>
              <xdr:nvSpPr>
                <xdr:cNvPr id="3694" name="Shape 3694"/>
                <xdr:cNvSpPr/>
              </xdr:nvSpPr>
              <xdr:spPr>
                <a:xfrm>
                  <a:off x="198" y="135"/>
                  <a:ext cx="48" cy="4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95" name="Shape 3695"/>
                <xdr:cNvSpPr/>
              </xdr:nvSpPr>
              <xdr:spPr>
                <a:xfrm>
                  <a:off x="198" y="176"/>
                  <a:ext cx="48" cy="24"/>
                </a:xfrm>
                <a:custGeom>
                  <a:rect b="b" l="l" r="r" t="t"/>
                  <a:pathLst>
                    <a:path extrusionOk="0" h="24" w="48">
                      <a:moveTo>
                        <a:pt x="0" y="0"/>
                      </a:moveTo>
                      <a:lnTo>
                        <a:pt x="12" y="24"/>
                      </a:lnTo>
                      <a:lnTo>
                        <a:pt x="36" y="24"/>
                      </a:lnTo>
                      <a:lnTo>
                        <a:pt x="48"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3696" name="Shape 3696"/>
              <xdr:cNvSpPr/>
            </xdr:nvSpPr>
            <xdr:spPr>
              <a:xfrm>
                <a:off x="158" y="917"/>
                <a:ext cx="22" cy="137"/>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697" name="Shape 3697"/>
            <xdr:cNvGrpSpPr/>
          </xdr:nvGrpSpPr>
          <xdr:grpSpPr>
            <a:xfrm>
              <a:off x="404" y="1098"/>
              <a:ext cx="23" cy="140"/>
              <a:chOff x="820" y="447"/>
              <a:chExt cx="49" cy="94"/>
            </a:xfrm>
          </xdr:grpSpPr>
          <xdr:sp>
            <xdr:nvSpPr>
              <xdr:cNvPr id="3698" name="Shape 3698"/>
              <xdr:cNvSpPr/>
            </xdr:nvSpPr>
            <xdr:spPr>
              <a:xfrm>
                <a:off x="820" y="447"/>
                <a:ext cx="49" cy="9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99" name="Shape 3699"/>
              <xdr:cNvGrpSpPr/>
            </xdr:nvGrpSpPr>
            <xdr:grpSpPr>
              <a:xfrm>
                <a:off x="826" y="455"/>
                <a:ext cx="36" cy="77"/>
                <a:chOff x="826" y="455"/>
                <a:chExt cx="36" cy="77"/>
              </a:xfrm>
            </xdr:grpSpPr>
            <xdr:sp>
              <xdr:nvSpPr>
                <xdr:cNvPr id="3700" name="Shape 3700"/>
                <xdr:cNvSpPr/>
              </xdr:nvSpPr>
              <xdr:spPr>
                <a:xfrm>
                  <a:off x="826" y="455"/>
                  <a:ext cx="7" cy="9"/>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01" name="Shape 3701"/>
                <xdr:cNvSpPr/>
              </xdr:nvSpPr>
              <xdr:spPr>
                <a:xfrm>
                  <a:off x="840" y="462"/>
                  <a:ext cx="7" cy="9"/>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02" name="Shape 3702"/>
                <xdr:cNvSpPr/>
              </xdr:nvSpPr>
              <xdr:spPr>
                <a:xfrm>
                  <a:off x="854" y="470"/>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03" name="Shape 3703"/>
                <xdr:cNvSpPr/>
              </xdr:nvSpPr>
              <xdr:spPr>
                <a:xfrm>
                  <a:off x="826" y="480"/>
                  <a:ext cx="7" cy="9"/>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04" name="Shape 3704"/>
                <xdr:cNvSpPr/>
              </xdr:nvSpPr>
              <xdr:spPr>
                <a:xfrm>
                  <a:off x="826" y="508"/>
                  <a:ext cx="7" cy="9"/>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05" name="Shape 3705"/>
                <xdr:cNvSpPr/>
              </xdr:nvSpPr>
              <xdr:spPr>
                <a:xfrm>
                  <a:off x="840" y="487"/>
                  <a:ext cx="7" cy="9"/>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06" name="Shape 3706"/>
                <xdr:cNvSpPr/>
              </xdr:nvSpPr>
              <xdr:spPr>
                <a:xfrm>
                  <a:off x="854" y="495"/>
                  <a:ext cx="8"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07" name="Shape 3707"/>
                <xdr:cNvSpPr/>
              </xdr:nvSpPr>
              <xdr:spPr>
                <a:xfrm>
                  <a:off x="840" y="516"/>
                  <a:ext cx="7"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08" name="Shape 3708"/>
                <xdr:cNvSpPr/>
              </xdr:nvSpPr>
              <xdr:spPr>
                <a:xfrm>
                  <a:off x="854" y="523"/>
                  <a:ext cx="8" cy="9"/>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clientData fLocksWithSheet="0"/>
  </xdr:oneCellAnchor>
  <xdr:oneCellAnchor>
    <xdr:from>
      <xdr:col>61</xdr:col>
      <xdr:colOff>142875</xdr:colOff>
      <xdr:row>8</xdr:row>
      <xdr:rowOff>47625</xdr:rowOff>
    </xdr:from>
    <xdr:ext cx="1219200" cy="952500"/>
    <xdr:grpSp>
      <xdr:nvGrpSpPr>
        <xdr:cNvPr id="2" name="Shape 2"/>
        <xdr:cNvGrpSpPr/>
      </xdr:nvGrpSpPr>
      <xdr:grpSpPr>
        <a:xfrm>
          <a:off x="4736400" y="3303750"/>
          <a:ext cx="1219200" cy="952500"/>
          <a:chOff x="4736400" y="3303750"/>
          <a:chExt cx="1219200" cy="952500"/>
        </a:xfrm>
      </xdr:grpSpPr>
      <xdr:grpSp>
        <xdr:nvGrpSpPr>
          <xdr:cNvPr id="3709" name="Shape 3709"/>
          <xdr:cNvGrpSpPr/>
        </xdr:nvGrpSpPr>
        <xdr:grpSpPr>
          <a:xfrm>
            <a:off x="4736400" y="3303750"/>
            <a:ext cx="1219200" cy="952500"/>
            <a:chOff x="699" y="656"/>
            <a:chExt cx="65" cy="340"/>
          </a:xfrm>
        </xdr:grpSpPr>
        <xdr:sp>
          <xdr:nvSpPr>
            <xdr:cNvPr id="5" name="Shape 5"/>
            <xdr:cNvSpPr/>
          </xdr:nvSpPr>
          <xdr:spPr>
            <a:xfrm>
              <a:off x="699" y="656"/>
              <a:ext cx="50" cy="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10" name="Shape 3710"/>
            <xdr:cNvSpPr/>
          </xdr:nvSpPr>
          <xdr:spPr>
            <a:xfrm flipH="1" rot="10800000">
              <a:off x="701" y="752"/>
              <a:ext cx="61" cy="85"/>
            </a:xfrm>
            <a:custGeom>
              <a:rect b="b" l="l" r="r" t="t"/>
              <a:pathLst>
                <a:path extrusionOk="0" h="21600" w="21600">
                  <a:moveTo>
                    <a:pt x="0" y="0"/>
                  </a:moveTo>
                  <a:lnTo>
                    <a:pt x="3426" y="21600"/>
                  </a:lnTo>
                  <a:lnTo>
                    <a:pt x="18174"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nvGrpSpPr>
            <xdr:cNvPr id="3711" name="Shape 3711"/>
            <xdr:cNvGrpSpPr/>
          </xdr:nvGrpSpPr>
          <xdr:grpSpPr>
            <a:xfrm>
              <a:off x="699" y="656"/>
              <a:ext cx="65" cy="340"/>
              <a:chOff x="674" y="76"/>
              <a:chExt cx="184" cy="955"/>
            </a:xfrm>
          </xdr:grpSpPr>
          <xdr:sp>
            <xdr:nvSpPr>
              <xdr:cNvPr id="3712" name="Shape 3712"/>
              <xdr:cNvSpPr/>
            </xdr:nvSpPr>
            <xdr:spPr>
              <a:xfrm>
                <a:off x="685" y="960"/>
                <a:ext cx="154" cy="71"/>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13" name="Shape 3713"/>
              <xdr:cNvSpPr/>
            </xdr:nvSpPr>
            <xdr:spPr>
              <a:xfrm>
                <a:off x="678" y="639"/>
                <a:ext cx="175" cy="67"/>
              </a:xfrm>
              <a:prstGeom prst="roundRect">
                <a:avLst>
                  <a:gd fmla="val 11630"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14" name="Shape 3714"/>
              <xdr:cNvGrpSpPr/>
            </xdr:nvGrpSpPr>
            <xdr:grpSpPr>
              <a:xfrm>
                <a:off x="674" y="76"/>
                <a:ext cx="184" cy="475"/>
                <a:chOff x="674" y="76"/>
                <a:chExt cx="184" cy="475"/>
              </a:xfrm>
            </xdr:grpSpPr>
            <xdr:grpSp>
              <xdr:nvGrpSpPr>
                <xdr:cNvPr id="3715" name="Shape 3715"/>
                <xdr:cNvGrpSpPr/>
              </xdr:nvGrpSpPr>
              <xdr:grpSpPr>
                <a:xfrm>
                  <a:off x="679" y="76"/>
                  <a:ext cx="175" cy="259"/>
                  <a:chOff x="679" y="76"/>
                  <a:chExt cx="175" cy="259"/>
                </a:xfrm>
              </xdr:grpSpPr>
              <xdr:sp>
                <xdr:nvSpPr>
                  <xdr:cNvPr id="3716" name="Shape 3716"/>
                  <xdr:cNvSpPr/>
                </xdr:nvSpPr>
                <xdr:spPr>
                  <a:xfrm>
                    <a:off x="679" y="76"/>
                    <a:ext cx="175" cy="86"/>
                  </a:xfrm>
                  <a:prstGeom prst="roundRect">
                    <a:avLst>
                      <a:gd fmla="val 1163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17" name="Shape 3717"/>
                  <xdr:cNvSpPr/>
                </xdr:nvSpPr>
                <xdr:spPr>
                  <a:xfrm>
                    <a:off x="679" y="101"/>
                    <a:ext cx="175" cy="234"/>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718" name="Shape 3718"/>
                <xdr:cNvGrpSpPr/>
              </xdr:nvGrpSpPr>
              <xdr:grpSpPr>
                <a:xfrm>
                  <a:off x="674" y="336"/>
                  <a:ext cx="184" cy="215"/>
                  <a:chOff x="639" y="344"/>
                  <a:chExt cx="256" cy="204"/>
                </a:xfrm>
              </xdr:grpSpPr>
              <xdr:grpSp>
                <xdr:nvGrpSpPr>
                  <xdr:cNvPr id="3719" name="Shape 3719"/>
                  <xdr:cNvGrpSpPr/>
                </xdr:nvGrpSpPr>
                <xdr:grpSpPr>
                  <a:xfrm>
                    <a:off x="639" y="445"/>
                    <a:ext cx="65" cy="102"/>
                    <a:chOff x="640" y="276"/>
                    <a:chExt cx="65" cy="102"/>
                  </a:xfrm>
                </xdr:grpSpPr>
                <xdr:sp>
                  <xdr:nvSpPr>
                    <xdr:cNvPr id="3720" name="Shape 3720"/>
                    <xdr:cNvSpPr/>
                  </xdr:nvSpPr>
                  <xdr:spPr>
                    <a:xfrm>
                      <a:off x="640" y="276"/>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21" name="Shape 3721"/>
                    <xdr:cNvSpPr/>
                  </xdr:nvSpPr>
                  <xdr:spPr>
                    <a:xfrm>
                      <a:off x="640" y="293"/>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22" name="Shape 3722"/>
                    <xdr:cNvSpPr/>
                  </xdr:nvSpPr>
                  <xdr:spPr>
                    <a:xfrm>
                      <a:off x="640" y="310"/>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23" name="Shape 3723"/>
                    <xdr:cNvSpPr/>
                  </xdr:nvSpPr>
                  <xdr:spPr>
                    <a:xfrm>
                      <a:off x="640" y="327"/>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24" name="Shape 3724"/>
                    <xdr:cNvSpPr/>
                  </xdr:nvSpPr>
                  <xdr:spPr>
                    <a:xfrm>
                      <a:off x="640" y="344"/>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25" name="Shape 3725"/>
                    <xdr:cNvSpPr/>
                  </xdr:nvSpPr>
                  <xdr:spPr>
                    <a:xfrm>
                      <a:off x="640" y="361"/>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cxnSp>
                  <xdr:nvCxnSpPr>
                    <xdr:cNvPr id="3726" name="Shape 3726"/>
                    <xdr:cNvCxnSpPr/>
                  </xdr:nvCxnSpPr>
                  <xdr:spPr>
                    <a:xfrm>
                      <a:off x="697" y="276"/>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27" name="Shape 3727"/>
                    <xdr:cNvCxnSpPr/>
                  </xdr:nvCxnSpPr>
                  <xdr:spPr>
                    <a:xfrm>
                      <a:off x="699" y="293"/>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28" name="Shape 3728"/>
                    <xdr:cNvCxnSpPr/>
                  </xdr:nvCxnSpPr>
                  <xdr:spPr>
                    <a:xfrm>
                      <a:off x="699" y="310"/>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29" name="Shape 3729"/>
                    <xdr:cNvCxnSpPr/>
                  </xdr:nvCxnSpPr>
                  <xdr:spPr>
                    <a:xfrm>
                      <a:off x="699" y="327"/>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30" name="Shape 3730"/>
                    <xdr:cNvCxnSpPr/>
                  </xdr:nvCxnSpPr>
                  <xdr:spPr>
                    <a:xfrm>
                      <a:off x="698" y="344"/>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31" name="Shape 3731"/>
                    <xdr:cNvCxnSpPr/>
                  </xdr:nvCxnSpPr>
                  <xdr:spPr>
                    <a:xfrm>
                      <a:off x="700" y="361"/>
                      <a:ext cx="5" cy="16"/>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732" name="Shape 3732"/>
                  <xdr:cNvGrpSpPr/>
                </xdr:nvGrpSpPr>
                <xdr:grpSpPr>
                  <a:xfrm flipH="1">
                    <a:off x="830" y="446"/>
                    <a:ext cx="65" cy="102"/>
                    <a:chOff x="640" y="276"/>
                    <a:chExt cx="65" cy="102"/>
                  </a:xfrm>
                </xdr:grpSpPr>
                <xdr:sp>
                  <xdr:nvSpPr>
                    <xdr:cNvPr id="3733" name="Shape 3733"/>
                    <xdr:cNvSpPr/>
                  </xdr:nvSpPr>
                  <xdr:spPr>
                    <a:xfrm>
                      <a:off x="640" y="276"/>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34" name="Shape 3734"/>
                    <xdr:cNvSpPr/>
                  </xdr:nvSpPr>
                  <xdr:spPr>
                    <a:xfrm>
                      <a:off x="640" y="293"/>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35" name="Shape 3735"/>
                    <xdr:cNvSpPr/>
                  </xdr:nvSpPr>
                  <xdr:spPr>
                    <a:xfrm>
                      <a:off x="640" y="310"/>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36" name="Shape 3736"/>
                    <xdr:cNvSpPr/>
                  </xdr:nvSpPr>
                  <xdr:spPr>
                    <a:xfrm>
                      <a:off x="640" y="327"/>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37" name="Shape 3737"/>
                    <xdr:cNvSpPr/>
                  </xdr:nvSpPr>
                  <xdr:spPr>
                    <a:xfrm>
                      <a:off x="640" y="344"/>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sp>
                  <xdr:nvSpPr>
                    <xdr:cNvPr id="3738" name="Shape 3738"/>
                    <xdr:cNvSpPr/>
                  </xdr:nvSpPr>
                  <xdr:spPr>
                    <a:xfrm>
                      <a:off x="640" y="361"/>
                      <a:ext cx="64" cy="17"/>
                    </a:xfrm>
                    <a:custGeom>
                      <a:rect b="b" l="l" r="r" t="t"/>
                      <a:pathLst>
                        <a:path extrusionOk="0" h="17" w="64">
                          <a:moveTo>
                            <a:pt x="0" y="0"/>
                          </a:moveTo>
                          <a:lnTo>
                            <a:pt x="64" y="0"/>
                          </a:lnTo>
                          <a:lnTo>
                            <a:pt x="64" y="17"/>
                          </a:lnTo>
                          <a:lnTo>
                            <a:pt x="8" y="17"/>
                          </a:lnTo>
                          <a:lnTo>
                            <a:pt x="0" y="0"/>
                          </a:lnTo>
                          <a:close/>
                        </a:path>
                      </a:pathLst>
                    </a:custGeom>
                    <a:gradFill>
                      <a:gsLst>
                        <a:gs pos="0">
                          <a:srgbClr val="B3B3B3"/>
                        </a:gs>
                        <a:gs pos="50000">
                          <a:srgbClr val="FFFFFF"/>
                        </a:gs>
                        <a:gs pos="100000">
                          <a:srgbClr val="B3B3B3"/>
                        </a:gs>
                      </a:gsLst>
                      <a:lin ang="0" scaled="0"/>
                    </a:gradFill>
                    <a:ln cap="flat" cmpd="sng" w="9525">
                      <a:solidFill>
                        <a:srgbClr val="000000"/>
                      </a:solidFill>
                      <a:prstDash val="solid"/>
                      <a:round/>
                      <a:headEnd len="sm" w="sm" type="none"/>
                      <a:tailEnd len="sm" w="sm" type="none"/>
                    </a:ln>
                  </xdr:spPr>
                </xdr:sp>
                <xdr:cxnSp>
                  <xdr:nvCxnSpPr>
                    <xdr:cNvPr id="3739" name="Shape 3739"/>
                    <xdr:cNvCxnSpPr/>
                  </xdr:nvCxnSpPr>
                  <xdr:spPr>
                    <a:xfrm>
                      <a:off x="697" y="276"/>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40" name="Shape 3740"/>
                    <xdr:cNvCxnSpPr/>
                  </xdr:nvCxnSpPr>
                  <xdr:spPr>
                    <a:xfrm>
                      <a:off x="699" y="293"/>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41" name="Shape 3741"/>
                    <xdr:cNvCxnSpPr/>
                  </xdr:nvCxnSpPr>
                  <xdr:spPr>
                    <a:xfrm>
                      <a:off x="699" y="310"/>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42" name="Shape 3742"/>
                    <xdr:cNvCxnSpPr/>
                  </xdr:nvCxnSpPr>
                  <xdr:spPr>
                    <a:xfrm>
                      <a:off x="699" y="327"/>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43" name="Shape 3743"/>
                    <xdr:cNvCxnSpPr/>
                  </xdr:nvCxnSpPr>
                  <xdr:spPr>
                    <a:xfrm>
                      <a:off x="698" y="344"/>
                      <a:ext cx="6" cy="17"/>
                    </a:xfrm>
                    <a:prstGeom prst="straightConnector1">
                      <a:avLst/>
                    </a:prstGeom>
                    <a:noFill/>
                    <a:ln cap="flat" cmpd="sng" w="9525">
                      <a:solidFill>
                        <a:srgbClr val="000000"/>
                      </a:solidFill>
                      <a:prstDash val="solid"/>
                      <a:round/>
                      <a:headEnd len="med" w="med" type="none"/>
                      <a:tailEnd len="med" w="med" type="none"/>
                    </a:ln>
                  </xdr:spPr>
                </xdr:cxnSp>
                <xdr:cxnSp>
                  <xdr:nvCxnSpPr>
                    <xdr:cNvPr id="3744" name="Shape 3744"/>
                    <xdr:cNvCxnSpPr/>
                  </xdr:nvCxnSpPr>
                  <xdr:spPr>
                    <a:xfrm>
                      <a:off x="700" y="361"/>
                      <a:ext cx="5" cy="16"/>
                    </a:xfrm>
                    <a:prstGeom prst="straightConnector1">
                      <a:avLst/>
                    </a:prstGeom>
                    <a:noFill/>
                    <a:ln cap="flat" cmpd="sng" w="9525">
                      <a:solidFill>
                        <a:srgbClr val="000000"/>
                      </a:solidFill>
                      <a:prstDash val="solid"/>
                      <a:round/>
                      <a:headEnd len="med" w="med" type="none"/>
                      <a:tailEnd len="med" w="med" type="none"/>
                    </a:ln>
                  </xdr:spPr>
                </xdr:cxnSp>
              </xdr:grpSp>
              <xdr:grpSp>
                <xdr:nvGrpSpPr>
                  <xdr:cNvPr id="3745" name="Shape 3745"/>
                  <xdr:cNvGrpSpPr/>
                </xdr:nvGrpSpPr>
                <xdr:grpSpPr>
                  <a:xfrm>
                    <a:off x="736" y="446"/>
                    <a:ext cx="65" cy="102"/>
                    <a:chOff x="704" y="446"/>
                    <a:chExt cx="65" cy="102"/>
                  </a:xfrm>
                </xdr:grpSpPr>
                <xdr:sp>
                  <xdr:nvSpPr>
                    <xdr:cNvPr id="3746" name="Shape 3746"/>
                    <xdr:cNvSpPr/>
                  </xdr:nvSpPr>
                  <xdr:spPr>
                    <a:xfrm>
                      <a:off x="704" y="446"/>
                      <a:ext cx="64" cy="102"/>
                    </a:xfrm>
                    <a:prstGeom prst="rect">
                      <a:avLst/>
                    </a:prstGeom>
                    <a:gradFill>
                      <a:gsLst>
                        <a:gs pos="0">
                          <a:srgbClr val="B3B3B3"/>
                        </a:gs>
                        <a:gs pos="50000">
                          <a:srgbClr val="FFFFFF"/>
                        </a:gs>
                        <a:gs pos="100000">
                          <a:srgbClr val="B3B3B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747" name="Shape 3747"/>
                    <xdr:cNvCxnSpPr/>
                  </xdr:nvCxnSpPr>
                  <xdr:spPr>
                    <a:xfrm>
                      <a:off x="705" y="462"/>
                      <a:ext cx="63" cy="0"/>
                    </a:xfrm>
                    <a:prstGeom prst="straightConnector1">
                      <a:avLst/>
                    </a:prstGeom>
                    <a:noFill/>
                    <a:ln cap="flat" cmpd="sng" w="9525">
                      <a:solidFill>
                        <a:srgbClr val="000000"/>
                      </a:solidFill>
                      <a:prstDash val="solid"/>
                      <a:round/>
                      <a:headEnd len="med" w="med" type="none"/>
                      <a:tailEnd len="med" w="med" type="none"/>
                    </a:ln>
                  </xdr:spPr>
                </xdr:cxnSp>
                <xdr:cxnSp>
                  <xdr:nvCxnSpPr>
                    <xdr:cNvPr id="3748" name="Shape 3748"/>
                    <xdr:cNvCxnSpPr/>
                  </xdr:nvCxnSpPr>
                  <xdr:spPr>
                    <a:xfrm>
                      <a:off x="706" y="496"/>
                      <a:ext cx="63" cy="0"/>
                    </a:xfrm>
                    <a:prstGeom prst="straightConnector1">
                      <a:avLst/>
                    </a:prstGeom>
                    <a:noFill/>
                    <a:ln cap="flat" cmpd="sng" w="9525">
                      <a:solidFill>
                        <a:srgbClr val="000000"/>
                      </a:solidFill>
                      <a:prstDash val="solid"/>
                      <a:round/>
                      <a:headEnd len="med" w="med" type="none"/>
                      <a:tailEnd len="med" w="med" type="none"/>
                    </a:ln>
                  </xdr:spPr>
                </xdr:cxnSp>
                <xdr:cxnSp>
                  <xdr:nvCxnSpPr>
                    <xdr:cNvPr id="3749" name="Shape 3749"/>
                    <xdr:cNvCxnSpPr/>
                  </xdr:nvCxnSpPr>
                  <xdr:spPr>
                    <a:xfrm>
                      <a:off x="706" y="479"/>
                      <a:ext cx="63" cy="0"/>
                    </a:xfrm>
                    <a:prstGeom prst="straightConnector1">
                      <a:avLst/>
                    </a:prstGeom>
                    <a:noFill/>
                    <a:ln cap="flat" cmpd="sng" w="9525">
                      <a:solidFill>
                        <a:srgbClr val="000000"/>
                      </a:solidFill>
                      <a:prstDash val="solid"/>
                      <a:round/>
                      <a:headEnd len="med" w="med" type="none"/>
                      <a:tailEnd len="med" w="med" type="none"/>
                    </a:ln>
                  </xdr:spPr>
                </xdr:cxnSp>
                <xdr:cxnSp>
                  <xdr:nvCxnSpPr>
                    <xdr:cNvPr id="3750" name="Shape 3750"/>
                    <xdr:cNvCxnSpPr/>
                  </xdr:nvCxnSpPr>
                  <xdr:spPr>
                    <a:xfrm>
                      <a:off x="705" y="513"/>
                      <a:ext cx="63" cy="0"/>
                    </a:xfrm>
                    <a:prstGeom prst="straightConnector1">
                      <a:avLst/>
                    </a:prstGeom>
                    <a:noFill/>
                    <a:ln cap="flat" cmpd="sng" w="9525">
                      <a:solidFill>
                        <a:srgbClr val="000000"/>
                      </a:solidFill>
                      <a:prstDash val="solid"/>
                      <a:round/>
                      <a:headEnd len="med" w="med" type="none"/>
                      <a:tailEnd len="med" w="med" type="none"/>
                    </a:ln>
                  </xdr:spPr>
                </xdr:cxnSp>
                <xdr:cxnSp>
                  <xdr:nvCxnSpPr>
                    <xdr:cNvPr id="3751" name="Shape 3751"/>
                    <xdr:cNvCxnSpPr/>
                  </xdr:nvCxnSpPr>
                  <xdr:spPr>
                    <a:xfrm>
                      <a:off x="705" y="530"/>
                      <a:ext cx="63" cy="0"/>
                    </a:xfrm>
                    <a:prstGeom prst="straightConnector1">
                      <a:avLst/>
                    </a:prstGeom>
                    <a:noFill/>
                    <a:ln cap="flat" cmpd="sng" w="9525">
                      <a:solidFill>
                        <a:srgbClr val="000000"/>
                      </a:solidFill>
                      <a:prstDash val="solid"/>
                      <a:round/>
                      <a:headEnd len="med" w="med" type="none"/>
                      <a:tailEnd len="med" w="med" type="none"/>
                    </a:ln>
                  </xdr:spPr>
                </xdr:cxnSp>
              </xdr:grpSp>
              <xdr:sp>
                <xdr:nvSpPr>
                  <xdr:cNvPr id="3752" name="Shape 3752"/>
                  <xdr:cNvSpPr/>
                </xdr:nvSpPr>
                <xdr:spPr>
                  <a:xfrm>
                    <a:off x="646" y="344"/>
                    <a:ext cx="243" cy="102"/>
                  </a:xfrm>
                  <a:custGeom>
                    <a:rect b="b" l="l" r="r" t="t"/>
                    <a:pathLst>
                      <a:path extrusionOk="0" h="102" w="243">
                        <a:moveTo>
                          <a:pt x="50" y="100"/>
                        </a:moveTo>
                        <a:lnTo>
                          <a:pt x="50" y="23"/>
                        </a:lnTo>
                        <a:lnTo>
                          <a:pt x="58" y="16"/>
                        </a:lnTo>
                        <a:lnTo>
                          <a:pt x="92" y="16"/>
                        </a:lnTo>
                        <a:lnTo>
                          <a:pt x="91" y="102"/>
                        </a:lnTo>
                        <a:lnTo>
                          <a:pt x="154" y="102"/>
                        </a:lnTo>
                        <a:lnTo>
                          <a:pt x="154" y="17"/>
                        </a:lnTo>
                        <a:lnTo>
                          <a:pt x="186" y="17"/>
                        </a:lnTo>
                        <a:lnTo>
                          <a:pt x="194" y="27"/>
                        </a:lnTo>
                        <a:lnTo>
                          <a:pt x="194" y="102"/>
                        </a:lnTo>
                        <a:lnTo>
                          <a:pt x="243" y="102"/>
                        </a:lnTo>
                        <a:lnTo>
                          <a:pt x="243" y="0"/>
                        </a:lnTo>
                        <a:lnTo>
                          <a:pt x="0" y="0"/>
                        </a:lnTo>
                        <a:lnTo>
                          <a:pt x="0" y="101"/>
                        </a:lnTo>
                        <a:lnTo>
                          <a:pt x="50" y="100"/>
                        </a:lnTo>
                        <a:close/>
                      </a:path>
                    </a:pathLst>
                  </a:cu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sp>
              <xdr:cxnSp>
                <xdr:nvCxnSpPr>
                  <xdr:cNvPr id="3753" name="Shape 3753"/>
                  <xdr:cNvCxnSpPr/>
                </xdr:nvCxnSpPr>
                <xdr:spPr>
                  <a:xfrm flipH="1" rot="10800000">
                    <a:off x="800" y="445"/>
                    <a:ext cx="1" cy="100"/>
                  </a:xfrm>
                  <a:prstGeom prst="straightConnector1">
                    <a:avLst/>
                  </a:prstGeom>
                  <a:noFill/>
                  <a:ln cap="flat" cmpd="sng" w="9525">
                    <a:solidFill>
                      <a:srgbClr val="000000"/>
                    </a:solidFill>
                    <a:prstDash val="solid"/>
                    <a:round/>
                    <a:headEnd len="med" w="med" type="none"/>
                    <a:tailEnd len="med" w="med" type="none"/>
                  </a:ln>
                </xdr:spPr>
              </xdr:cxnSp>
            </xdr:grpSp>
          </xdr:grpSp>
          <xdr:sp>
            <xdr:nvSpPr>
              <xdr:cNvPr id="3754" name="Shape 3754"/>
              <xdr:cNvSpPr/>
            </xdr:nvSpPr>
            <xdr:spPr>
              <a:xfrm>
                <a:off x="681" y="568"/>
                <a:ext cx="171" cy="71"/>
              </a:xfrm>
              <a:prstGeom prst="roundRect">
                <a:avLst>
                  <a:gd fmla="val 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55" name="Shape 3755"/>
              <xdr:cNvSpPr/>
            </xdr:nvSpPr>
            <xdr:spPr>
              <a:xfrm>
                <a:off x="677" y="706"/>
                <a:ext cx="175" cy="18"/>
              </a:xfrm>
              <a:prstGeom prst="roundRect">
                <a:avLst>
                  <a:gd fmla="val 1163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56" name="Shape 3756"/>
              <xdr:cNvSpPr/>
            </xdr:nvSpPr>
            <xdr:spPr>
              <a:xfrm>
                <a:off x="677" y="723"/>
                <a:ext cx="175" cy="63"/>
              </a:xfrm>
              <a:prstGeom prst="roundRect">
                <a:avLst>
                  <a:gd fmla="val 11630"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57" name="Shape 3757"/>
              <xdr:cNvSpPr/>
            </xdr:nvSpPr>
            <xdr:spPr>
              <a:xfrm>
                <a:off x="677" y="786"/>
                <a:ext cx="175" cy="18"/>
              </a:xfrm>
              <a:prstGeom prst="roundRect">
                <a:avLst>
                  <a:gd fmla="val 1163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58" name="Shape 3758"/>
              <xdr:cNvSpPr/>
            </xdr:nvSpPr>
            <xdr:spPr>
              <a:xfrm>
                <a:off x="676" y="803"/>
                <a:ext cx="175" cy="63"/>
              </a:xfrm>
              <a:prstGeom prst="roundRect">
                <a:avLst>
                  <a:gd fmla="val 11630"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59" name="Shape 3759"/>
              <xdr:cNvGrpSpPr/>
            </xdr:nvGrpSpPr>
            <xdr:grpSpPr>
              <a:xfrm>
                <a:off x="675" y="865"/>
                <a:ext cx="175" cy="96"/>
                <a:chOff x="675" y="871"/>
                <a:chExt cx="175" cy="96"/>
              </a:xfrm>
            </xdr:grpSpPr>
            <xdr:sp>
              <xdr:nvSpPr>
                <xdr:cNvPr id="3760" name="Shape 3760"/>
                <xdr:cNvSpPr/>
              </xdr:nvSpPr>
              <xdr:spPr>
                <a:xfrm>
                  <a:off x="675" y="871"/>
                  <a:ext cx="175" cy="87"/>
                </a:xfrm>
                <a:prstGeom prst="roundRect">
                  <a:avLst>
                    <a:gd fmla="val 11630" name="adj"/>
                  </a:avLst>
                </a:prstGeom>
                <a:gradFill>
                  <a:gsLst>
                    <a:gs pos="0">
                      <a:srgbClr val="3E3E3E"/>
                    </a:gs>
                    <a:gs pos="50000">
                      <a:srgbClr val="C0C0C0"/>
                    </a:gs>
                    <a:gs pos="100000">
                      <a:srgbClr val="3E3E3E"/>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61" name="Shape 3761"/>
                <xdr:cNvSpPr/>
              </xdr:nvSpPr>
              <xdr:spPr>
                <a:xfrm>
                  <a:off x="675" y="950"/>
                  <a:ext cx="175" cy="17"/>
                </a:xfrm>
                <a:custGeom>
                  <a:rect b="b" l="l" r="r" t="t"/>
                  <a:pathLst>
                    <a:path extrusionOk="0" h="21600" w="21600">
                      <a:moveTo>
                        <a:pt x="0" y="0"/>
                      </a:moveTo>
                      <a:lnTo>
                        <a:pt x="1241" y="21600"/>
                      </a:lnTo>
                      <a:lnTo>
                        <a:pt x="20359" y="21600"/>
                      </a:lnTo>
                      <a:lnTo>
                        <a:pt x="21600" y="0"/>
                      </a:lnTo>
                      <a:close/>
                    </a:path>
                  </a:pathLst>
                </a:custGeom>
                <a:gradFill>
                  <a:gsLst>
                    <a:gs pos="0">
                      <a:srgbClr val="3E3E3E"/>
                    </a:gs>
                    <a:gs pos="50000">
                      <a:srgbClr val="C0C0C0"/>
                    </a:gs>
                    <a:gs pos="100000">
                      <a:srgbClr val="3E3E3E"/>
                    </a:gs>
                  </a:gsLst>
                  <a:lin ang="0" scaled="0"/>
                </a:gradFill>
                <a:ln cap="flat" cmpd="sng" w="9525">
                  <a:solidFill>
                    <a:srgbClr val="000000"/>
                  </a:solidFill>
                  <a:prstDash val="solid"/>
                  <a:miter lim="800000"/>
                  <a:headEnd len="sm" w="sm" type="none"/>
                  <a:tailEnd len="sm" w="sm" type="none"/>
                </a:ln>
              </xdr:spPr>
            </xdr:sp>
          </xdr:grpSp>
        </xdr:grpSp>
      </xdr:grpSp>
    </xdr:grpSp>
    <xdr:clientData fLocksWithSheet="0"/>
  </xdr:oneCellAnchor>
  <xdr:oneCellAnchor>
    <xdr:from>
      <xdr:col>59</xdr:col>
      <xdr:colOff>114300</xdr:colOff>
      <xdr:row>29</xdr:row>
      <xdr:rowOff>123825</xdr:rowOff>
    </xdr:from>
    <xdr:ext cx="685800" cy="552450"/>
    <xdr:grpSp>
      <xdr:nvGrpSpPr>
        <xdr:cNvPr id="2" name="Shape 2"/>
        <xdr:cNvGrpSpPr/>
      </xdr:nvGrpSpPr>
      <xdr:grpSpPr>
        <a:xfrm>
          <a:off x="5003100" y="3503775"/>
          <a:ext cx="685800" cy="552450"/>
          <a:chOff x="5003100" y="3503775"/>
          <a:chExt cx="685800" cy="552450"/>
        </a:xfrm>
      </xdr:grpSpPr>
      <xdr:grpSp>
        <xdr:nvGrpSpPr>
          <xdr:cNvPr id="3762" name="Shape 3762"/>
          <xdr:cNvGrpSpPr/>
        </xdr:nvGrpSpPr>
        <xdr:grpSpPr>
          <a:xfrm>
            <a:off x="5003100" y="3503775"/>
            <a:ext cx="685800" cy="552450"/>
            <a:chOff x="924" y="33"/>
            <a:chExt cx="31" cy="218"/>
          </a:xfrm>
        </xdr:grpSpPr>
        <xdr:sp>
          <xdr:nvSpPr>
            <xdr:cNvPr id="5" name="Shape 5"/>
            <xdr:cNvSpPr/>
          </xdr:nvSpPr>
          <xdr:spPr>
            <a:xfrm>
              <a:off x="924" y="33"/>
              <a:ext cx="25" cy="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63" name="Shape 3763"/>
            <xdr:cNvGrpSpPr/>
          </xdr:nvGrpSpPr>
          <xdr:grpSpPr>
            <a:xfrm>
              <a:off x="924" y="33"/>
              <a:ext cx="31" cy="218"/>
              <a:chOff x="924" y="33"/>
              <a:chExt cx="31" cy="218"/>
            </a:xfrm>
          </xdr:grpSpPr>
          <xdr:grpSp>
            <xdr:nvGrpSpPr>
              <xdr:cNvPr id="3764" name="Shape 3764"/>
              <xdr:cNvGrpSpPr/>
            </xdr:nvGrpSpPr>
            <xdr:grpSpPr>
              <a:xfrm>
                <a:off x="929" y="95"/>
                <a:ext cx="20" cy="156"/>
                <a:chOff x="929" y="95"/>
                <a:chExt cx="20" cy="156"/>
              </a:xfrm>
            </xdr:grpSpPr>
            <xdr:sp>
              <xdr:nvSpPr>
                <xdr:cNvPr id="3765" name="Shape 3765"/>
                <xdr:cNvSpPr/>
              </xdr:nvSpPr>
              <xdr:spPr>
                <a:xfrm>
                  <a:off x="930" y="95"/>
                  <a:ext cx="19" cy="27"/>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66" name="Shape 3766"/>
                <xdr:cNvGrpSpPr/>
              </xdr:nvGrpSpPr>
              <xdr:grpSpPr>
                <a:xfrm>
                  <a:off x="929" y="122"/>
                  <a:ext cx="20" cy="129"/>
                  <a:chOff x="929" y="122"/>
                  <a:chExt cx="20" cy="129"/>
                </a:xfrm>
              </xdr:grpSpPr>
              <xdr:sp>
                <xdr:nvSpPr>
                  <xdr:cNvPr id="3767" name="Shape 3767"/>
                  <xdr:cNvSpPr/>
                </xdr:nvSpPr>
                <xdr:spPr>
                  <a:xfrm>
                    <a:off x="931" y="239"/>
                    <a:ext cx="16" cy="12"/>
                  </a:xfrm>
                  <a:prstGeom prst="ellipse">
                    <a:avLst/>
                  </a:prstGeom>
                  <a:gradFill>
                    <a:gsLst>
                      <a:gs pos="0">
                        <a:srgbClr val="535353"/>
                      </a:gs>
                      <a:gs pos="100000">
                        <a:srgbClr val="FFFFFF"/>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68" name="Shape 3768"/>
                  <xdr:cNvGrpSpPr/>
                </xdr:nvGrpSpPr>
                <xdr:grpSpPr>
                  <a:xfrm>
                    <a:off x="929" y="122"/>
                    <a:ext cx="20" cy="122"/>
                    <a:chOff x="929" y="122"/>
                    <a:chExt cx="20" cy="122"/>
                  </a:xfrm>
                </xdr:grpSpPr>
                <xdr:sp>
                  <xdr:nvSpPr>
                    <xdr:cNvPr id="3769" name="Shape 3769"/>
                    <xdr:cNvSpPr/>
                  </xdr:nvSpPr>
                  <xdr:spPr>
                    <a:xfrm>
                      <a:off x="929" y="122"/>
                      <a:ext cx="20" cy="7"/>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70" name="Shape 3770"/>
                    <xdr:cNvGrpSpPr/>
                  </xdr:nvGrpSpPr>
                  <xdr:grpSpPr>
                    <a:xfrm>
                      <a:off x="929" y="129"/>
                      <a:ext cx="20" cy="115"/>
                      <a:chOff x="929" y="123"/>
                      <a:chExt cx="20" cy="115"/>
                    </a:xfrm>
                  </xdr:grpSpPr>
                  <xdr:grpSp>
                    <xdr:nvGrpSpPr>
                      <xdr:cNvPr id="3771" name="Shape 3771"/>
                      <xdr:cNvGrpSpPr/>
                    </xdr:nvGrpSpPr>
                    <xdr:grpSpPr>
                      <a:xfrm>
                        <a:off x="929" y="141"/>
                        <a:ext cx="20" cy="6"/>
                        <a:chOff x="156" y="1422"/>
                        <a:chExt cx="144" cy="54"/>
                      </a:xfrm>
                    </xdr:grpSpPr>
                    <xdr:grpSp>
                      <xdr:nvGrpSpPr>
                        <xdr:cNvPr id="3772" name="Shape 3772"/>
                        <xdr:cNvGrpSpPr/>
                      </xdr:nvGrpSpPr>
                      <xdr:grpSpPr>
                        <a:xfrm>
                          <a:off x="156" y="1455"/>
                          <a:ext cx="144" cy="21"/>
                          <a:chOff x="158" y="1449"/>
                          <a:chExt cx="140" cy="21"/>
                        </a:xfrm>
                      </xdr:grpSpPr>
                      <xdr:sp>
                        <xdr:nvSpPr>
                          <xdr:cNvPr id="3773" name="Shape 3773"/>
                          <xdr:cNvSpPr/>
                        </xdr:nvSpPr>
                        <xdr:spPr>
                          <a:xfrm flipH="1" rot="10800000">
                            <a:off x="158" y="1463"/>
                            <a:ext cx="140" cy="7"/>
                          </a:xfrm>
                          <a:custGeom>
                            <a:rect b="b" l="l" r="r" t="t"/>
                            <a:pathLst>
                              <a:path extrusionOk="0" h="17" w="181">
                                <a:moveTo>
                                  <a:pt x="12" y="0"/>
                                </a:moveTo>
                                <a:lnTo>
                                  <a:pt x="0" y="17"/>
                                </a:lnTo>
                                <a:lnTo>
                                  <a:pt x="181" y="17"/>
                                </a:lnTo>
                                <a:lnTo>
                                  <a:pt x="169" y="0"/>
                                </a:lnTo>
                                <a:lnTo>
                                  <a:pt x="12"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774" name="Shape 3774"/>
                          <xdr:cNvSpPr/>
                        </xdr:nvSpPr>
                        <xdr:spPr>
                          <a:xfrm>
                            <a:off x="158" y="1449"/>
                            <a:ext cx="140" cy="1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775" name="Shape 3775"/>
                        <xdr:cNvSpPr/>
                      </xdr:nvSpPr>
                      <xdr:spPr>
                        <a:xfrm>
                          <a:off x="162" y="1443"/>
                          <a:ext cx="132" cy="1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76" name="Shape 3776"/>
                        <xdr:cNvGrpSpPr/>
                      </xdr:nvGrpSpPr>
                      <xdr:grpSpPr>
                        <a:xfrm flipH="1" rot="10800000">
                          <a:off x="156" y="1422"/>
                          <a:ext cx="144" cy="21"/>
                          <a:chOff x="158" y="1449"/>
                          <a:chExt cx="140" cy="21"/>
                        </a:xfrm>
                      </xdr:grpSpPr>
                      <xdr:sp>
                        <xdr:nvSpPr>
                          <xdr:cNvPr id="3777" name="Shape 3777"/>
                          <xdr:cNvSpPr/>
                        </xdr:nvSpPr>
                        <xdr:spPr>
                          <a:xfrm flipH="1" rot="10800000">
                            <a:off x="158" y="1463"/>
                            <a:ext cx="140" cy="7"/>
                          </a:xfrm>
                          <a:custGeom>
                            <a:rect b="b" l="l" r="r" t="t"/>
                            <a:pathLst>
                              <a:path extrusionOk="0" h="17" w="181">
                                <a:moveTo>
                                  <a:pt x="12" y="0"/>
                                </a:moveTo>
                                <a:lnTo>
                                  <a:pt x="0" y="17"/>
                                </a:lnTo>
                                <a:lnTo>
                                  <a:pt x="181" y="17"/>
                                </a:lnTo>
                                <a:lnTo>
                                  <a:pt x="169" y="0"/>
                                </a:lnTo>
                                <a:lnTo>
                                  <a:pt x="12"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778" name="Shape 3778"/>
                          <xdr:cNvSpPr/>
                        </xdr:nvSpPr>
                        <xdr:spPr>
                          <a:xfrm>
                            <a:off x="158" y="1449"/>
                            <a:ext cx="140" cy="1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779" name="Shape 3779"/>
                      <xdr:cNvGrpSpPr/>
                    </xdr:nvGrpSpPr>
                    <xdr:grpSpPr>
                      <a:xfrm>
                        <a:off x="929" y="123"/>
                        <a:ext cx="20" cy="115"/>
                        <a:chOff x="929" y="123"/>
                        <a:chExt cx="20" cy="115"/>
                      </a:xfrm>
                    </xdr:grpSpPr>
                    <xdr:sp>
                      <xdr:nvSpPr>
                        <xdr:cNvPr id="3780" name="Shape 3780"/>
                        <xdr:cNvSpPr/>
                      </xdr:nvSpPr>
                      <xdr:spPr>
                        <a:xfrm>
                          <a:off x="930" y="123"/>
                          <a:ext cx="18" cy="1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81" name="Shape 3781"/>
                        <xdr:cNvSpPr/>
                      </xdr:nvSpPr>
                      <xdr:spPr>
                        <a:xfrm>
                          <a:off x="929" y="143"/>
                          <a:ext cx="20" cy="1"/>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82" name="Shape 3782"/>
                        <xdr:cNvSpPr/>
                      </xdr:nvSpPr>
                      <xdr:spPr>
                        <a:xfrm>
                          <a:off x="931" y="147"/>
                          <a:ext cx="16" cy="91"/>
                        </a:xfrm>
                        <a:prstGeom prst="rect">
                          <a:avLst/>
                        </a:prstGeom>
                        <a:gradFill>
                          <a:gsLst>
                            <a:gs pos="0">
                              <a:srgbClr val="535353"/>
                            </a:gs>
                            <a:gs pos="100000">
                              <a:srgbClr val="FFFF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83" name="Shape 3783"/>
                        <xdr:cNvGrpSpPr/>
                      </xdr:nvGrpSpPr>
                      <xdr:grpSpPr>
                        <a:xfrm>
                          <a:off x="929" y="191"/>
                          <a:ext cx="20" cy="39"/>
                          <a:chOff x="927" y="202"/>
                          <a:chExt cx="20" cy="39"/>
                        </a:xfrm>
                      </xdr:grpSpPr>
                      <xdr:sp>
                        <xdr:nvSpPr>
                          <xdr:cNvPr id="3784" name="Shape 3784"/>
                          <xdr:cNvSpPr/>
                        </xdr:nvSpPr>
                        <xdr:spPr>
                          <a:xfrm>
                            <a:off x="934" y="221"/>
                            <a:ext cx="6" cy="4"/>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85" name="Shape 3785"/>
                          <xdr:cNvGrpSpPr/>
                        </xdr:nvGrpSpPr>
                        <xdr:grpSpPr>
                          <a:xfrm>
                            <a:off x="927" y="232"/>
                            <a:ext cx="20" cy="9"/>
                            <a:chOff x="927" y="232"/>
                            <a:chExt cx="20" cy="9"/>
                          </a:xfrm>
                        </xdr:grpSpPr>
                        <xdr:grpSp>
                          <xdr:nvGrpSpPr>
                            <xdr:cNvPr id="3786" name="Shape 3786"/>
                            <xdr:cNvGrpSpPr/>
                          </xdr:nvGrpSpPr>
                          <xdr:grpSpPr>
                            <a:xfrm>
                              <a:off x="927" y="239"/>
                              <a:ext cx="20" cy="2"/>
                              <a:chOff x="927" y="239"/>
                              <a:chExt cx="20" cy="2"/>
                            </a:xfrm>
                          </xdr:grpSpPr>
                          <xdr:sp>
                            <xdr:nvSpPr>
                              <xdr:cNvPr id="3787" name="Shape 3787"/>
                              <xdr:cNvSpPr/>
                            </xdr:nvSpPr>
                            <xdr:spPr>
                              <a:xfrm flipH="1" rot="10800000">
                                <a:off x="927" y="240"/>
                                <a:ext cx="20" cy="1"/>
                              </a:xfrm>
                              <a:custGeom>
                                <a:rect b="b" l="l" r="r" t="t"/>
                                <a:pathLst>
                                  <a:path extrusionOk="0" h="17" w="181">
                                    <a:moveTo>
                                      <a:pt x="12" y="0"/>
                                    </a:moveTo>
                                    <a:lnTo>
                                      <a:pt x="0" y="17"/>
                                    </a:lnTo>
                                    <a:lnTo>
                                      <a:pt x="181" y="17"/>
                                    </a:lnTo>
                                    <a:lnTo>
                                      <a:pt x="169" y="0"/>
                                    </a:lnTo>
                                    <a:lnTo>
                                      <a:pt x="12"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788" name="Shape 3788"/>
                              <xdr:cNvSpPr/>
                            </xdr:nvSpPr>
                            <xdr:spPr>
                              <a:xfrm>
                                <a:off x="927" y="239"/>
                                <a:ext cx="20" cy="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789" name="Shape 3789"/>
                            <xdr:cNvGrpSpPr/>
                          </xdr:nvGrpSpPr>
                          <xdr:grpSpPr>
                            <a:xfrm>
                              <a:off x="927" y="232"/>
                              <a:ext cx="20" cy="3"/>
                              <a:chOff x="927" y="232"/>
                              <a:chExt cx="20" cy="3"/>
                            </a:xfrm>
                          </xdr:grpSpPr>
                          <xdr:sp>
                            <xdr:nvSpPr>
                              <xdr:cNvPr id="3790" name="Shape 3790"/>
                              <xdr:cNvSpPr/>
                            </xdr:nvSpPr>
                            <xdr:spPr>
                              <a:xfrm>
                                <a:off x="928" y="234"/>
                                <a:ext cx="18" cy="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91" name="Shape 3791"/>
                              <xdr:cNvGrpSpPr/>
                            </xdr:nvGrpSpPr>
                            <xdr:grpSpPr>
                              <a:xfrm flipH="1" rot="10800000">
                                <a:off x="927" y="232"/>
                                <a:ext cx="20" cy="2"/>
                                <a:chOff x="158" y="1449"/>
                                <a:chExt cx="140" cy="21"/>
                              </a:xfrm>
                            </xdr:grpSpPr>
                            <xdr:sp>
                              <xdr:nvSpPr>
                                <xdr:cNvPr id="3792" name="Shape 3792"/>
                                <xdr:cNvSpPr/>
                              </xdr:nvSpPr>
                              <xdr:spPr>
                                <a:xfrm flipH="1" rot="10800000">
                                  <a:off x="158" y="1463"/>
                                  <a:ext cx="140" cy="7"/>
                                </a:xfrm>
                                <a:custGeom>
                                  <a:rect b="b" l="l" r="r" t="t"/>
                                  <a:pathLst>
                                    <a:path extrusionOk="0" h="17" w="181">
                                      <a:moveTo>
                                        <a:pt x="12" y="0"/>
                                      </a:moveTo>
                                      <a:lnTo>
                                        <a:pt x="0" y="17"/>
                                      </a:lnTo>
                                      <a:lnTo>
                                        <a:pt x="181" y="17"/>
                                      </a:lnTo>
                                      <a:lnTo>
                                        <a:pt x="169" y="0"/>
                                      </a:lnTo>
                                      <a:lnTo>
                                        <a:pt x="12"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793" name="Shape 3793"/>
                                <xdr:cNvSpPr/>
                              </xdr:nvSpPr>
                              <xdr:spPr>
                                <a:xfrm>
                                  <a:off x="158" y="1449"/>
                                  <a:ext cx="140" cy="1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3794" name="Shape 3794"/>
                            <xdr:cNvSpPr/>
                          </xdr:nvSpPr>
                          <xdr:spPr>
                            <a:xfrm>
                              <a:off x="927" y="235"/>
                              <a:ext cx="20" cy="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95" name="Shape 3795"/>
                            <xdr:cNvSpPr/>
                          </xdr:nvSpPr>
                          <xdr:spPr>
                            <a:xfrm>
                              <a:off x="927" y="237"/>
                              <a:ext cx="20" cy="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96" name="Shape 3796"/>
                            <xdr:cNvSpPr/>
                          </xdr:nvSpPr>
                          <xdr:spPr>
                            <a:xfrm>
                              <a:off x="927" y="234"/>
                              <a:ext cx="20" cy="1"/>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97" name="Shape 3797"/>
                            <xdr:cNvSpPr/>
                          </xdr:nvSpPr>
                          <xdr:spPr>
                            <a:xfrm>
                              <a:off x="927" y="236"/>
                              <a:ext cx="20" cy="1"/>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98" name="Shape 3798"/>
                            <xdr:cNvSpPr/>
                          </xdr:nvSpPr>
                          <xdr:spPr>
                            <a:xfrm>
                              <a:off x="927" y="238"/>
                              <a:ext cx="20" cy="1"/>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799" name="Shape 3799"/>
                          <xdr:cNvGrpSpPr/>
                        </xdr:nvGrpSpPr>
                        <xdr:grpSpPr>
                          <a:xfrm>
                            <a:off x="927" y="202"/>
                            <a:ext cx="20" cy="9"/>
                            <a:chOff x="927" y="202"/>
                            <a:chExt cx="20" cy="9"/>
                          </a:xfrm>
                        </xdr:grpSpPr>
                        <xdr:grpSp>
                          <xdr:nvGrpSpPr>
                            <xdr:cNvPr id="3800" name="Shape 3800"/>
                            <xdr:cNvGrpSpPr/>
                          </xdr:nvGrpSpPr>
                          <xdr:grpSpPr>
                            <a:xfrm>
                              <a:off x="927" y="209"/>
                              <a:ext cx="20" cy="2"/>
                              <a:chOff x="927" y="209"/>
                              <a:chExt cx="20" cy="2"/>
                            </a:xfrm>
                          </xdr:grpSpPr>
                          <xdr:sp>
                            <xdr:nvSpPr>
                              <xdr:cNvPr id="3801" name="Shape 3801"/>
                              <xdr:cNvSpPr/>
                            </xdr:nvSpPr>
                            <xdr:spPr>
                              <a:xfrm flipH="1" rot="10800000">
                                <a:off x="927" y="210"/>
                                <a:ext cx="20" cy="1"/>
                              </a:xfrm>
                              <a:custGeom>
                                <a:rect b="b" l="l" r="r" t="t"/>
                                <a:pathLst>
                                  <a:path extrusionOk="0" h="17" w="181">
                                    <a:moveTo>
                                      <a:pt x="12" y="0"/>
                                    </a:moveTo>
                                    <a:lnTo>
                                      <a:pt x="0" y="17"/>
                                    </a:lnTo>
                                    <a:lnTo>
                                      <a:pt x="181" y="17"/>
                                    </a:lnTo>
                                    <a:lnTo>
                                      <a:pt x="169" y="0"/>
                                    </a:lnTo>
                                    <a:lnTo>
                                      <a:pt x="12"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02" name="Shape 3802"/>
                              <xdr:cNvSpPr/>
                            </xdr:nvSpPr>
                            <xdr:spPr>
                              <a:xfrm>
                                <a:off x="927" y="209"/>
                                <a:ext cx="20" cy="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803" name="Shape 3803"/>
                            <xdr:cNvGrpSpPr/>
                          </xdr:nvGrpSpPr>
                          <xdr:grpSpPr>
                            <a:xfrm>
                              <a:off x="927" y="202"/>
                              <a:ext cx="20" cy="3"/>
                              <a:chOff x="927" y="202"/>
                              <a:chExt cx="20" cy="3"/>
                            </a:xfrm>
                          </xdr:grpSpPr>
                          <xdr:sp>
                            <xdr:nvSpPr>
                              <xdr:cNvPr id="3804" name="Shape 3804"/>
                              <xdr:cNvSpPr/>
                            </xdr:nvSpPr>
                            <xdr:spPr>
                              <a:xfrm>
                                <a:off x="928" y="204"/>
                                <a:ext cx="18" cy="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05" name="Shape 3805"/>
                              <xdr:cNvGrpSpPr/>
                            </xdr:nvGrpSpPr>
                            <xdr:grpSpPr>
                              <a:xfrm flipH="1" rot="10800000">
                                <a:off x="927" y="202"/>
                                <a:ext cx="20" cy="2"/>
                                <a:chOff x="158" y="1449"/>
                                <a:chExt cx="140" cy="21"/>
                              </a:xfrm>
                            </xdr:grpSpPr>
                            <xdr:sp>
                              <xdr:nvSpPr>
                                <xdr:cNvPr id="3806" name="Shape 3806"/>
                                <xdr:cNvSpPr/>
                              </xdr:nvSpPr>
                              <xdr:spPr>
                                <a:xfrm flipH="1" rot="10800000">
                                  <a:off x="158" y="1463"/>
                                  <a:ext cx="140" cy="7"/>
                                </a:xfrm>
                                <a:custGeom>
                                  <a:rect b="b" l="l" r="r" t="t"/>
                                  <a:pathLst>
                                    <a:path extrusionOk="0" h="17" w="181">
                                      <a:moveTo>
                                        <a:pt x="12" y="0"/>
                                      </a:moveTo>
                                      <a:lnTo>
                                        <a:pt x="0" y="17"/>
                                      </a:lnTo>
                                      <a:lnTo>
                                        <a:pt x="181" y="17"/>
                                      </a:lnTo>
                                      <a:lnTo>
                                        <a:pt x="169" y="0"/>
                                      </a:lnTo>
                                      <a:lnTo>
                                        <a:pt x="12"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07" name="Shape 3807"/>
                                <xdr:cNvSpPr/>
                              </xdr:nvSpPr>
                              <xdr:spPr>
                                <a:xfrm>
                                  <a:off x="158" y="1449"/>
                                  <a:ext cx="140" cy="1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3808" name="Shape 3808"/>
                            <xdr:cNvSpPr/>
                          </xdr:nvSpPr>
                          <xdr:spPr>
                            <a:xfrm>
                              <a:off x="927" y="205"/>
                              <a:ext cx="20" cy="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09" name="Shape 3809"/>
                            <xdr:cNvSpPr/>
                          </xdr:nvSpPr>
                          <xdr:spPr>
                            <a:xfrm>
                              <a:off x="927" y="207"/>
                              <a:ext cx="20" cy="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10" name="Shape 3810"/>
                            <xdr:cNvSpPr/>
                          </xdr:nvSpPr>
                          <xdr:spPr>
                            <a:xfrm>
                              <a:off x="927" y="204"/>
                              <a:ext cx="20" cy="1"/>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11" name="Shape 3811"/>
                            <xdr:cNvSpPr/>
                          </xdr:nvSpPr>
                          <xdr:spPr>
                            <a:xfrm>
                              <a:off x="927" y="206"/>
                              <a:ext cx="20" cy="1"/>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12" name="Shape 3812"/>
                            <xdr:cNvSpPr/>
                          </xdr:nvSpPr>
                          <xdr:spPr>
                            <a:xfrm>
                              <a:off x="927" y="208"/>
                              <a:ext cx="20" cy="1"/>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grpSp>
            </xdr:grpSp>
          </xdr:grpSp>
          <xdr:sp>
            <xdr:nvSpPr>
              <xdr:cNvPr id="3813" name="Shape 3813"/>
              <xdr:cNvSpPr/>
            </xdr:nvSpPr>
            <xdr:spPr>
              <a:xfrm>
                <a:off x="932" y="118"/>
                <a:ext cx="5" cy="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14" name="Shape 3814"/>
              <xdr:cNvSpPr/>
            </xdr:nvSpPr>
            <xdr:spPr>
              <a:xfrm>
                <a:off x="941" y="118"/>
                <a:ext cx="5" cy="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15" name="Shape 3815"/>
              <xdr:cNvSpPr/>
            </xdr:nvSpPr>
            <xdr:spPr>
              <a:xfrm>
                <a:off x="949" y="95"/>
                <a:ext cx="4" cy="25"/>
              </a:xfrm>
              <a:custGeom>
                <a:rect b="b" l="l" r="r" t="t"/>
                <a:pathLst>
                  <a:path extrusionOk="0" h="153" w="18">
                    <a:moveTo>
                      <a:pt x="0" y="0"/>
                    </a:moveTo>
                    <a:lnTo>
                      <a:pt x="0" y="153"/>
                    </a:lnTo>
                    <a:lnTo>
                      <a:pt x="12" y="153"/>
                    </a:lnTo>
                    <a:lnTo>
                      <a:pt x="18" y="139"/>
                    </a:lnTo>
                    <a:lnTo>
                      <a:pt x="18" y="126"/>
                    </a:lnTo>
                    <a:lnTo>
                      <a:pt x="12" y="120"/>
                    </a:lnTo>
                    <a:lnTo>
                      <a:pt x="12"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16" name="Shape 3816"/>
              <xdr:cNvSpPr/>
            </xdr:nvSpPr>
            <xdr:spPr>
              <a:xfrm flipH="1">
                <a:off x="925" y="95"/>
                <a:ext cx="4" cy="25"/>
              </a:xfrm>
              <a:custGeom>
                <a:rect b="b" l="l" r="r" t="t"/>
                <a:pathLst>
                  <a:path extrusionOk="0" h="153" w="18">
                    <a:moveTo>
                      <a:pt x="0" y="0"/>
                    </a:moveTo>
                    <a:lnTo>
                      <a:pt x="0" y="153"/>
                    </a:lnTo>
                    <a:lnTo>
                      <a:pt x="12" y="153"/>
                    </a:lnTo>
                    <a:lnTo>
                      <a:pt x="18" y="139"/>
                    </a:lnTo>
                    <a:lnTo>
                      <a:pt x="18" y="126"/>
                    </a:lnTo>
                    <a:lnTo>
                      <a:pt x="12" y="120"/>
                    </a:lnTo>
                    <a:lnTo>
                      <a:pt x="12"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17" name="Shape 3817"/>
              <xdr:cNvSpPr/>
            </xdr:nvSpPr>
            <xdr:spPr>
              <a:xfrm>
                <a:off x="932" y="95"/>
                <a:ext cx="5" cy="2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18" name="Shape 3818"/>
              <xdr:cNvSpPr/>
            </xdr:nvSpPr>
            <xdr:spPr>
              <a:xfrm>
                <a:off x="941" y="95"/>
                <a:ext cx="5" cy="2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19" name="Shape 3819"/>
              <xdr:cNvSpPr/>
            </xdr:nvSpPr>
            <xdr:spPr>
              <a:xfrm>
                <a:off x="924" y="67"/>
                <a:ext cx="31" cy="2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20" name="Shape 3820"/>
              <xdr:cNvGrpSpPr/>
            </xdr:nvGrpSpPr>
            <xdr:grpSpPr>
              <a:xfrm>
                <a:off x="924" y="33"/>
                <a:ext cx="31" cy="34"/>
                <a:chOff x="228" y="384"/>
                <a:chExt cx="96" cy="99"/>
              </a:xfrm>
            </xdr:grpSpPr>
            <xdr:sp>
              <xdr:nvSpPr>
                <xdr:cNvPr id="3821" name="Shape 3821"/>
                <xdr:cNvSpPr/>
              </xdr:nvSpPr>
              <xdr:spPr>
                <a:xfrm>
                  <a:off x="228" y="439"/>
                  <a:ext cx="96" cy="9"/>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22" name="Shape 3822"/>
                <xdr:cNvSpPr/>
              </xdr:nvSpPr>
              <xdr:spPr>
                <a:xfrm>
                  <a:off x="237" y="384"/>
                  <a:ext cx="78" cy="5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23" name="Shape 3823"/>
                <xdr:cNvSpPr/>
              </xdr:nvSpPr>
              <xdr:spPr>
                <a:xfrm>
                  <a:off x="228" y="448"/>
                  <a:ext cx="96" cy="3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3824" name="Shape 3824"/>
            <xdr:cNvSpPr/>
          </xdr:nvSpPr>
          <xdr:spPr>
            <a:xfrm>
              <a:off x="932" y="115"/>
              <a:ext cx="5" cy="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25" name="Shape 3825"/>
            <xdr:cNvSpPr/>
          </xdr:nvSpPr>
          <xdr:spPr>
            <a:xfrm>
              <a:off x="941" y="115"/>
              <a:ext cx="5" cy="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65</xdr:col>
      <xdr:colOff>419100</xdr:colOff>
      <xdr:row>23</xdr:row>
      <xdr:rowOff>85725</xdr:rowOff>
    </xdr:from>
    <xdr:ext cx="257175" cy="561975"/>
    <xdr:grpSp>
      <xdr:nvGrpSpPr>
        <xdr:cNvPr id="2" name="Shape 2"/>
        <xdr:cNvGrpSpPr/>
      </xdr:nvGrpSpPr>
      <xdr:grpSpPr>
        <a:xfrm>
          <a:off x="5217413" y="3499013"/>
          <a:ext cx="257175" cy="561975"/>
          <a:chOff x="5217413" y="3499013"/>
          <a:chExt cx="257175" cy="561975"/>
        </a:xfrm>
      </xdr:grpSpPr>
      <xdr:grpSp>
        <xdr:nvGrpSpPr>
          <xdr:cNvPr id="3826" name="Shape 3826"/>
          <xdr:cNvGrpSpPr/>
        </xdr:nvGrpSpPr>
        <xdr:grpSpPr>
          <a:xfrm>
            <a:off x="5217413" y="3499013"/>
            <a:ext cx="257175" cy="561975"/>
            <a:chOff x="768" y="740"/>
            <a:chExt cx="37" cy="145"/>
          </a:xfrm>
        </xdr:grpSpPr>
        <xdr:sp>
          <xdr:nvSpPr>
            <xdr:cNvPr id="5" name="Shape 5"/>
            <xdr:cNvSpPr/>
          </xdr:nvSpPr>
          <xdr:spPr>
            <a:xfrm>
              <a:off x="768" y="740"/>
              <a:ext cx="25" cy="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27" name="Shape 3827"/>
            <xdr:cNvGrpSpPr/>
          </xdr:nvGrpSpPr>
          <xdr:grpSpPr>
            <a:xfrm flipH="1" rot="10800000">
              <a:off x="768" y="865"/>
              <a:ext cx="37" cy="20"/>
              <a:chOff x="688" y="120"/>
              <a:chExt cx="53" cy="28"/>
            </a:xfrm>
          </xdr:grpSpPr>
          <xdr:sp>
            <xdr:nvSpPr>
              <xdr:cNvPr id="3828" name="Shape 3828"/>
              <xdr:cNvSpPr/>
            </xdr:nvSpPr>
            <xdr:spPr>
              <a:xfrm>
                <a:off x="693" y="120"/>
                <a:ext cx="43" cy="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29" name="Shape 3829"/>
              <xdr:cNvGrpSpPr/>
            </xdr:nvGrpSpPr>
            <xdr:grpSpPr>
              <a:xfrm>
                <a:off x="688" y="128"/>
                <a:ext cx="53" cy="20"/>
                <a:chOff x="688" y="128"/>
                <a:chExt cx="53" cy="20"/>
              </a:xfrm>
            </xdr:grpSpPr>
            <xdr:sp>
              <xdr:nvSpPr>
                <xdr:cNvPr id="3830" name="Shape 3830"/>
                <xdr:cNvSpPr/>
              </xdr:nvSpPr>
              <xdr:spPr>
                <a:xfrm>
                  <a:off x="688" y="128"/>
                  <a:ext cx="53" cy="4"/>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31" name="Shape 3831"/>
                <xdr:cNvSpPr/>
              </xdr:nvSpPr>
              <xdr:spPr>
                <a:xfrm>
                  <a:off x="688" y="132"/>
                  <a:ext cx="53" cy="1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832" name="Shape 3832"/>
            <xdr:cNvGrpSpPr/>
          </xdr:nvGrpSpPr>
          <xdr:grpSpPr>
            <a:xfrm>
              <a:off x="768" y="740"/>
              <a:ext cx="37" cy="136"/>
              <a:chOff x="258" y="96"/>
              <a:chExt cx="53" cy="193"/>
            </a:xfrm>
          </xdr:grpSpPr>
          <xdr:sp>
            <xdr:nvSpPr>
              <xdr:cNvPr id="3833" name="Shape 3833"/>
              <xdr:cNvSpPr/>
            </xdr:nvSpPr>
            <xdr:spPr>
              <a:xfrm>
                <a:off x="258" y="176"/>
                <a:ext cx="53" cy="113"/>
              </a:xfrm>
              <a:custGeom>
                <a:rect b="b" l="l" r="r" t="t"/>
                <a:pathLst>
                  <a:path extrusionOk="0" h="121" w="96">
                    <a:moveTo>
                      <a:pt x="0" y="0"/>
                    </a:moveTo>
                    <a:lnTo>
                      <a:pt x="34" y="0"/>
                    </a:lnTo>
                    <a:lnTo>
                      <a:pt x="34" y="14"/>
                    </a:lnTo>
                    <a:lnTo>
                      <a:pt x="56" y="14"/>
                    </a:lnTo>
                    <a:lnTo>
                      <a:pt x="56" y="0"/>
                    </a:lnTo>
                    <a:lnTo>
                      <a:pt x="96" y="0"/>
                    </a:lnTo>
                    <a:lnTo>
                      <a:pt x="96" y="121"/>
                    </a:lnTo>
                    <a:lnTo>
                      <a:pt x="0" y="121"/>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nvGrpSpPr>
              <xdr:cNvPr id="3834" name="Shape 3834"/>
              <xdr:cNvGrpSpPr/>
            </xdr:nvGrpSpPr>
            <xdr:grpSpPr>
              <a:xfrm>
                <a:off x="258" y="96"/>
                <a:ext cx="53" cy="44"/>
                <a:chOff x="228" y="384"/>
                <a:chExt cx="96" cy="99"/>
              </a:xfrm>
            </xdr:grpSpPr>
            <xdr:sp>
              <xdr:nvSpPr>
                <xdr:cNvPr id="3835" name="Shape 3835"/>
                <xdr:cNvSpPr/>
              </xdr:nvSpPr>
              <xdr:spPr>
                <a:xfrm>
                  <a:off x="228" y="439"/>
                  <a:ext cx="96" cy="9"/>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36" name="Shape 3836"/>
                <xdr:cNvSpPr/>
              </xdr:nvSpPr>
              <xdr:spPr>
                <a:xfrm>
                  <a:off x="237" y="384"/>
                  <a:ext cx="78" cy="5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37" name="Shape 3837"/>
                <xdr:cNvSpPr/>
              </xdr:nvSpPr>
              <xdr:spPr>
                <a:xfrm>
                  <a:off x="228" y="448"/>
                  <a:ext cx="96" cy="3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838" name="Shape 3838"/>
              <xdr:cNvSpPr/>
            </xdr:nvSpPr>
            <xdr:spPr>
              <a:xfrm>
                <a:off x="258" y="140"/>
                <a:ext cx="53" cy="50"/>
              </a:xfrm>
              <a:custGeom>
                <a:rect b="b" l="l" r="r" t="t"/>
                <a:pathLst>
                  <a:path extrusionOk="0" h="125" w="96">
                    <a:moveTo>
                      <a:pt x="0" y="0"/>
                    </a:moveTo>
                    <a:lnTo>
                      <a:pt x="96" y="0"/>
                    </a:lnTo>
                    <a:lnTo>
                      <a:pt x="96" y="112"/>
                    </a:lnTo>
                    <a:lnTo>
                      <a:pt x="54" y="112"/>
                    </a:lnTo>
                    <a:lnTo>
                      <a:pt x="54" y="125"/>
                    </a:lnTo>
                    <a:lnTo>
                      <a:pt x="36" y="124"/>
                    </a:lnTo>
                    <a:lnTo>
                      <a:pt x="36" y="112"/>
                    </a:lnTo>
                    <a:lnTo>
                      <a:pt x="0" y="112"/>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39" name="Shape 3839"/>
              <xdr:cNvSpPr/>
            </xdr:nvSpPr>
            <xdr:spPr>
              <a:xfrm>
                <a:off x="277" y="171"/>
                <a:ext cx="11" cy="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40" name="Shape 3840"/>
              <xdr:cNvSpPr/>
            </xdr:nvSpPr>
            <xdr:spPr>
              <a:xfrm>
                <a:off x="258" y="170"/>
                <a:ext cx="6" cy="9"/>
              </a:xfrm>
              <a:prstGeom prst="flowChartDelay">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41" name="Shape 3841"/>
              <xdr:cNvSpPr/>
            </xdr:nvSpPr>
            <xdr:spPr>
              <a:xfrm flipH="1">
                <a:off x="305" y="171"/>
                <a:ext cx="6" cy="8"/>
              </a:xfrm>
              <a:prstGeom prst="flowChartDelay">
                <a:avLst/>
              </a:prstGeom>
              <a:solidFill>
                <a:srgbClr val="C0C0C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61</xdr:col>
      <xdr:colOff>66675</xdr:colOff>
      <xdr:row>25</xdr:row>
      <xdr:rowOff>85725</xdr:rowOff>
    </xdr:from>
    <xdr:ext cx="704850" cy="495300"/>
    <xdr:grpSp>
      <xdr:nvGrpSpPr>
        <xdr:cNvPr id="2" name="Shape 2"/>
        <xdr:cNvGrpSpPr/>
      </xdr:nvGrpSpPr>
      <xdr:grpSpPr>
        <a:xfrm>
          <a:off x="4993225" y="3532350"/>
          <a:ext cx="705200" cy="495300"/>
          <a:chOff x="4993225" y="3532350"/>
          <a:chExt cx="705200" cy="495300"/>
        </a:xfrm>
      </xdr:grpSpPr>
      <xdr:grpSp>
        <xdr:nvGrpSpPr>
          <xdr:cNvPr id="3842" name="Shape 3842"/>
          <xdr:cNvGrpSpPr/>
        </xdr:nvGrpSpPr>
        <xdr:grpSpPr>
          <a:xfrm>
            <a:off x="4993225" y="3532350"/>
            <a:ext cx="705200" cy="495300"/>
            <a:chOff x="264" y="67"/>
            <a:chExt cx="31" cy="147"/>
          </a:xfrm>
        </xdr:grpSpPr>
        <xdr:sp>
          <xdr:nvSpPr>
            <xdr:cNvPr id="5" name="Shape 5"/>
            <xdr:cNvSpPr/>
          </xdr:nvSpPr>
          <xdr:spPr>
            <a:xfrm>
              <a:off x="264" y="67"/>
              <a:ext cx="25" cy="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43" name="Shape 3843"/>
            <xdr:cNvGrpSpPr/>
          </xdr:nvGrpSpPr>
          <xdr:grpSpPr>
            <a:xfrm flipH="1" rot="10800000">
              <a:off x="264" y="194"/>
              <a:ext cx="31" cy="20"/>
              <a:chOff x="688" y="120"/>
              <a:chExt cx="53" cy="28"/>
            </a:xfrm>
          </xdr:grpSpPr>
          <xdr:sp>
            <xdr:nvSpPr>
              <xdr:cNvPr id="3844" name="Shape 3844"/>
              <xdr:cNvSpPr/>
            </xdr:nvSpPr>
            <xdr:spPr>
              <a:xfrm>
                <a:off x="693" y="120"/>
                <a:ext cx="43" cy="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45" name="Shape 3845"/>
              <xdr:cNvGrpSpPr/>
            </xdr:nvGrpSpPr>
            <xdr:grpSpPr>
              <a:xfrm>
                <a:off x="688" y="128"/>
                <a:ext cx="53" cy="20"/>
                <a:chOff x="688" y="128"/>
                <a:chExt cx="53" cy="20"/>
              </a:xfrm>
            </xdr:grpSpPr>
            <xdr:sp>
              <xdr:nvSpPr>
                <xdr:cNvPr id="3846" name="Shape 3846"/>
                <xdr:cNvSpPr/>
              </xdr:nvSpPr>
              <xdr:spPr>
                <a:xfrm>
                  <a:off x="688" y="128"/>
                  <a:ext cx="53" cy="4"/>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47" name="Shape 3847"/>
                <xdr:cNvSpPr/>
              </xdr:nvSpPr>
              <xdr:spPr>
                <a:xfrm>
                  <a:off x="688" y="132"/>
                  <a:ext cx="53" cy="1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848" name="Shape 3848"/>
            <xdr:cNvGrpSpPr/>
          </xdr:nvGrpSpPr>
          <xdr:grpSpPr>
            <a:xfrm>
              <a:off x="264" y="67"/>
              <a:ext cx="31" cy="127"/>
              <a:chOff x="465" y="156"/>
              <a:chExt cx="53" cy="225"/>
            </a:xfrm>
          </xdr:grpSpPr>
          <xdr:grpSp>
            <xdr:nvGrpSpPr>
              <xdr:cNvPr id="3849" name="Shape 3849"/>
              <xdr:cNvGrpSpPr/>
            </xdr:nvGrpSpPr>
            <xdr:grpSpPr>
              <a:xfrm>
                <a:off x="465" y="156"/>
                <a:ext cx="53" cy="44"/>
                <a:chOff x="228" y="384"/>
                <a:chExt cx="96" cy="99"/>
              </a:xfrm>
            </xdr:grpSpPr>
            <xdr:sp>
              <xdr:nvSpPr>
                <xdr:cNvPr id="3850" name="Shape 3850"/>
                <xdr:cNvSpPr/>
              </xdr:nvSpPr>
              <xdr:spPr>
                <a:xfrm>
                  <a:off x="228" y="439"/>
                  <a:ext cx="96" cy="9"/>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3851" name="Shape 3851"/>
                <xdr:cNvSpPr/>
              </xdr:nvSpPr>
              <xdr:spPr>
                <a:xfrm>
                  <a:off x="237" y="384"/>
                  <a:ext cx="78" cy="5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52" name="Shape 3852"/>
                <xdr:cNvSpPr/>
              </xdr:nvSpPr>
              <xdr:spPr>
                <a:xfrm>
                  <a:off x="228" y="448"/>
                  <a:ext cx="96" cy="3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853" name="Shape 3853"/>
              <xdr:cNvSpPr/>
            </xdr:nvSpPr>
            <xdr:spPr>
              <a:xfrm>
                <a:off x="465" y="199"/>
                <a:ext cx="53" cy="18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54" name="Shape 3854"/>
              <xdr:cNvGrpSpPr/>
            </xdr:nvGrpSpPr>
            <xdr:grpSpPr>
              <a:xfrm>
                <a:off x="465" y="237"/>
                <a:ext cx="53" cy="18"/>
                <a:chOff x="465" y="222"/>
                <a:chExt cx="52" cy="18"/>
              </a:xfrm>
            </xdr:grpSpPr>
            <xdr:grpSp>
              <xdr:nvGrpSpPr>
                <xdr:cNvPr id="3855" name="Shape 3855"/>
                <xdr:cNvGrpSpPr/>
              </xdr:nvGrpSpPr>
              <xdr:grpSpPr>
                <a:xfrm>
                  <a:off x="465" y="222"/>
                  <a:ext cx="52" cy="16"/>
                  <a:chOff x="253" y="188"/>
                  <a:chExt cx="57" cy="16"/>
                </a:xfrm>
              </xdr:grpSpPr>
              <xdr:sp>
                <xdr:nvSpPr>
                  <xdr:cNvPr descr="Granite" id="3856" name="Shape 3856"/>
                  <xdr:cNvSpPr/>
                </xdr:nvSpPr>
                <xdr:spPr>
                  <a:xfrm>
                    <a:off x="253" y="188"/>
                    <a:ext cx="19" cy="15"/>
                  </a:xfrm>
                  <a:custGeom>
                    <a:rect b="b" l="l" r="r" t="t"/>
                    <a:pathLst>
                      <a:path extrusionOk="0" h="16" w="24">
                        <a:moveTo>
                          <a:pt x="0" y="0"/>
                        </a:moveTo>
                        <a:lnTo>
                          <a:pt x="0" y="16"/>
                        </a:lnTo>
                        <a:lnTo>
                          <a:pt x="12" y="9"/>
                        </a:lnTo>
                        <a:lnTo>
                          <a:pt x="24" y="9"/>
                        </a:lnTo>
                        <a:lnTo>
                          <a:pt x="24" y="0"/>
                        </a:lnTo>
                        <a:lnTo>
                          <a:pt x="0" y="0"/>
                        </a:lnTo>
                        <a:close/>
                      </a:path>
                    </a:pathLst>
                  </a:custGeom>
                  <a:blipFill rotWithShape="1">
                    <a:blip r:embed="rId4">
                      <a:alphaModFix/>
                    </a:blip>
                    <a:tile algn="tl" flip="none" tx="0" sx="100000" ty="0" sy="100000"/>
                  </a:blipFill>
                  <a:ln cap="flat" cmpd="sng" w="9525">
                    <a:solidFill>
                      <a:srgbClr val="000000"/>
                    </a:solidFill>
                    <a:prstDash val="solid"/>
                    <a:round/>
                    <a:headEnd len="sm" w="sm" type="none"/>
                    <a:tailEnd len="sm" w="sm" type="none"/>
                  </a:ln>
                </xdr:spPr>
              </xdr:sp>
              <xdr:sp>
                <xdr:nvSpPr>
                  <xdr:cNvPr descr="Granite" id="3857" name="Shape 3857"/>
                  <xdr:cNvSpPr/>
                </xdr:nvSpPr>
                <xdr:spPr>
                  <a:xfrm flipH="1">
                    <a:off x="290" y="189"/>
                    <a:ext cx="20" cy="15"/>
                  </a:xfrm>
                  <a:custGeom>
                    <a:rect b="b" l="l" r="r" t="t"/>
                    <a:pathLst>
                      <a:path extrusionOk="0" h="16" w="24">
                        <a:moveTo>
                          <a:pt x="0" y="0"/>
                        </a:moveTo>
                        <a:lnTo>
                          <a:pt x="0" y="16"/>
                        </a:lnTo>
                        <a:lnTo>
                          <a:pt x="12" y="9"/>
                        </a:lnTo>
                        <a:lnTo>
                          <a:pt x="24" y="9"/>
                        </a:lnTo>
                        <a:lnTo>
                          <a:pt x="24" y="0"/>
                        </a:lnTo>
                        <a:lnTo>
                          <a:pt x="0" y="0"/>
                        </a:lnTo>
                        <a:close/>
                      </a:path>
                    </a:pathLst>
                  </a:custGeom>
                  <a:blipFill rotWithShape="0">
                    <a:blip r:embed="rId4">
                      <a:alphaModFix/>
                    </a:blip>
                    <a:tile algn="tl" flip="none" tx="-9" sx="100000" ty="0" sy="100000"/>
                  </a:blipFill>
                  <a:ln cap="flat" cmpd="sng" w="9525">
                    <a:solidFill>
                      <a:srgbClr val="000000"/>
                    </a:solidFill>
                    <a:prstDash val="solid"/>
                    <a:round/>
                    <a:headEnd len="sm" w="sm" type="none"/>
                    <a:tailEnd len="sm" w="sm" type="none"/>
                  </a:ln>
                </xdr:spPr>
              </xdr:sp>
            </xdr:grpSp>
            <xdr:sp>
              <xdr:nvSpPr>
                <xdr:cNvPr descr="Light downward diagonal" id="3858" name="Shape 3858"/>
                <xdr:cNvSpPr/>
              </xdr:nvSpPr>
              <xdr:spPr>
                <a:xfrm flipH="1" rot="10779936">
                  <a:off x="465" y="231"/>
                  <a:ext cx="50" cy="9"/>
                </a:xfrm>
                <a:custGeom>
                  <a:rect b="b" l="l" r="r" t="t"/>
                  <a:pathLst>
                    <a:path extrusionOk="0" h="21600" w="21600">
                      <a:moveTo>
                        <a:pt x="0" y="0"/>
                      </a:moveTo>
                      <a:lnTo>
                        <a:pt x="5665" y="21600"/>
                      </a:lnTo>
                      <a:lnTo>
                        <a:pt x="15935"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grpSp>
          <xdr:grpSp>
            <xdr:nvGrpSpPr>
              <xdr:cNvPr id="3859" name="Shape 3859"/>
              <xdr:cNvGrpSpPr/>
            </xdr:nvGrpSpPr>
            <xdr:grpSpPr>
              <a:xfrm>
                <a:off x="465" y="277"/>
                <a:ext cx="53" cy="18"/>
                <a:chOff x="465" y="222"/>
                <a:chExt cx="52" cy="18"/>
              </a:xfrm>
            </xdr:grpSpPr>
            <xdr:grpSp>
              <xdr:nvGrpSpPr>
                <xdr:cNvPr id="3860" name="Shape 3860"/>
                <xdr:cNvGrpSpPr/>
              </xdr:nvGrpSpPr>
              <xdr:grpSpPr>
                <a:xfrm>
                  <a:off x="465" y="222"/>
                  <a:ext cx="52" cy="16"/>
                  <a:chOff x="253" y="188"/>
                  <a:chExt cx="57" cy="16"/>
                </a:xfrm>
              </xdr:grpSpPr>
              <xdr:sp>
                <xdr:nvSpPr>
                  <xdr:cNvPr descr="Granite" id="3861" name="Shape 3861"/>
                  <xdr:cNvSpPr/>
                </xdr:nvSpPr>
                <xdr:spPr>
                  <a:xfrm>
                    <a:off x="253" y="188"/>
                    <a:ext cx="19" cy="15"/>
                  </a:xfrm>
                  <a:custGeom>
                    <a:rect b="b" l="l" r="r" t="t"/>
                    <a:pathLst>
                      <a:path extrusionOk="0" h="16" w="24">
                        <a:moveTo>
                          <a:pt x="0" y="0"/>
                        </a:moveTo>
                        <a:lnTo>
                          <a:pt x="0" y="16"/>
                        </a:lnTo>
                        <a:lnTo>
                          <a:pt x="12" y="9"/>
                        </a:lnTo>
                        <a:lnTo>
                          <a:pt x="24" y="9"/>
                        </a:lnTo>
                        <a:lnTo>
                          <a:pt x="24" y="0"/>
                        </a:lnTo>
                        <a:lnTo>
                          <a:pt x="0" y="0"/>
                        </a:lnTo>
                        <a:close/>
                      </a:path>
                    </a:pathLst>
                  </a:custGeom>
                  <a:blipFill rotWithShape="1">
                    <a:blip r:embed="rId4">
                      <a:alphaModFix/>
                    </a:blip>
                    <a:tile algn="tl" flip="none" tx="0" sx="100000" ty="0" sy="100000"/>
                  </a:blipFill>
                  <a:ln cap="flat" cmpd="sng" w="9525">
                    <a:solidFill>
                      <a:srgbClr val="000000"/>
                    </a:solidFill>
                    <a:prstDash val="solid"/>
                    <a:round/>
                    <a:headEnd len="sm" w="sm" type="none"/>
                    <a:tailEnd len="sm" w="sm" type="none"/>
                  </a:ln>
                </xdr:spPr>
              </xdr:sp>
              <xdr:sp>
                <xdr:nvSpPr>
                  <xdr:cNvPr descr="Granite" id="3862" name="Shape 3862"/>
                  <xdr:cNvSpPr/>
                </xdr:nvSpPr>
                <xdr:spPr>
                  <a:xfrm flipH="1">
                    <a:off x="290" y="189"/>
                    <a:ext cx="20" cy="15"/>
                  </a:xfrm>
                  <a:custGeom>
                    <a:rect b="b" l="l" r="r" t="t"/>
                    <a:pathLst>
                      <a:path extrusionOk="0" h="16" w="24">
                        <a:moveTo>
                          <a:pt x="0" y="0"/>
                        </a:moveTo>
                        <a:lnTo>
                          <a:pt x="0" y="16"/>
                        </a:lnTo>
                        <a:lnTo>
                          <a:pt x="12" y="9"/>
                        </a:lnTo>
                        <a:lnTo>
                          <a:pt x="24" y="9"/>
                        </a:lnTo>
                        <a:lnTo>
                          <a:pt x="24" y="0"/>
                        </a:lnTo>
                        <a:lnTo>
                          <a:pt x="0" y="0"/>
                        </a:lnTo>
                        <a:close/>
                      </a:path>
                    </a:pathLst>
                  </a:custGeom>
                  <a:blipFill rotWithShape="0">
                    <a:blip r:embed="rId4">
                      <a:alphaModFix/>
                    </a:blip>
                    <a:tile algn="tl" flip="none" tx="-9" sx="100000" ty="0" sy="100000"/>
                  </a:blipFill>
                  <a:ln cap="flat" cmpd="sng" w="9525">
                    <a:solidFill>
                      <a:srgbClr val="000000"/>
                    </a:solidFill>
                    <a:prstDash val="solid"/>
                    <a:round/>
                    <a:headEnd len="sm" w="sm" type="none"/>
                    <a:tailEnd len="sm" w="sm" type="none"/>
                  </a:ln>
                </xdr:spPr>
              </xdr:sp>
            </xdr:grpSp>
            <xdr:sp>
              <xdr:nvSpPr>
                <xdr:cNvPr descr="Light downward diagonal" id="3863" name="Shape 3863"/>
                <xdr:cNvSpPr/>
              </xdr:nvSpPr>
              <xdr:spPr>
                <a:xfrm flipH="1" rot="10779936">
                  <a:off x="465" y="231"/>
                  <a:ext cx="50" cy="9"/>
                </a:xfrm>
                <a:custGeom>
                  <a:rect b="b" l="l" r="r" t="t"/>
                  <a:pathLst>
                    <a:path extrusionOk="0" h="21600" w="21600">
                      <a:moveTo>
                        <a:pt x="0" y="0"/>
                      </a:moveTo>
                      <a:lnTo>
                        <a:pt x="5665" y="21600"/>
                      </a:lnTo>
                      <a:lnTo>
                        <a:pt x="15935"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grpSp>
        </xdr:grpSp>
      </xdr:grpSp>
    </xdr:grpSp>
    <xdr:clientData fLocksWithSheet="0"/>
  </xdr:oneCellAnchor>
  <xdr:oneCellAnchor>
    <xdr:from>
      <xdr:col>63</xdr:col>
      <xdr:colOff>219075</xdr:colOff>
      <xdr:row>23</xdr:row>
      <xdr:rowOff>123825</xdr:rowOff>
    </xdr:from>
    <xdr:ext cx="209550" cy="200025"/>
    <xdr:grpSp>
      <xdr:nvGrpSpPr>
        <xdr:cNvPr id="2" name="Shape 2"/>
        <xdr:cNvGrpSpPr/>
      </xdr:nvGrpSpPr>
      <xdr:grpSpPr>
        <a:xfrm>
          <a:off x="5241225" y="3679988"/>
          <a:ext cx="209550" cy="200025"/>
          <a:chOff x="5241225" y="3679988"/>
          <a:chExt cx="209550" cy="200025"/>
        </a:xfrm>
      </xdr:grpSpPr>
      <xdr:grpSp>
        <xdr:nvGrpSpPr>
          <xdr:cNvPr id="3864" name="Shape 3864"/>
          <xdr:cNvGrpSpPr/>
        </xdr:nvGrpSpPr>
        <xdr:grpSpPr>
          <a:xfrm>
            <a:off x="5241225" y="3679988"/>
            <a:ext cx="209550" cy="200025"/>
            <a:chOff x="294" y="56"/>
            <a:chExt cx="180" cy="336"/>
          </a:xfrm>
        </xdr:grpSpPr>
        <xdr:sp>
          <xdr:nvSpPr>
            <xdr:cNvPr id="5" name="Shape 5"/>
            <xdr:cNvSpPr/>
          </xdr:nvSpPr>
          <xdr:spPr>
            <a:xfrm>
              <a:off x="294" y="56"/>
              <a:ext cx="175" cy="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65" name="Shape 3865"/>
            <xdr:cNvGrpSpPr/>
          </xdr:nvGrpSpPr>
          <xdr:grpSpPr>
            <a:xfrm>
              <a:off x="294" y="56"/>
              <a:ext cx="180" cy="336"/>
              <a:chOff x="294" y="56"/>
              <a:chExt cx="180" cy="336"/>
            </a:xfrm>
          </xdr:grpSpPr>
          <xdr:sp>
            <xdr:nvSpPr>
              <xdr:cNvPr id="3866" name="Shape 3866"/>
              <xdr:cNvSpPr/>
            </xdr:nvSpPr>
            <xdr:spPr>
              <a:xfrm>
                <a:off x="294" y="56"/>
                <a:ext cx="180" cy="28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67" name="Shape 3867"/>
              <xdr:cNvSpPr/>
            </xdr:nvSpPr>
            <xdr:spPr>
              <a:xfrm>
                <a:off x="294" y="336"/>
                <a:ext cx="179" cy="56"/>
              </a:xfrm>
              <a:custGeom>
                <a:rect b="b" l="l" r="r" t="t"/>
                <a:pathLst>
                  <a:path extrusionOk="0" h="56" w="179">
                    <a:moveTo>
                      <a:pt x="0" y="0"/>
                    </a:moveTo>
                    <a:lnTo>
                      <a:pt x="179" y="0"/>
                    </a:lnTo>
                    <a:lnTo>
                      <a:pt x="168" y="32"/>
                    </a:lnTo>
                    <a:lnTo>
                      <a:pt x="168" y="56"/>
                    </a:lnTo>
                    <a:lnTo>
                      <a:pt x="11" y="56"/>
                    </a:lnTo>
                    <a:lnTo>
                      <a:pt x="11" y="32"/>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3868" name="Shape 3868"/>
            <xdr:cNvSpPr/>
          </xdr:nvSpPr>
          <xdr:spPr>
            <a:xfrm>
              <a:off x="365" y="195"/>
              <a:ext cx="35" cy="106"/>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69" name="Shape 3869"/>
            <xdr:cNvSpPr/>
          </xdr:nvSpPr>
          <xdr:spPr>
            <a:xfrm>
              <a:off x="457" y="193"/>
              <a:ext cx="14" cy="10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70" name="Shape 3870"/>
            <xdr:cNvSpPr/>
          </xdr:nvSpPr>
          <xdr:spPr>
            <a:xfrm>
              <a:off x="302" y="195"/>
              <a:ext cx="14" cy="108"/>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59</xdr:col>
      <xdr:colOff>142875</xdr:colOff>
      <xdr:row>23</xdr:row>
      <xdr:rowOff>85725</xdr:rowOff>
    </xdr:from>
    <xdr:ext cx="704850" cy="238125"/>
    <xdr:grpSp>
      <xdr:nvGrpSpPr>
        <xdr:cNvPr id="2" name="Shape 2"/>
        <xdr:cNvGrpSpPr/>
      </xdr:nvGrpSpPr>
      <xdr:grpSpPr>
        <a:xfrm>
          <a:off x="4993575" y="3660938"/>
          <a:ext cx="704850" cy="238125"/>
          <a:chOff x="4993575" y="3660938"/>
          <a:chExt cx="704850" cy="238125"/>
        </a:xfrm>
      </xdr:grpSpPr>
      <xdr:grpSp>
        <xdr:nvGrpSpPr>
          <xdr:cNvPr id="3871" name="Shape 3871"/>
          <xdr:cNvGrpSpPr/>
        </xdr:nvGrpSpPr>
        <xdr:grpSpPr>
          <a:xfrm>
            <a:off x="4993575" y="3660938"/>
            <a:ext cx="704850" cy="238125"/>
            <a:chOff x="294" y="56"/>
            <a:chExt cx="180" cy="336"/>
          </a:xfrm>
        </xdr:grpSpPr>
        <xdr:sp>
          <xdr:nvSpPr>
            <xdr:cNvPr id="5" name="Shape 5"/>
            <xdr:cNvSpPr/>
          </xdr:nvSpPr>
          <xdr:spPr>
            <a:xfrm>
              <a:off x="294" y="56"/>
              <a:ext cx="175" cy="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72" name="Shape 3872"/>
            <xdr:cNvSpPr/>
          </xdr:nvSpPr>
          <xdr:spPr>
            <a:xfrm>
              <a:off x="294" y="56"/>
              <a:ext cx="180" cy="28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73" name="Shape 3873"/>
            <xdr:cNvSpPr/>
          </xdr:nvSpPr>
          <xdr:spPr>
            <a:xfrm>
              <a:off x="294" y="336"/>
              <a:ext cx="179" cy="56"/>
            </a:xfrm>
            <a:custGeom>
              <a:rect b="b" l="l" r="r" t="t"/>
              <a:pathLst>
                <a:path extrusionOk="0" h="56" w="179">
                  <a:moveTo>
                    <a:pt x="0" y="0"/>
                  </a:moveTo>
                  <a:lnTo>
                    <a:pt x="179" y="0"/>
                  </a:lnTo>
                  <a:lnTo>
                    <a:pt x="168" y="32"/>
                  </a:lnTo>
                  <a:lnTo>
                    <a:pt x="168" y="56"/>
                  </a:lnTo>
                  <a:lnTo>
                    <a:pt x="11" y="56"/>
                  </a:lnTo>
                  <a:lnTo>
                    <a:pt x="11" y="32"/>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clientData fLocksWithSheet="0"/>
  </xdr:oneCellAnchor>
  <xdr:oneCellAnchor>
    <xdr:from>
      <xdr:col>63</xdr:col>
      <xdr:colOff>28575</xdr:colOff>
      <xdr:row>25</xdr:row>
      <xdr:rowOff>85725</xdr:rowOff>
    </xdr:from>
    <xdr:ext cx="200025" cy="504825"/>
    <xdr:grpSp>
      <xdr:nvGrpSpPr>
        <xdr:cNvPr id="2" name="Shape 2"/>
        <xdr:cNvGrpSpPr/>
      </xdr:nvGrpSpPr>
      <xdr:grpSpPr>
        <a:xfrm>
          <a:off x="5245988" y="3527588"/>
          <a:ext cx="200025" cy="504825"/>
          <a:chOff x="5245988" y="3527588"/>
          <a:chExt cx="200025" cy="504825"/>
        </a:xfrm>
      </xdr:grpSpPr>
      <xdr:grpSp>
        <xdr:nvGrpSpPr>
          <xdr:cNvPr id="3874" name="Shape 3874"/>
          <xdr:cNvGrpSpPr/>
        </xdr:nvGrpSpPr>
        <xdr:grpSpPr>
          <a:xfrm>
            <a:off x="5245988" y="3527588"/>
            <a:ext cx="200025" cy="504825"/>
            <a:chOff x="336" y="21"/>
            <a:chExt cx="193" cy="609"/>
          </a:xfrm>
        </xdr:grpSpPr>
        <xdr:sp>
          <xdr:nvSpPr>
            <xdr:cNvPr id="5" name="Shape 5"/>
            <xdr:cNvSpPr/>
          </xdr:nvSpPr>
          <xdr:spPr>
            <a:xfrm>
              <a:off x="336" y="21"/>
              <a:ext cx="175" cy="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75" name="Shape 3875"/>
            <xdr:cNvSpPr/>
          </xdr:nvSpPr>
          <xdr:spPr>
            <a:xfrm>
              <a:off x="336" y="580"/>
              <a:ext cx="192" cy="50"/>
            </a:xfrm>
            <a:custGeom>
              <a:rect b="b" l="l" r="r" t="t"/>
              <a:pathLst>
                <a:path extrusionOk="0" h="50" w="192">
                  <a:moveTo>
                    <a:pt x="0" y="0"/>
                  </a:moveTo>
                  <a:lnTo>
                    <a:pt x="25" y="50"/>
                  </a:lnTo>
                  <a:lnTo>
                    <a:pt x="169" y="50"/>
                  </a:lnTo>
                  <a:lnTo>
                    <a:pt x="192" y="0"/>
                  </a:lnTo>
                  <a:lnTo>
                    <a:pt x="0" y="0"/>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nvGrpSpPr>
            <xdr:cNvPr id="3876" name="Shape 3876"/>
            <xdr:cNvGrpSpPr/>
          </xdr:nvGrpSpPr>
          <xdr:grpSpPr>
            <a:xfrm>
              <a:off x="336" y="21"/>
              <a:ext cx="193" cy="558"/>
              <a:chOff x="336" y="21"/>
              <a:chExt cx="193" cy="558"/>
            </a:xfrm>
          </xdr:grpSpPr>
          <xdr:grpSp>
            <xdr:nvGrpSpPr>
              <xdr:cNvPr id="3877" name="Shape 3877"/>
              <xdr:cNvGrpSpPr/>
            </xdr:nvGrpSpPr>
            <xdr:grpSpPr>
              <a:xfrm>
                <a:off x="336" y="21"/>
                <a:ext cx="193" cy="190"/>
                <a:chOff x="336" y="21"/>
                <a:chExt cx="193" cy="190"/>
              </a:xfrm>
            </xdr:grpSpPr>
            <xdr:grpSp>
              <xdr:nvGrpSpPr>
                <xdr:cNvPr id="3878" name="Shape 3878"/>
                <xdr:cNvGrpSpPr/>
              </xdr:nvGrpSpPr>
              <xdr:grpSpPr>
                <a:xfrm>
                  <a:off x="336" y="140"/>
                  <a:ext cx="192" cy="71"/>
                  <a:chOff x="336" y="180"/>
                  <a:chExt cx="192" cy="71"/>
                </a:xfrm>
              </xdr:grpSpPr>
              <xdr:sp>
                <xdr:nvSpPr>
                  <xdr:cNvPr id="3879" name="Shape 3879"/>
                  <xdr:cNvSpPr/>
                </xdr:nvSpPr>
                <xdr:spPr>
                  <a:xfrm>
                    <a:off x="336" y="230"/>
                    <a:ext cx="192" cy="2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80" name="Shape 3880"/>
                  <xdr:cNvSpPr/>
                </xdr:nvSpPr>
                <xdr:spPr>
                  <a:xfrm flipH="1" rot="10800000">
                    <a:off x="336" y="180"/>
                    <a:ext cx="192" cy="50"/>
                  </a:xfrm>
                  <a:custGeom>
                    <a:rect b="b" l="l" r="r" t="t"/>
                    <a:pathLst>
                      <a:path extrusionOk="0" h="50" w="192">
                        <a:moveTo>
                          <a:pt x="0" y="0"/>
                        </a:moveTo>
                        <a:lnTo>
                          <a:pt x="25" y="50"/>
                        </a:lnTo>
                        <a:lnTo>
                          <a:pt x="169" y="50"/>
                        </a:lnTo>
                        <a:lnTo>
                          <a:pt x="192" y="0"/>
                        </a:lnTo>
                        <a:lnTo>
                          <a:pt x="0" y="0"/>
                        </a:lnTo>
                        <a:close/>
                      </a:path>
                    </a:pathLst>
                  </a:cu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grpSp>
              <xdr:nvGrpSpPr>
                <xdr:cNvPr id="3881" name="Shape 3881"/>
                <xdr:cNvGrpSpPr/>
              </xdr:nvGrpSpPr>
              <xdr:grpSpPr>
                <a:xfrm>
                  <a:off x="336" y="21"/>
                  <a:ext cx="193" cy="136"/>
                  <a:chOff x="336" y="21"/>
                  <a:chExt cx="193" cy="136"/>
                </a:xfrm>
              </xdr:grpSpPr>
              <xdr:sp>
                <xdr:nvSpPr>
                  <xdr:cNvPr id="3882" name="Shape 3882"/>
                  <xdr:cNvSpPr/>
                </xdr:nvSpPr>
                <xdr:spPr>
                  <a:xfrm>
                    <a:off x="350" y="21"/>
                    <a:ext cx="167" cy="12"/>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83" name="Shape 3883"/>
                  <xdr:cNvGrpSpPr/>
                </xdr:nvGrpSpPr>
                <xdr:grpSpPr>
                  <a:xfrm>
                    <a:off x="336" y="31"/>
                    <a:ext cx="193" cy="126"/>
                    <a:chOff x="336" y="44"/>
                    <a:chExt cx="193" cy="126"/>
                  </a:xfrm>
                </xdr:grpSpPr>
                <xdr:grpSp>
                  <xdr:nvGrpSpPr>
                    <xdr:cNvPr id="3884" name="Shape 3884"/>
                    <xdr:cNvGrpSpPr/>
                  </xdr:nvGrpSpPr>
                  <xdr:grpSpPr>
                    <a:xfrm>
                      <a:off x="336" y="110"/>
                      <a:ext cx="193" cy="60"/>
                      <a:chOff x="264" y="250"/>
                      <a:chExt cx="177" cy="60"/>
                    </a:xfrm>
                  </xdr:grpSpPr>
                  <xdr:sp>
                    <xdr:nvSpPr>
                      <xdr:cNvPr id="3885" name="Shape 3885"/>
                      <xdr:cNvSpPr/>
                    </xdr:nvSpPr>
                    <xdr:spPr>
                      <a:xfrm>
                        <a:off x="264" y="25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886" name="Shape 3886"/>
                      <xdr:cNvSpPr/>
                    </xdr:nvSpPr>
                    <xdr:spPr>
                      <a:xfrm>
                        <a:off x="264" y="26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887" name="Shape 3887"/>
                      <xdr:cNvSpPr/>
                    </xdr:nvSpPr>
                    <xdr:spPr>
                      <a:xfrm>
                        <a:off x="264" y="27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888" name="Shape 3888"/>
                      <xdr:cNvSpPr/>
                    </xdr:nvSpPr>
                    <xdr:spPr>
                      <a:xfrm>
                        <a:off x="264" y="28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889" name="Shape 3889"/>
                      <xdr:cNvSpPr/>
                    </xdr:nvSpPr>
                    <xdr:spPr>
                      <a:xfrm>
                        <a:off x="264" y="29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890" name="Shape 3890"/>
                      <xdr:cNvSpPr/>
                    </xdr:nvSpPr>
                    <xdr:spPr>
                      <a:xfrm>
                        <a:off x="265" y="30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grpSp>
                <xdr:grpSp>
                  <xdr:nvGrpSpPr>
                    <xdr:cNvPr id="3891" name="Shape 3891"/>
                    <xdr:cNvGrpSpPr/>
                  </xdr:nvGrpSpPr>
                  <xdr:grpSpPr>
                    <a:xfrm>
                      <a:off x="336" y="44"/>
                      <a:ext cx="192" cy="66"/>
                      <a:chOff x="336" y="44"/>
                      <a:chExt cx="192" cy="66"/>
                    </a:xfrm>
                  </xdr:grpSpPr>
                  <xdr:sp>
                    <xdr:nvSpPr>
                      <xdr:cNvPr id="3892" name="Shape 3892"/>
                      <xdr:cNvSpPr/>
                    </xdr:nvSpPr>
                    <xdr:spPr>
                      <a:xfrm>
                        <a:off x="337" y="44"/>
                        <a:ext cx="191" cy="6"/>
                      </a:xfrm>
                      <a:custGeom>
                        <a:rect b="b" l="l" r="r" t="t"/>
                        <a:pathLst>
                          <a:path extrusionOk="0" h="6" w="168">
                            <a:moveTo>
                              <a:pt x="0" y="6"/>
                            </a:moveTo>
                            <a:lnTo>
                              <a:pt x="6" y="0"/>
                            </a:lnTo>
                            <a:lnTo>
                              <a:pt x="163" y="0"/>
                            </a:lnTo>
                            <a:lnTo>
                              <a:pt x="168" y="6"/>
                            </a:lnTo>
                            <a:lnTo>
                              <a:pt x="0" y="6"/>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3893" name="Shape 3893"/>
                      <xdr:cNvSpPr/>
                    </xdr:nvSpPr>
                    <xdr:spPr>
                      <a:xfrm>
                        <a:off x="336" y="50"/>
                        <a:ext cx="192" cy="60"/>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grpSp>
            <xdr:nvGrpSpPr>
              <xdr:cNvPr id="3894" name="Shape 3894"/>
              <xdr:cNvGrpSpPr/>
            </xdr:nvGrpSpPr>
            <xdr:grpSpPr>
              <a:xfrm>
                <a:off x="336" y="211"/>
                <a:ext cx="193" cy="368"/>
                <a:chOff x="336" y="211"/>
                <a:chExt cx="193" cy="368"/>
              </a:xfrm>
            </xdr:grpSpPr>
            <xdr:grpSp>
              <xdr:nvGrpSpPr>
                <xdr:cNvPr id="3895" name="Shape 3895"/>
                <xdr:cNvGrpSpPr/>
              </xdr:nvGrpSpPr>
              <xdr:grpSpPr>
                <a:xfrm>
                  <a:off x="336" y="211"/>
                  <a:ext cx="192" cy="193"/>
                  <a:chOff x="336" y="269"/>
                  <a:chExt cx="192" cy="193"/>
                </a:xfrm>
              </xdr:grpSpPr>
              <xdr:sp>
                <xdr:nvSpPr>
                  <xdr:cNvPr id="3896" name="Shape 3896"/>
                  <xdr:cNvSpPr/>
                </xdr:nvSpPr>
                <xdr:spPr>
                  <a:xfrm>
                    <a:off x="336" y="269"/>
                    <a:ext cx="192" cy="31"/>
                  </a:xfrm>
                  <a:custGeom>
                    <a:rect b="b" l="l" r="r" t="t"/>
                    <a:pathLst>
                      <a:path extrusionOk="0" h="31" w="192">
                        <a:moveTo>
                          <a:pt x="0" y="31"/>
                        </a:moveTo>
                        <a:lnTo>
                          <a:pt x="4" y="0"/>
                        </a:lnTo>
                        <a:lnTo>
                          <a:pt x="188" y="0"/>
                        </a:lnTo>
                        <a:lnTo>
                          <a:pt x="192" y="31"/>
                        </a:lnTo>
                        <a:lnTo>
                          <a:pt x="0" y="31"/>
                        </a:lnTo>
                        <a:close/>
                      </a:path>
                    </a:pathLst>
                  </a:custGeom>
                  <a:solidFill>
                    <a:srgbClr val="000000"/>
                  </a:solidFill>
                  <a:ln cap="flat" cmpd="sng" w="9525">
                    <a:solidFill>
                      <a:srgbClr val="000000"/>
                    </a:solidFill>
                    <a:prstDash val="solid"/>
                    <a:round/>
                    <a:headEnd len="sm" w="sm" type="none"/>
                    <a:tailEnd len="sm" w="sm" type="none"/>
                  </a:ln>
                </xdr:spPr>
              </xdr:sp>
              <xdr:sp>
                <xdr:nvSpPr>
                  <xdr:cNvPr id="3897" name="Shape 3897"/>
                  <xdr:cNvSpPr/>
                </xdr:nvSpPr>
                <xdr:spPr>
                  <a:xfrm flipH="1" rot="10800000">
                    <a:off x="336" y="431"/>
                    <a:ext cx="192" cy="31"/>
                  </a:xfrm>
                  <a:custGeom>
                    <a:rect b="b" l="l" r="r" t="t"/>
                    <a:pathLst>
                      <a:path extrusionOk="0" h="31" w="192">
                        <a:moveTo>
                          <a:pt x="0" y="31"/>
                        </a:moveTo>
                        <a:lnTo>
                          <a:pt x="4" y="0"/>
                        </a:lnTo>
                        <a:lnTo>
                          <a:pt x="188" y="0"/>
                        </a:lnTo>
                        <a:lnTo>
                          <a:pt x="192" y="31"/>
                        </a:lnTo>
                        <a:lnTo>
                          <a:pt x="0" y="31"/>
                        </a:lnTo>
                        <a:close/>
                      </a:path>
                    </a:pathLst>
                  </a:custGeom>
                  <a:solidFill>
                    <a:srgbClr val="000000"/>
                  </a:solidFill>
                  <a:ln cap="flat" cmpd="sng" w="9525">
                    <a:solidFill>
                      <a:srgbClr val="000000"/>
                    </a:solidFill>
                    <a:prstDash val="solid"/>
                    <a:round/>
                    <a:headEnd len="sm" w="sm" type="none"/>
                    <a:tailEnd len="sm" w="sm" type="none"/>
                  </a:ln>
                </xdr:spPr>
              </xdr:sp>
              <xdr:sp>
                <xdr:nvSpPr>
                  <xdr:cNvPr id="3898" name="Shape 3898"/>
                  <xdr:cNvSpPr/>
                </xdr:nvSpPr>
                <xdr:spPr>
                  <a:xfrm>
                    <a:off x="336" y="301"/>
                    <a:ext cx="192" cy="130"/>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899" name="Shape 3899"/>
                <xdr:cNvGrpSpPr/>
              </xdr:nvGrpSpPr>
              <xdr:grpSpPr>
                <a:xfrm flipH="1" rot="10800000">
                  <a:off x="336" y="405"/>
                  <a:ext cx="193" cy="174"/>
                  <a:chOff x="408" y="677"/>
                  <a:chExt cx="193" cy="174"/>
                </a:xfrm>
              </xdr:grpSpPr>
              <xdr:sp>
                <xdr:nvSpPr>
                  <xdr:cNvPr id="3900" name="Shape 3900"/>
                  <xdr:cNvSpPr/>
                </xdr:nvSpPr>
                <xdr:spPr>
                  <a:xfrm>
                    <a:off x="408" y="830"/>
                    <a:ext cx="192" cy="2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01" name="Shape 3901"/>
                  <xdr:cNvSpPr/>
                </xdr:nvSpPr>
                <xdr:spPr>
                  <a:xfrm flipH="1" rot="10800000">
                    <a:off x="408" y="780"/>
                    <a:ext cx="192" cy="50"/>
                  </a:xfrm>
                  <a:custGeom>
                    <a:rect b="b" l="l" r="r" t="t"/>
                    <a:pathLst>
                      <a:path extrusionOk="0" h="50" w="192">
                        <a:moveTo>
                          <a:pt x="0" y="0"/>
                        </a:moveTo>
                        <a:lnTo>
                          <a:pt x="25" y="50"/>
                        </a:lnTo>
                        <a:lnTo>
                          <a:pt x="169" y="50"/>
                        </a:lnTo>
                        <a:lnTo>
                          <a:pt x="192" y="0"/>
                        </a:lnTo>
                        <a:lnTo>
                          <a:pt x="0" y="0"/>
                        </a:lnTo>
                        <a:close/>
                      </a:path>
                    </a:pathLst>
                  </a:cu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nvGrpSpPr>
                  <xdr:cNvPr id="3902" name="Shape 3902"/>
                  <xdr:cNvGrpSpPr/>
                </xdr:nvGrpSpPr>
                <xdr:grpSpPr>
                  <a:xfrm>
                    <a:off x="408" y="677"/>
                    <a:ext cx="193" cy="120"/>
                    <a:chOff x="408" y="677"/>
                    <a:chExt cx="193" cy="120"/>
                  </a:xfrm>
                </xdr:grpSpPr>
                <xdr:sp>
                  <xdr:nvSpPr>
                    <xdr:cNvPr id="3903" name="Shape 3903"/>
                    <xdr:cNvSpPr/>
                  </xdr:nvSpPr>
                  <xdr:spPr>
                    <a:xfrm>
                      <a:off x="408" y="77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04" name="Shape 3904"/>
                    <xdr:cNvSpPr/>
                  </xdr:nvSpPr>
                  <xdr:spPr>
                    <a:xfrm>
                      <a:off x="408" y="73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05" name="Shape 3905"/>
                    <xdr:cNvSpPr/>
                  </xdr:nvSpPr>
                  <xdr:spPr>
                    <a:xfrm>
                      <a:off x="408" y="74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06" name="Shape 3906"/>
                    <xdr:cNvSpPr/>
                  </xdr:nvSpPr>
                  <xdr:spPr>
                    <a:xfrm>
                      <a:off x="408" y="75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07" name="Shape 3907"/>
                    <xdr:cNvSpPr/>
                  </xdr:nvSpPr>
                  <xdr:spPr>
                    <a:xfrm>
                      <a:off x="408" y="76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08" name="Shape 3908"/>
                    <xdr:cNvSpPr/>
                  </xdr:nvSpPr>
                  <xdr:spPr>
                    <a:xfrm>
                      <a:off x="409" y="78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09" name="Shape 3909"/>
                    <xdr:cNvSpPr/>
                  </xdr:nvSpPr>
                  <xdr:spPr>
                    <a:xfrm>
                      <a:off x="408" y="677"/>
                      <a:ext cx="192" cy="60"/>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grpSp>
    </xdr:grpSp>
    <xdr:clientData fLocksWithSheet="0"/>
  </xdr:oneCellAnchor>
  <xdr:oneCellAnchor>
    <xdr:from>
      <xdr:col>63</xdr:col>
      <xdr:colOff>266700</xdr:colOff>
      <xdr:row>13</xdr:row>
      <xdr:rowOff>85725</xdr:rowOff>
    </xdr:from>
    <xdr:ext cx="219075" cy="800100"/>
    <xdr:grpSp>
      <xdr:nvGrpSpPr>
        <xdr:cNvPr id="2" name="Shape 2"/>
        <xdr:cNvGrpSpPr/>
      </xdr:nvGrpSpPr>
      <xdr:grpSpPr>
        <a:xfrm>
          <a:off x="5236463" y="3379950"/>
          <a:ext cx="219075" cy="800100"/>
          <a:chOff x="5236463" y="3379950"/>
          <a:chExt cx="219075" cy="800100"/>
        </a:xfrm>
      </xdr:grpSpPr>
      <xdr:grpSp>
        <xdr:nvGrpSpPr>
          <xdr:cNvPr id="3910" name="Shape 3910"/>
          <xdr:cNvGrpSpPr/>
        </xdr:nvGrpSpPr>
        <xdr:grpSpPr>
          <a:xfrm>
            <a:off x="5236463" y="3379950"/>
            <a:ext cx="219075" cy="800100"/>
            <a:chOff x="296" y="48"/>
            <a:chExt cx="70" cy="368"/>
          </a:xfrm>
        </xdr:grpSpPr>
        <xdr:sp>
          <xdr:nvSpPr>
            <xdr:cNvPr id="5" name="Shape 5"/>
            <xdr:cNvSpPr/>
          </xdr:nvSpPr>
          <xdr:spPr>
            <a:xfrm>
              <a:off x="296" y="48"/>
              <a:ext cx="50" cy="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11" name="Shape 3911"/>
            <xdr:cNvGrpSpPr/>
          </xdr:nvGrpSpPr>
          <xdr:grpSpPr>
            <a:xfrm>
              <a:off x="296" y="48"/>
              <a:ext cx="70" cy="368"/>
              <a:chOff x="336" y="19"/>
              <a:chExt cx="193" cy="795"/>
            </a:xfrm>
          </xdr:grpSpPr>
          <xdr:sp>
            <xdr:nvSpPr>
              <xdr:cNvPr id="3912" name="Shape 3912"/>
              <xdr:cNvSpPr/>
            </xdr:nvSpPr>
            <xdr:spPr>
              <a:xfrm>
                <a:off x="336" y="426"/>
                <a:ext cx="192" cy="50"/>
              </a:xfrm>
              <a:custGeom>
                <a:rect b="b" l="l" r="r" t="t"/>
                <a:pathLst>
                  <a:path extrusionOk="0" h="50" w="192">
                    <a:moveTo>
                      <a:pt x="0" y="0"/>
                    </a:moveTo>
                    <a:lnTo>
                      <a:pt x="25" y="50"/>
                    </a:lnTo>
                    <a:lnTo>
                      <a:pt x="169" y="50"/>
                    </a:lnTo>
                    <a:lnTo>
                      <a:pt x="192" y="0"/>
                    </a:lnTo>
                    <a:lnTo>
                      <a:pt x="0" y="0"/>
                    </a:lnTo>
                    <a:close/>
                  </a:path>
                </a:pathLst>
              </a:cu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nvGrpSpPr>
              <xdr:cNvPr id="3913" name="Shape 3913"/>
              <xdr:cNvGrpSpPr/>
            </xdr:nvGrpSpPr>
            <xdr:grpSpPr>
              <a:xfrm>
                <a:off x="336" y="19"/>
                <a:ext cx="193" cy="795"/>
                <a:chOff x="336" y="19"/>
                <a:chExt cx="193" cy="795"/>
              </a:xfrm>
            </xdr:grpSpPr>
            <xdr:sp>
              <xdr:nvSpPr>
                <xdr:cNvPr id="3914" name="Shape 3914"/>
                <xdr:cNvSpPr/>
              </xdr:nvSpPr>
              <xdr:spPr>
                <a:xfrm>
                  <a:off x="350" y="21"/>
                  <a:ext cx="167" cy="12"/>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15" name="Shape 3915"/>
                <xdr:cNvGrpSpPr/>
              </xdr:nvGrpSpPr>
              <xdr:grpSpPr>
                <a:xfrm>
                  <a:off x="336" y="140"/>
                  <a:ext cx="192" cy="264"/>
                  <a:chOff x="336" y="140"/>
                  <a:chExt cx="192" cy="264"/>
                </a:xfrm>
              </xdr:grpSpPr>
              <xdr:sp>
                <xdr:nvSpPr>
                  <xdr:cNvPr id="3916" name="Shape 3916"/>
                  <xdr:cNvSpPr/>
                </xdr:nvSpPr>
                <xdr:spPr>
                  <a:xfrm flipH="1" rot="10800000">
                    <a:off x="336" y="140"/>
                    <a:ext cx="192" cy="50"/>
                  </a:xfrm>
                  <a:custGeom>
                    <a:rect b="b" l="l" r="r" t="t"/>
                    <a:pathLst>
                      <a:path extrusionOk="0" h="50" w="192">
                        <a:moveTo>
                          <a:pt x="0" y="0"/>
                        </a:moveTo>
                        <a:lnTo>
                          <a:pt x="25" y="50"/>
                        </a:lnTo>
                        <a:lnTo>
                          <a:pt x="169" y="50"/>
                        </a:lnTo>
                        <a:lnTo>
                          <a:pt x="192" y="0"/>
                        </a:lnTo>
                        <a:lnTo>
                          <a:pt x="0" y="0"/>
                        </a:lnTo>
                        <a:close/>
                      </a:path>
                    </a:pathLst>
                  </a:custGeom>
                  <a:gradFill>
                    <a:gsLst>
                      <a:gs pos="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3917" name="Shape 3917"/>
                  <xdr:cNvSpPr/>
                </xdr:nvSpPr>
                <xdr:spPr>
                  <a:xfrm>
                    <a:off x="336" y="211"/>
                    <a:ext cx="192" cy="31"/>
                  </a:xfrm>
                  <a:custGeom>
                    <a:rect b="b" l="l" r="r" t="t"/>
                    <a:pathLst>
                      <a:path extrusionOk="0" h="31" w="192">
                        <a:moveTo>
                          <a:pt x="0" y="31"/>
                        </a:moveTo>
                        <a:lnTo>
                          <a:pt x="4" y="0"/>
                        </a:lnTo>
                        <a:lnTo>
                          <a:pt x="188" y="0"/>
                        </a:lnTo>
                        <a:lnTo>
                          <a:pt x="192" y="31"/>
                        </a:lnTo>
                        <a:lnTo>
                          <a:pt x="0" y="31"/>
                        </a:lnTo>
                        <a:close/>
                      </a:path>
                    </a:pathLst>
                  </a:custGeom>
                  <a:solidFill>
                    <a:srgbClr val="000000"/>
                  </a:solidFill>
                  <a:ln cap="flat" cmpd="sng" w="9525">
                    <a:solidFill>
                      <a:srgbClr val="000000"/>
                    </a:solidFill>
                    <a:prstDash val="solid"/>
                    <a:round/>
                    <a:headEnd len="sm" w="sm" type="none"/>
                    <a:tailEnd len="sm" w="sm" type="none"/>
                  </a:ln>
                </xdr:spPr>
              </xdr:sp>
              <xdr:sp>
                <xdr:nvSpPr>
                  <xdr:cNvPr id="3918" name="Shape 3918"/>
                  <xdr:cNvSpPr/>
                </xdr:nvSpPr>
                <xdr:spPr>
                  <a:xfrm flipH="1" rot="10800000">
                    <a:off x="336" y="373"/>
                    <a:ext cx="192" cy="31"/>
                  </a:xfrm>
                  <a:custGeom>
                    <a:rect b="b" l="l" r="r" t="t"/>
                    <a:pathLst>
                      <a:path extrusionOk="0" h="31" w="192">
                        <a:moveTo>
                          <a:pt x="0" y="31"/>
                        </a:moveTo>
                        <a:lnTo>
                          <a:pt x="4" y="0"/>
                        </a:lnTo>
                        <a:lnTo>
                          <a:pt x="188" y="0"/>
                        </a:lnTo>
                        <a:lnTo>
                          <a:pt x="192" y="31"/>
                        </a:lnTo>
                        <a:lnTo>
                          <a:pt x="0" y="31"/>
                        </a:lnTo>
                        <a:close/>
                      </a:path>
                    </a:pathLst>
                  </a:custGeom>
                  <a:solidFill>
                    <a:srgbClr val="000000"/>
                  </a:solidFill>
                  <a:ln cap="flat" cmpd="sng" w="9525">
                    <a:solidFill>
                      <a:srgbClr val="000000"/>
                    </a:solidFill>
                    <a:prstDash val="solid"/>
                    <a:round/>
                    <a:headEnd len="sm" w="sm" type="none"/>
                    <a:tailEnd len="sm" w="sm" type="none"/>
                  </a:ln>
                </xdr:spPr>
              </xdr:sp>
            </xdr:grpSp>
            <xdr:grpSp>
              <xdr:nvGrpSpPr>
                <xdr:cNvPr id="3919" name="Shape 3919"/>
                <xdr:cNvGrpSpPr/>
              </xdr:nvGrpSpPr>
              <xdr:grpSpPr>
                <a:xfrm>
                  <a:off x="336" y="19"/>
                  <a:ext cx="193" cy="795"/>
                  <a:chOff x="336" y="19"/>
                  <a:chExt cx="193" cy="795"/>
                </a:xfrm>
              </xdr:grpSpPr>
              <xdr:sp>
                <xdr:nvSpPr>
                  <xdr:cNvPr id="3920" name="Shape 3920"/>
                  <xdr:cNvSpPr/>
                </xdr:nvSpPr>
                <xdr:spPr>
                  <a:xfrm>
                    <a:off x="336" y="190"/>
                    <a:ext cx="192" cy="2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21" name="Shape 3921"/>
                  <xdr:cNvGrpSpPr/>
                </xdr:nvGrpSpPr>
                <xdr:grpSpPr>
                  <a:xfrm>
                    <a:off x="336" y="31"/>
                    <a:ext cx="193" cy="126"/>
                    <a:chOff x="336" y="44"/>
                    <a:chExt cx="193" cy="126"/>
                  </a:xfrm>
                </xdr:grpSpPr>
                <xdr:grpSp>
                  <xdr:nvGrpSpPr>
                    <xdr:cNvPr id="3922" name="Shape 3922"/>
                    <xdr:cNvGrpSpPr/>
                  </xdr:nvGrpSpPr>
                  <xdr:grpSpPr>
                    <a:xfrm>
                      <a:off x="336" y="110"/>
                      <a:ext cx="193" cy="60"/>
                      <a:chOff x="264" y="250"/>
                      <a:chExt cx="177" cy="60"/>
                    </a:xfrm>
                  </xdr:grpSpPr>
                  <xdr:sp>
                    <xdr:nvSpPr>
                      <xdr:cNvPr id="3923" name="Shape 3923"/>
                      <xdr:cNvSpPr/>
                    </xdr:nvSpPr>
                    <xdr:spPr>
                      <a:xfrm>
                        <a:off x="264" y="25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24" name="Shape 3924"/>
                      <xdr:cNvSpPr/>
                    </xdr:nvSpPr>
                    <xdr:spPr>
                      <a:xfrm>
                        <a:off x="264" y="26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25" name="Shape 3925"/>
                      <xdr:cNvSpPr/>
                    </xdr:nvSpPr>
                    <xdr:spPr>
                      <a:xfrm>
                        <a:off x="264" y="27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26" name="Shape 3926"/>
                      <xdr:cNvSpPr/>
                    </xdr:nvSpPr>
                    <xdr:spPr>
                      <a:xfrm>
                        <a:off x="264" y="28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27" name="Shape 3927"/>
                      <xdr:cNvSpPr/>
                    </xdr:nvSpPr>
                    <xdr:spPr>
                      <a:xfrm>
                        <a:off x="264" y="29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28" name="Shape 3928"/>
                      <xdr:cNvSpPr/>
                    </xdr:nvSpPr>
                    <xdr:spPr>
                      <a:xfrm>
                        <a:off x="265" y="300"/>
                        <a:ext cx="176"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grpSp>
                <xdr:grpSp>
                  <xdr:nvGrpSpPr>
                    <xdr:cNvPr id="3929" name="Shape 3929"/>
                    <xdr:cNvGrpSpPr/>
                  </xdr:nvGrpSpPr>
                  <xdr:grpSpPr>
                    <a:xfrm>
                      <a:off x="336" y="44"/>
                      <a:ext cx="192" cy="66"/>
                      <a:chOff x="336" y="44"/>
                      <a:chExt cx="192" cy="66"/>
                    </a:xfrm>
                  </xdr:grpSpPr>
                  <xdr:sp>
                    <xdr:nvSpPr>
                      <xdr:cNvPr id="3930" name="Shape 3930"/>
                      <xdr:cNvSpPr/>
                    </xdr:nvSpPr>
                    <xdr:spPr>
                      <a:xfrm>
                        <a:off x="337" y="44"/>
                        <a:ext cx="191" cy="6"/>
                      </a:xfrm>
                      <a:custGeom>
                        <a:rect b="b" l="l" r="r" t="t"/>
                        <a:pathLst>
                          <a:path extrusionOk="0" h="6" w="168">
                            <a:moveTo>
                              <a:pt x="0" y="6"/>
                            </a:moveTo>
                            <a:lnTo>
                              <a:pt x="6" y="0"/>
                            </a:lnTo>
                            <a:lnTo>
                              <a:pt x="163" y="0"/>
                            </a:lnTo>
                            <a:lnTo>
                              <a:pt x="168" y="6"/>
                            </a:lnTo>
                            <a:lnTo>
                              <a:pt x="0" y="6"/>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3931" name="Shape 3931"/>
                      <xdr:cNvSpPr/>
                    </xdr:nvSpPr>
                    <xdr:spPr>
                      <a:xfrm>
                        <a:off x="336" y="50"/>
                        <a:ext cx="192" cy="60"/>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nvGrpSpPr>
                  <xdr:cNvPr id="3932" name="Shape 3932"/>
                  <xdr:cNvGrpSpPr/>
                </xdr:nvGrpSpPr>
                <xdr:grpSpPr>
                  <a:xfrm>
                    <a:off x="336" y="19"/>
                    <a:ext cx="193" cy="795"/>
                    <a:chOff x="336" y="19"/>
                    <a:chExt cx="193" cy="795"/>
                  </a:xfrm>
                </xdr:grpSpPr>
                <xdr:sp>
                  <xdr:nvSpPr>
                    <xdr:cNvPr id="3933" name="Shape 3933"/>
                    <xdr:cNvSpPr/>
                  </xdr:nvSpPr>
                  <xdr:spPr>
                    <a:xfrm>
                      <a:off x="336" y="580"/>
                      <a:ext cx="192" cy="234"/>
                    </a:xfrm>
                    <a:custGeom>
                      <a:rect b="b" l="l" r="r" t="t"/>
                      <a:pathLst>
                        <a:path extrusionOk="0" h="50" w="192">
                          <a:moveTo>
                            <a:pt x="0" y="0"/>
                          </a:moveTo>
                          <a:lnTo>
                            <a:pt x="25" y="50"/>
                          </a:lnTo>
                          <a:lnTo>
                            <a:pt x="169" y="50"/>
                          </a:lnTo>
                          <a:lnTo>
                            <a:pt x="192" y="0"/>
                          </a:lnTo>
                          <a:lnTo>
                            <a:pt x="0" y="0"/>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3934" name="Shape 3934"/>
                    <xdr:cNvSpPr/>
                  </xdr:nvSpPr>
                  <xdr:spPr>
                    <a:xfrm>
                      <a:off x="336" y="243"/>
                      <a:ext cx="192" cy="130"/>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35" name="Shape 3935"/>
                    <xdr:cNvSpPr/>
                  </xdr:nvSpPr>
                  <xdr:spPr>
                    <a:xfrm flipH="1" rot="10800000">
                      <a:off x="336" y="405"/>
                      <a:ext cx="192" cy="21"/>
                    </a:xfrm>
                    <a:prstGeom prst="rect">
                      <a:avLst/>
                    </a:prstGeom>
                    <a:gradFill>
                      <a:gsLst>
                        <a:gs pos="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36" name="Shape 3936"/>
                    <xdr:cNvGrpSpPr/>
                  </xdr:nvGrpSpPr>
                  <xdr:grpSpPr>
                    <a:xfrm flipH="1" rot="10800000">
                      <a:off x="336" y="459"/>
                      <a:ext cx="193" cy="120"/>
                      <a:chOff x="408" y="677"/>
                      <a:chExt cx="193" cy="120"/>
                    </a:xfrm>
                  </xdr:grpSpPr>
                  <xdr:sp>
                    <xdr:nvSpPr>
                      <xdr:cNvPr id="3937" name="Shape 3937"/>
                      <xdr:cNvSpPr/>
                    </xdr:nvSpPr>
                    <xdr:spPr>
                      <a:xfrm>
                        <a:off x="408" y="77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38" name="Shape 3938"/>
                      <xdr:cNvSpPr/>
                    </xdr:nvSpPr>
                    <xdr:spPr>
                      <a:xfrm>
                        <a:off x="408" y="73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39" name="Shape 3939"/>
                      <xdr:cNvSpPr/>
                    </xdr:nvSpPr>
                    <xdr:spPr>
                      <a:xfrm>
                        <a:off x="408" y="74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40" name="Shape 3940"/>
                      <xdr:cNvSpPr/>
                    </xdr:nvSpPr>
                    <xdr:spPr>
                      <a:xfrm>
                        <a:off x="408" y="75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41" name="Shape 3941"/>
                      <xdr:cNvSpPr/>
                    </xdr:nvSpPr>
                    <xdr:spPr>
                      <a:xfrm>
                        <a:off x="408" y="76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42" name="Shape 3942"/>
                      <xdr:cNvSpPr/>
                    </xdr:nvSpPr>
                    <xdr:spPr>
                      <a:xfrm>
                        <a:off x="409" y="787"/>
                        <a:ext cx="192" cy="10"/>
                      </a:xfrm>
                      <a:custGeom>
                        <a:rect b="b" l="l" r="r" t="t"/>
                        <a:pathLst>
                          <a:path extrusionOk="0" h="10" w="176">
                            <a:moveTo>
                              <a:pt x="0" y="0"/>
                            </a:moveTo>
                            <a:lnTo>
                              <a:pt x="6" y="10"/>
                            </a:lnTo>
                            <a:lnTo>
                              <a:pt x="171" y="10"/>
                            </a:lnTo>
                            <a:lnTo>
                              <a:pt x="176" y="0"/>
                            </a:lnTo>
                            <a:lnTo>
                              <a:pt x="0"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43" name="Shape 3943"/>
                      <xdr:cNvSpPr/>
                    </xdr:nvSpPr>
                    <xdr:spPr>
                      <a:xfrm>
                        <a:off x="408" y="677"/>
                        <a:ext cx="192" cy="60"/>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944" name="Shape 3944"/>
                    <xdr:cNvSpPr/>
                  </xdr:nvSpPr>
                  <xdr:spPr>
                    <a:xfrm>
                      <a:off x="392" y="19"/>
                      <a:ext cx="76" cy="72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sp>
          <xdr:nvSpPr>
            <xdr:cNvPr id="3945" name="Shape 3945"/>
            <xdr:cNvSpPr/>
          </xdr:nvSpPr>
          <xdr:spPr>
            <a:xfrm>
              <a:off x="347" y="333"/>
              <a:ext cx="11" cy="11"/>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46" name="Shape 3946"/>
            <xdr:cNvSpPr/>
          </xdr:nvSpPr>
          <xdr:spPr>
            <a:xfrm>
              <a:off x="303" y="333"/>
              <a:ext cx="11" cy="11"/>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61</xdr:col>
      <xdr:colOff>66675</xdr:colOff>
      <xdr:row>23</xdr:row>
      <xdr:rowOff>123825</xdr:rowOff>
    </xdr:from>
    <xdr:ext cx="704850" cy="200025"/>
    <xdr:grpSp>
      <xdr:nvGrpSpPr>
        <xdr:cNvPr id="2" name="Shape 2"/>
        <xdr:cNvGrpSpPr/>
      </xdr:nvGrpSpPr>
      <xdr:grpSpPr>
        <a:xfrm>
          <a:off x="4993575" y="3679988"/>
          <a:ext cx="704850" cy="200025"/>
          <a:chOff x="4993575" y="3679988"/>
          <a:chExt cx="704850" cy="200025"/>
        </a:xfrm>
      </xdr:grpSpPr>
      <xdr:grpSp>
        <xdr:nvGrpSpPr>
          <xdr:cNvPr id="3947" name="Shape 3947"/>
          <xdr:cNvGrpSpPr/>
        </xdr:nvGrpSpPr>
        <xdr:grpSpPr>
          <a:xfrm>
            <a:off x="4993575" y="3679988"/>
            <a:ext cx="704850" cy="200025"/>
            <a:chOff x="230" y="278"/>
            <a:chExt cx="36" cy="48"/>
          </a:xfrm>
        </xdr:grpSpPr>
        <xdr:sp>
          <xdr:nvSpPr>
            <xdr:cNvPr id="5" name="Shape 5"/>
            <xdr:cNvSpPr/>
          </xdr:nvSpPr>
          <xdr:spPr>
            <a:xfrm>
              <a:off x="230" y="278"/>
              <a:ext cx="25" cy="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48" name="Shape 3948"/>
            <xdr:cNvSpPr/>
          </xdr:nvSpPr>
          <xdr:spPr>
            <a:xfrm>
              <a:off x="230" y="278"/>
              <a:ext cx="36" cy="3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49" name="Shape 3949"/>
            <xdr:cNvSpPr/>
          </xdr:nvSpPr>
          <xdr:spPr>
            <a:xfrm>
              <a:off x="230" y="312"/>
              <a:ext cx="36" cy="14"/>
            </a:xfrm>
            <a:custGeom>
              <a:rect b="b" l="l" r="r" t="t"/>
              <a:pathLst>
                <a:path extrusionOk="0" h="21600" w="21600">
                  <a:moveTo>
                    <a:pt x="0" y="0"/>
                  </a:moveTo>
                  <a:lnTo>
                    <a:pt x="5400" y="21600"/>
                  </a:lnTo>
                  <a:lnTo>
                    <a:pt x="16200" y="21600"/>
                  </a:lnTo>
                  <a:lnTo>
                    <a:pt x="2160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62</xdr:col>
      <xdr:colOff>152400</xdr:colOff>
      <xdr:row>19</xdr:row>
      <xdr:rowOff>0</xdr:rowOff>
    </xdr:from>
    <xdr:ext cx="723900" cy="733425"/>
    <xdr:grpSp>
      <xdr:nvGrpSpPr>
        <xdr:cNvPr id="2" name="Shape 2"/>
        <xdr:cNvGrpSpPr/>
      </xdr:nvGrpSpPr>
      <xdr:grpSpPr>
        <a:xfrm>
          <a:off x="4984050" y="3413288"/>
          <a:ext cx="723900" cy="733425"/>
          <a:chOff x="4984050" y="3413288"/>
          <a:chExt cx="723900" cy="733425"/>
        </a:xfrm>
      </xdr:grpSpPr>
      <xdr:grpSp>
        <xdr:nvGrpSpPr>
          <xdr:cNvPr id="3950" name="Shape 3950"/>
          <xdr:cNvGrpSpPr/>
        </xdr:nvGrpSpPr>
        <xdr:grpSpPr>
          <a:xfrm>
            <a:off x="4984050" y="3413288"/>
            <a:ext cx="723900" cy="733425"/>
            <a:chOff x="156" y="887"/>
            <a:chExt cx="27" cy="196"/>
          </a:xfrm>
        </xdr:grpSpPr>
        <xdr:sp>
          <xdr:nvSpPr>
            <xdr:cNvPr id="5" name="Shape 5"/>
            <xdr:cNvSpPr/>
          </xdr:nvSpPr>
          <xdr:spPr>
            <a:xfrm>
              <a:off x="156" y="887"/>
              <a:ext cx="25" cy="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51" name="Shape 3951"/>
            <xdr:cNvGrpSpPr/>
          </xdr:nvGrpSpPr>
          <xdr:grpSpPr>
            <a:xfrm>
              <a:off x="156" y="887"/>
              <a:ext cx="27" cy="38"/>
              <a:chOff x="198" y="135"/>
              <a:chExt cx="48" cy="65"/>
            </a:xfrm>
          </xdr:grpSpPr>
          <xdr:sp>
            <xdr:nvSpPr>
              <xdr:cNvPr id="3952" name="Shape 3952"/>
              <xdr:cNvSpPr/>
            </xdr:nvSpPr>
            <xdr:spPr>
              <a:xfrm>
                <a:off x="198" y="135"/>
                <a:ext cx="48" cy="4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53" name="Shape 3953"/>
              <xdr:cNvSpPr/>
            </xdr:nvSpPr>
            <xdr:spPr>
              <a:xfrm>
                <a:off x="198" y="176"/>
                <a:ext cx="48" cy="24"/>
              </a:xfrm>
              <a:custGeom>
                <a:rect b="b" l="l" r="r" t="t"/>
                <a:pathLst>
                  <a:path extrusionOk="0" h="24" w="48">
                    <a:moveTo>
                      <a:pt x="0" y="0"/>
                    </a:moveTo>
                    <a:lnTo>
                      <a:pt x="12" y="24"/>
                    </a:lnTo>
                    <a:lnTo>
                      <a:pt x="36" y="24"/>
                    </a:lnTo>
                    <a:lnTo>
                      <a:pt x="48"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nvGrpSpPr>
            <xdr:cNvPr id="3954" name="Shape 3954"/>
            <xdr:cNvGrpSpPr/>
          </xdr:nvGrpSpPr>
          <xdr:grpSpPr>
            <a:xfrm flipH="1" rot="10800000">
              <a:off x="156" y="1045"/>
              <a:ext cx="27" cy="38"/>
              <a:chOff x="198" y="135"/>
              <a:chExt cx="48" cy="65"/>
            </a:xfrm>
          </xdr:grpSpPr>
          <xdr:sp>
            <xdr:nvSpPr>
              <xdr:cNvPr id="3955" name="Shape 3955"/>
              <xdr:cNvSpPr/>
            </xdr:nvSpPr>
            <xdr:spPr>
              <a:xfrm>
                <a:off x="198" y="135"/>
                <a:ext cx="48" cy="4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56" name="Shape 3956"/>
              <xdr:cNvSpPr/>
            </xdr:nvSpPr>
            <xdr:spPr>
              <a:xfrm>
                <a:off x="198" y="176"/>
                <a:ext cx="48" cy="24"/>
              </a:xfrm>
              <a:custGeom>
                <a:rect b="b" l="l" r="r" t="t"/>
                <a:pathLst>
                  <a:path extrusionOk="0" h="24" w="48">
                    <a:moveTo>
                      <a:pt x="0" y="0"/>
                    </a:moveTo>
                    <a:lnTo>
                      <a:pt x="12" y="24"/>
                    </a:lnTo>
                    <a:lnTo>
                      <a:pt x="36" y="24"/>
                    </a:lnTo>
                    <a:lnTo>
                      <a:pt x="48"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3957" name="Shape 3957"/>
            <xdr:cNvSpPr/>
          </xdr:nvSpPr>
          <xdr:spPr>
            <a:xfrm>
              <a:off x="158" y="917"/>
              <a:ext cx="22" cy="137"/>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63</xdr:col>
      <xdr:colOff>295275</xdr:colOff>
      <xdr:row>19</xdr:row>
      <xdr:rowOff>0</xdr:rowOff>
    </xdr:from>
    <xdr:ext cx="238125" cy="723900"/>
    <xdr:grpSp>
      <xdr:nvGrpSpPr>
        <xdr:cNvPr id="2" name="Shape 2"/>
        <xdr:cNvGrpSpPr/>
      </xdr:nvGrpSpPr>
      <xdr:grpSpPr>
        <a:xfrm>
          <a:off x="5226938" y="3418050"/>
          <a:ext cx="238125" cy="723900"/>
          <a:chOff x="5226938" y="3418050"/>
          <a:chExt cx="238125" cy="723900"/>
        </a:xfrm>
      </xdr:grpSpPr>
      <xdr:grpSp>
        <xdr:nvGrpSpPr>
          <xdr:cNvPr id="3958" name="Shape 3958"/>
          <xdr:cNvGrpSpPr/>
        </xdr:nvGrpSpPr>
        <xdr:grpSpPr>
          <a:xfrm>
            <a:off x="5226938" y="3418050"/>
            <a:ext cx="238125" cy="723900"/>
            <a:chOff x="198" y="135"/>
            <a:chExt cx="48" cy="361"/>
          </a:xfrm>
        </xdr:grpSpPr>
        <xdr:sp>
          <xdr:nvSpPr>
            <xdr:cNvPr id="5" name="Shape 5"/>
            <xdr:cNvSpPr/>
          </xdr:nvSpPr>
          <xdr:spPr>
            <a:xfrm>
              <a:off x="198" y="135"/>
              <a:ext cx="25" cy="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59" name="Shape 3959"/>
            <xdr:cNvGrpSpPr/>
          </xdr:nvGrpSpPr>
          <xdr:grpSpPr>
            <a:xfrm>
              <a:off x="198" y="135"/>
              <a:ext cx="48" cy="65"/>
              <a:chOff x="198" y="135"/>
              <a:chExt cx="48" cy="65"/>
            </a:xfrm>
          </xdr:grpSpPr>
          <xdr:sp>
            <xdr:nvSpPr>
              <xdr:cNvPr id="3960" name="Shape 3960"/>
              <xdr:cNvSpPr/>
            </xdr:nvSpPr>
            <xdr:spPr>
              <a:xfrm>
                <a:off x="198" y="135"/>
                <a:ext cx="48" cy="4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61" name="Shape 3961"/>
              <xdr:cNvSpPr/>
            </xdr:nvSpPr>
            <xdr:spPr>
              <a:xfrm>
                <a:off x="198" y="176"/>
                <a:ext cx="48" cy="24"/>
              </a:xfrm>
              <a:custGeom>
                <a:rect b="b" l="l" r="r" t="t"/>
                <a:pathLst>
                  <a:path extrusionOk="0" h="24" w="48">
                    <a:moveTo>
                      <a:pt x="0" y="0"/>
                    </a:moveTo>
                    <a:lnTo>
                      <a:pt x="12" y="24"/>
                    </a:lnTo>
                    <a:lnTo>
                      <a:pt x="36" y="24"/>
                    </a:lnTo>
                    <a:lnTo>
                      <a:pt x="48"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nvGrpSpPr>
            <xdr:cNvPr id="3962" name="Shape 3962"/>
            <xdr:cNvGrpSpPr/>
          </xdr:nvGrpSpPr>
          <xdr:grpSpPr>
            <a:xfrm flipH="1" rot="10800000">
              <a:off x="198" y="431"/>
              <a:ext cx="48" cy="65"/>
              <a:chOff x="198" y="135"/>
              <a:chExt cx="48" cy="65"/>
            </a:xfrm>
          </xdr:grpSpPr>
          <xdr:sp>
            <xdr:nvSpPr>
              <xdr:cNvPr id="3963" name="Shape 3963"/>
              <xdr:cNvSpPr/>
            </xdr:nvSpPr>
            <xdr:spPr>
              <a:xfrm>
                <a:off x="198" y="135"/>
                <a:ext cx="48" cy="41"/>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64" name="Shape 3964"/>
              <xdr:cNvSpPr/>
            </xdr:nvSpPr>
            <xdr:spPr>
              <a:xfrm>
                <a:off x="198" y="176"/>
                <a:ext cx="48" cy="24"/>
              </a:xfrm>
              <a:custGeom>
                <a:rect b="b" l="l" r="r" t="t"/>
                <a:pathLst>
                  <a:path extrusionOk="0" h="24" w="48">
                    <a:moveTo>
                      <a:pt x="0" y="0"/>
                    </a:moveTo>
                    <a:lnTo>
                      <a:pt x="12" y="24"/>
                    </a:lnTo>
                    <a:lnTo>
                      <a:pt x="36" y="24"/>
                    </a:lnTo>
                    <a:lnTo>
                      <a:pt x="48"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3965" name="Shape 3965"/>
            <xdr:cNvSpPr/>
          </xdr:nvSpPr>
          <xdr:spPr>
            <a:xfrm>
              <a:off x="210" y="199"/>
              <a:ext cx="24" cy="23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65</xdr:col>
      <xdr:colOff>38100</xdr:colOff>
      <xdr:row>16</xdr:row>
      <xdr:rowOff>0</xdr:rowOff>
    </xdr:from>
    <xdr:ext cx="266700" cy="1266825"/>
    <xdr:grpSp>
      <xdr:nvGrpSpPr>
        <xdr:cNvPr id="2" name="Shape 2"/>
        <xdr:cNvGrpSpPr/>
      </xdr:nvGrpSpPr>
      <xdr:grpSpPr>
        <a:xfrm>
          <a:off x="5212650" y="3146588"/>
          <a:ext cx="266700" cy="1266825"/>
          <a:chOff x="5212650" y="3146588"/>
          <a:chExt cx="266700" cy="1266825"/>
        </a:xfrm>
      </xdr:grpSpPr>
      <xdr:grpSp>
        <xdr:nvGrpSpPr>
          <xdr:cNvPr id="3966" name="Shape 3966"/>
          <xdr:cNvGrpSpPr/>
        </xdr:nvGrpSpPr>
        <xdr:grpSpPr>
          <a:xfrm>
            <a:off x="5212650" y="3146588"/>
            <a:ext cx="266700" cy="1266825"/>
            <a:chOff x="52" y="9"/>
            <a:chExt cx="111" cy="741"/>
          </a:xfrm>
        </xdr:grpSpPr>
        <xdr:sp>
          <xdr:nvSpPr>
            <xdr:cNvPr id="5" name="Shape 5"/>
            <xdr:cNvSpPr/>
          </xdr:nvSpPr>
          <xdr:spPr>
            <a:xfrm>
              <a:off x="52" y="9"/>
              <a:ext cx="100" cy="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67" name="Shape 3967"/>
            <xdr:cNvGrpSpPr/>
          </xdr:nvGrpSpPr>
          <xdr:grpSpPr>
            <a:xfrm>
              <a:off x="52" y="9"/>
              <a:ext cx="111" cy="741"/>
              <a:chOff x="147" y="7"/>
              <a:chExt cx="111" cy="741"/>
            </a:xfrm>
          </xdr:grpSpPr>
          <xdr:grpSp>
            <xdr:nvGrpSpPr>
              <xdr:cNvPr id="3968" name="Shape 3968"/>
              <xdr:cNvGrpSpPr/>
            </xdr:nvGrpSpPr>
            <xdr:grpSpPr>
              <a:xfrm>
                <a:off x="147" y="7"/>
                <a:ext cx="111" cy="656"/>
                <a:chOff x="147" y="7"/>
                <a:chExt cx="111" cy="656"/>
              </a:xfrm>
            </xdr:grpSpPr>
            <xdr:grpSp>
              <xdr:nvGrpSpPr>
                <xdr:cNvPr id="3969" name="Shape 3969"/>
                <xdr:cNvGrpSpPr/>
              </xdr:nvGrpSpPr>
              <xdr:grpSpPr>
                <a:xfrm>
                  <a:off x="177" y="546"/>
                  <a:ext cx="55" cy="48"/>
                  <a:chOff x="177" y="546"/>
                  <a:chExt cx="55" cy="48"/>
                </a:xfrm>
              </xdr:grpSpPr>
              <xdr:sp>
                <xdr:nvSpPr>
                  <xdr:cNvPr id="3970" name="Shape 3970"/>
                  <xdr:cNvSpPr/>
                </xdr:nvSpPr>
                <xdr:spPr>
                  <a:xfrm>
                    <a:off x="177" y="546"/>
                    <a:ext cx="55" cy="48"/>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71" name="Shape 3971"/>
                  <xdr:cNvSpPr/>
                </xdr:nvSpPr>
                <xdr:spPr>
                  <a:xfrm>
                    <a:off x="186" y="554"/>
                    <a:ext cx="8" cy="20"/>
                  </a:xfrm>
                  <a:prstGeom prst="ellipse">
                    <a:avLst/>
                  </a:pr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72" name="Shape 3972"/>
                  <xdr:cNvSpPr/>
                </xdr:nvSpPr>
                <xdr:spPr>
                  <a:xfrm>
                    <a:off x="217" y="554"/>
                    <a:ext cx="8" cy="22"/>
                  </a:xfrm>
                  <a:prstGeom prst="ellipse">
                    <a:avLst/>
                  </a:pr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973" name="Shape 3973"/>
                <xdr:cNvGrpSpPr/>
              </xdr:nvGrpSpPr>
              <xdr:grpSpPr>
                <a:xfrm>
                  <a:off x="147" y="7"/>
                  <a:ext cx="111" cy="539"/>
                  <a:chOff x="147" y="7"/>
                  <a:chExt cx="111" cy="539"/>
                </a:xfrm>
              </xdr:grpSpPr>
              <xdr:sp>
                <xdr:nvSpPr>
                  <xdr:cNvPr id="3974" name="Shape 3974"/>
                  <xdr:cNvSpPr/>
                </xdr:nvSpPr>
                <xdr:spPr>
                  <a:xfrm>
                    <a:off x="184" y="309"/>
                    <a:ext cx="40" cy="49"/>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75" name="Shape 3975"/>
                  <xdr:cNvGrpSpPr/>
                </xdr:nvGrpSpPr>
                <xdr:grpSpPr>
                  <a:xfrm>
                    <a:off x="147" y="7"/>
                    <a:ext cx="111" cy="539"/>
                    <a:chOff x="147" y="7"/>
                    <a:chExt cx="111" cy="539"/>
                  </a:xfrm>
                </xdr:grpSpPr>
                <xdr:sp>
                  <xdr:nvSpPr>
                    <xdr:cNvPr id="3976" name="Shape 3976"/>
                    <xdr:cNvSpPr/>
                  </xdr:nvSpPr>
                  <xdr:spPr>
                    <a:xfrm>
                      <a:off x="194" y="313"/>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77" name="Shape 3977"/>
                    <xdr:cNvSpPr/>
                  </xdr:nvSpPr>
                  <xdr:spPr>
                    <a:xfrm>
                      <a:off x="194" y="323"/>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78" name="Shape 3978"/>
                    <xdr:cNvSpPr/>
                  </xdr:nvSpPr>
                  <xdr:spPr>
                    <a:xfrm>
                      <a:off x="194" y="318"/>
                      <a:ext cx="20" cy="5"/>
                    </a:xfrm>
                    <a:prstGeom prst="rect">
                      <a:avLst/>
                    </a:prstGeom>
                    <a:gradFill>
                      <a:gsLst>
                        <a:gs pos="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79" name="Shape 3979"/>
                    <xdr:cNvSpPr/>
                  </xdr:nvSpPr>
                  <xdr:spPr>
                    <a:xfrm>
                      <a:off x="194" y="328"/>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80" name="Shape 3980"/>
                    <xdr:cNvSpPr/>
                  </xdr:nvSpPr>
                  <xdr:spPr>
                    <a:xfrm>
                      <a:off x="194" y="333"/>
                      <a:ext cx="20" cy="5"/>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81" name="Shape 3981"/>
                    <xdr:cNvSpPr/>
                  </xdr:nvSpPr>
                  <xdr:spPr>
                    <a:xfrm>
                      <a:off x="194" y="348"/>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82" name="Shape 3982"/>
                    <xdr:cNvSpPr/>
                  </xdr:nvSpPr>
                  <xdr:spPr>
                    <a:xfrm>
                      <a:off x="194" y="352"/>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83" name="Shape 3983"/>
                    <xdr:cNvGrpSpPr/>
                  </xdr:nvGrpSpPr>
                  <xdr:grpSpPr>
                    <a:xfrm>
                      <a:off x="159" y="312"/>
                      <a:ext cx="89" cy="111"/>
                      <a:chOff x="159" y="312"/>
                      <a:chExt cx="89" cy="111"/>
                    </a:xfrm>
                  </xdr:grpSpPr>
                  <xdr:grpSp>
                    <xdr:nvGrpSpPr>
                      <xdr:cNvPr id="3984" name="Shape 3984"/>
                      <xdr:cNvGrpSpPr/>
                    </xdr:nvGrpSpPr>
                    <xdr:grpSpPr>
                      <a:xfrm>
                        <a:off x="159" y="312"/>
                        <a:ext cx="89" cy="44"/>
                        <a:chOff x="159" y="312"/>
                        <a:chExt cx="89" cy="44"/>
                      </a:xfrm>
                    </xdr:grpSpPr>
                    <xdr:sp>
                      <xdr:nvSpPr>
                        <xdr:cNvPr id="3985" name="Shape 3985"/>
                        <xdr:cNvSpPr/>
                      </xdr:nvSpPr>
                      <xdr:spPr>
                        <a:xfrm>
                          <a:off x="224" y="312"/>
                          <a:ext cx="24" cy="44"/>
                        </a:xfrm>
                        <a:custGeom>
                          <a:rect b="b" l="l" r="r" t="t"/>
                          <a:pathLst>
                            <a:path extrusionOk="0" h="44" w="24">
                              <a:moveTo>
                                <a:pt x="0" y="44"/>
                              </a:moveTo>
                              <a:lnTo>
                                <a:pt x="12" y="0"/>
                              </a:lnTo>
                              <a:lnTo>
                                <a:pt x="17" y="0"/>
                              </a:lnTo>
                              <a:lnTo>
                                <a:pt x="24" y="8"/>
                              </a:lnTo>
                              <a:lnTo>
                                <a:pt x="17" y="13"/>
                              </a:lnTo>
                              <a:lnTo>
                                <a:pt x="24" y="17"/>
                              </a:lnTo>
                              <a:lnTo>
                                <a:pt x="17" y="23"/>
                              </a:lnTo>
                              <a:lnTo>
                                <a:pt x="24" y="29"/>
                              </a:lnTo>
                              <a:lnTo>
                                <a:pt x="18" y="34"/>
                              </a:lnTo>
                              <a:lnTo>
                                <a:pt x="24" y="39"/>
                              </a:lnTo>
                              <a:lnTo>
                                <a:pt x="17" y="44"/>
                              </a:lnTo>
                              <a:lnTo>
                                <a:pt x="0" y="44"/>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86" name="Shape 3986"/>
                        <xdr:cNvSpPr/>
                      </xdr:nvSpPr>
                      <xdr:spPr>
                        <a:xfrm flipH="1">
                          <a:off x="159" y="312"/>
                          <a:ext cx="24" cy="44"/>
                        </a:xfrm>
                        <a:custGeom>
                          <a:rect b="b" l="l" r="r" t="t"/>
                          <a:pathLst>
                            <a:path extrusionOk="0" h="44" w="24">
                              <a:moveTo>
                                <a:pt x="0" y="44"/>
                              </a:moveTo>
                              <a:lnTo>
                                <a:pt x="12" y="0"/>
                              </a:lnTo>
                              <a:lnTo>
                                <a:pt x="17" y="0"/>
                              </a:lnTo>
                              <a:lnTo>
                                <a:pt x="24" y="8"/>
                              </a:lnTo>
                              <a:lnTo>
                                <a:pt x="17" y="13"/>
                              </a:lnTo>
                              <a:lnTo>
                                <a:pt x="24" y="17"/>
                              </a:lnTo>
                              <a:lnTo>
                                <a:pt x="17" y="23"/>
                              </a:lnTo>
                              <a:lnTo>
                                <a:pt x="24" y="29"/>
                              </a:lnTo>
                              <a:lnTo>
                                <a:pt x="18" y="34"/>
                              </a:lnTo>
                              <a:lnTo>
                                <a:pt x="24" y="39"/>
                              </a:lnTo>
                              <a:lnTo>
                                <a:pt x="17" y="44"/>
                              </a:lnTo>
                              <a:lnTo>
                                <a:pt x="0" y="44"/>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3987" name="Shape 3987"/>
                        <xdr:cNvSpPr/>
                      </xdr:nvSpPr>
                      <xdr:spPr>
                        <a:xfrm>
                          <a:off x="194" y="343"/>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3988" name="Shape 3988"/>
                      <xdr:cNvSpPr/>
                    </xdr:nvSpPr>
                    <xdr:spPr>
                      <a:xfrm>
                        <a:off x="165" y="378"/>
                        <a:ext cx="76" cy="45"/>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989" name="Shape 3989"/>
                    <xdr:cNvGrpSpPr/>
                  </xdr:nvGrpSpPr>
                  <xdr:grpSpPr>
                    <a:xfrm>
                      <a:off x="147" y="7"/>
                      <a:ext cx="111" cy="539"/>
                      <a:chOff x="147" y="7"/>
                      <a:chExt cx="111" cy="539"/>
                    </a:xfrm>
                  </xdr:grpSpPr>
                  <xdr:grpSp>
                    <xdr:nvGrpSpPr>
                      <xdr:cNvPr id="3990" name="Shape 3990"/>
                      <xdr:cNvGrpSpPr/>
                    </xdr:nvGrpSpPr>
                    <xdr:grpSpPr>
                      <a:xfrm>
                        <a:off x="147" y="378"/>
                        <a:ext cx="17" cy="45"/>
                        <a:chOff x="147" y="378"/>
                        <a:chExt cx="17" cy="45"/>
                      </a:xfrm>
                    </xdr:grpSpPr>
                    <xdr:sp>
                      <xdr:nvSpPr>
                        <xdr:cNvPr id="3991" name="Shape 3991"/>
                        <xdr:cNvSpPr/>
                      </xdr:nvSpPr>
                      <xdr:spPr>
                        <a:xfrm>
                          <a:off x="147" y="378"/>
                          <a:ext cx="17" cy="45"/>
                        </a:xfrm>
                        <a:custGeom>
                          <a:rect b="b" l="l" r="r" t="t"/>
                          <a:pathLst>
                            <a:path extrusionOk="0" h="52" w="17">
                              <a:moveTo>
                                <a:pt x="0" y="17"/>
                              </a:moveTo>
                              <a:lnTo>
                                <a:pt x="0" y="36"/>
                              </a:lnTo>
                              <a:lnTo>
                                <a:pt x="9" y="52"/>
                              </a:lnTo>
                              <a:lnTo>
                                <a:pt x="17" y="52"/>
                              </a:lnTo>
                              <a:lnTo>
                                <a:pt x="17" y="0"/>
                              </a:lnTo>
                              <a:lnTo>
                                <a:pt x="9" y="0"/>
                              </a:lnTo>
                              <a:lnTo>
                                <a:pt x="0" y="17"/>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3992" name="Shape 3992"/>
                        <xdr:cNvSpPr/>
                      </xdr:nvSpPr>
                      <xdr:spPr>
                        <a:xfrm>
                          <a:off x="147" y="393"/>
                          <a:ext cx="17" cy="16"/>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993" name="Shape 3993"/>
                      <xdr:cNvGrpSpPr/>
                    </xdr:nvGrpSpPr>
                    <xdr:grpSpPr>
                      <a:xfrm>
                        <a:off x="241" y="378"/>
                        <a:ext cx="17" cy="45"/>
                        <a:chOff x="241" y="378"/>
                        <a:chExt cx="17" cy="45"/>
                      </a:xfrm>
                    </xdr:grpSpPr>
                    <xdr:sp>
                      <xdr:nvSpPr>
                        <xdr:cNvPr id="3994" name="Shape 3994"/>
                        <xdr:cNvSpPr/>
                      </xdr:nvSpPr>
                      <xdr:spPr>
                        <a:xfrm flipH="1">
                          <a:off x="241" y="378"/>
                          <a:ext cx="17" cy="45"/>
                        </a:xfrm>
                        <a:custGeom>
                          <a:rect b="b" l="l" r="r" t="t"/>
                          <a:pathLst>
                            <a:path extrusionOk="0" h="52" w="17">
                              <a:moveTo>
                                <a:pt x="0" y="17"/>
                              </a:moveTo>
                              <a:lnTo>
                                <a:pt x="0" y="36"/>
                              </a:lnTo>
                              <a:lnTo>
                                <a:pt x="9" y="52"/>
                              </a:lnTo>
                              <a:lnTo>
                                <a:pt x="17" y="52"/>
                              </a:lnTo>
                              <a:lnTo>
                                <a:pt x="17" y="0"/>
                              </a:lnTo>
                              <a:lnTo>
                                <a:pt x="9" y="0"/>
                              </a:lnTo>
                              <a:lnTo>
                                <a:pt x="0" y="17"/>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3995" name="Shape 3995"/>
                        <xdr:cNvSpPr/>
                      </xdr:nvSpPr>
                      <xdr:spPr>
                        <a:xfrm flipH="1">
                          <a:off x="241" y="393"/>
                          <a:ext cx="17" cy="16"/>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3996" name="Shape 3996"/>
                      <xdr:cNvGrpSpPr/>
                    </xdr:nvGrpSpPr>
                    <xdr:grpSpPr>
                      <a:xfrm>
                        <a:off x="179" y="7"/>
                        <a:ext cx="52" cy="256"/>
                        <a:chOff x="180" y="7"/>
                        <a:chExt cx="52" cy="256"/>
                      </a:xfrm>
                    </xdr:grpSpPr>
                    <xdr:sp>
                      <xdr:nvSpPr>
                        <xdr:cNvPr id="3997" name="Shape 3997"/>
                        <xdr:cNvSpPr/>
                      </xdr:nvSpPr>
                      <xdr:spPr>
                        <a:xfrm>
                          <a:off x="196" y="109"/>
                          <a:ext cx="15" cy="67"/>
                        </a:xfrm>
                        <a:prstGeom prst="rect">
                          <a:avLst/>
                        </a:prstGeom>
                        <a:gradFill>
                          <a:gsLst>
                            <a:gs pos="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98" name="Shape 3998"/>
                        <xdr:cNvSpPr/>
                      </xdr:nvSpPr>
                      <xdr:spPr>
                        <a:xfrm>
                          <a:off x="187" y="7"/>
                          <a:ext cx="33" cy="42"/>
                        </a:xfrm>
                        <a:prstGeom prst="ellipse">
                          <a:avLst/>
                        </a:pr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999" name="Shape 3999"/>
                        <xdr:cNvSpPr/>
                      </xdr:nvSpPr>
                      <xdr:spPr>
                        <a:xfrm>
                          <a:off x="221" y="50"/>
                          <a:ext cx="11" cy="11"/>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00" name="Shape 4000"/>
                        <xdr:cNvSpPr/>
                      </xdr:nvSpPr>
                      <xdr:spPr>
                        <a:xfrm>
                          <a:off x="186" y="32"/>
                          <a:ext cx="35" cy="77"/>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01" name="Shape 4001"/>
                        <xdr:cNvSpPr/>
                      </xdr:nvSpPr>
                      <xdr:spPr>
                        <a:xfrm>
                          <a:off x="180" y="176"/>
                          <a:ext cx="48" cy="22"/>
                        </a:xfrm>
                        <a:custGeom>
                          <a:rect b="b" l="l" r="r" t="t"/>
                          <a:pathLst>
                            <a:path extrusionOk="0" h="22" w="48">
                              <a:moveTo>
                                <a:pt x="0" y="22"/>
                              </a:moveTo>
                              <a:lnTo>
                                <a:pt x="48" y="22"/>
                              </a:lnTo>
                              <a:lnTo>
                                <a:pt x="48" y="3"/>
                              </a:lnTo>
                              <a:lnTo>
                                <a:pt x="44" y="0"/>
                              </a:lnTo>
                              <a:lnTo>
                                <a:pt x="3" y="0"/>
                              </a:lnTo>
                              <a:lnTo>
                                <a:pt x="0" y="4"/>
                              </a:lnTo>
                              <a:lnTo>
                                <a:pt x="0" y="22"/>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4002" name="Shape 4002"/>
                        <xdr:cNvSpPr/>
                      </xdr:nvSpPr>
                      <xdr:spPr>
                        <a:xfrm>
                          <a:off x="180" y="198"/>
                          <a:ext cx="48" cy="65"/>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4003" name="Shape 4003"/>
                      <xdr:cNvGrpSpPr/>
                    </xdr:nvGrpSpPr>
                    <xdr:grpSpPr>
                      <a:xfrm>
                        <a:off x="165" y="357"/>
                        <a:ext cx="76" cy="21"/>
                        <a:chOff x="36" y="269"/>
                        <a:chExt cx="76" cy="21"/>
                      </a:xfrm>
                    </xdr:grpSpPr>
                    <xdr:sp>
                      <xdr:nvSpPr>
                        <xdr:cNvPr id="4004" name="Shape 4004"/>
                        <xdr:cNvSpPr/>
                      </xdr:nvSpPr>
                      <xdr:spPr>
                        <a:xfrm>
                          <a:off x="36" y="269"/>
                          <a:ext cx="76" cy="21"/>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05" name="Shape 4005"/>
                        <xdr:cNvSpPr/>
                      </xdr:nvSpPr>
                      <xdr:spPr>
                        <a:xfrm>
                          <a:off x="65" y="273"/>
                          <a:ext cx="17" cy="4"/>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06" name="Shape 4006"/>
                        <xdr:cNvSpPr/>
                      </xdr:nvSpPr>
                      <xdr:spPr>
                        <a:xfrm>
                          <a:off x="94" y="273"/>
                          <a:ext cx="17" cy="4"/>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07" name="Shape 4007"/>
                        <xdr:cNvSpPr/>
                      </xdr:nvSpPr>
                      <xdr:spPr>
                        <a:xfrm>
                          <a:off x="36" y="273"/>
                          <a:ext cx="17" cy="4"/>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4008" name="Shape 4008"/>
                      <xdr:cNvSpPr/>
                    </xdr:nvSpPr>
                    <xdr:spPr>
                      <a:xfrm>
                        <a:off x="194" y="338"/>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09" name="Shape 4009"/>
                      <xdr:cNvGrpSpPr/>
                    </xdr:nvGrpSpPr>
                    <xdr:grpSpPr>
                      <a:xfrm rot="10800000">
                        <a:off x="155" y="256"/>
                        <a:ext cx="96" cy="53"/>
                        <a:chOff x="273" y="351"/>
                        <a:chExt cx="69" cy="53"/>
                      </a:xfrm>
                    </xdr:grpSpPr>
                    <xdr:sp>
                      <xdr:nvSpPr>
                        <xdr:cNvPr id="4010" name="Shape 4010"/>
                        <xdr:cNvSpPr/>
                      </xdr:nvSpPr>
                      <xdr:spPr>
                        <a:xfrm rot="10800000">
                          <a:off x="273" y="352"/>
                          <a:ext cx="69" cy="52"/>
                        </a:xfrm>
                        <a:custGeom>
                          <a:rect b="b" l="l" r="r" t="t"/>
                          <a:pathLst>
                            <a:path extrusionOk="0" h="52" w="69">
                              <a:moveTo>
                                <a:pt x="0" y="0"/>
                              </a:moveTo>
                              <a:lnTo>
                                <a:pt x="69" y="0"/>
                              </a:lnTo>
                              <a:lnTo>
                                <a:pt x="69" y="11"/>
                              </a:lnTo>
                              <a:lnTo>
                                <a:pt x="65" y="22"/>
                              </a:lnTo>
                              <a:lnTo>
                                <a:pt x="65" y="36"/>
                              </a:lnTo>
                              <a:lnTo>
                                <a:pt x="57" y="52"/>
                              </a:lnTo>
                              <a:lnTo>
                                <a:pt x="14" y="52"/>
                              </a:lnTo>
                              <a:lnTo>
                                <a:pt x="6" y="38"/>
                              </a:lnTo>
                              <a:lnTo>
                                <a:pt x="6" y="22"/>
                              </a:lnTo>
                              <a:lnTo>
                                <a:pt x="0" y="12"/>
                              </a:lnTo>
                              <a:lnTo>
                                <a:pt x="0" y="0"/>
                              </a:lnTo>
                              <a:close/>
                            </a:path>
                          </a:pathLst>
                        </a:custGeom>
                        <a:solidFill>
                          <a:srgbClr val="000000"/>
                        </a:solidFill>
                        <a:ln cap="flat" cmpd="sng" w="9525">
                          <a:solidFill>
                            <a:srgbClr val="000000"/>
                          </a:solidFill>
                          <a:prstDash val="solid"/>
                          <a:round/>
                          <a:headEnd len="sm" w="sm" type="none"/>
                          <a:tailEnd len="sm" w="sm" type="none"/>
                        </a:ln>
                      </xdr:spPr>
                    </xdr:sp>
                    <xdr:sp>
                      <xdr:nvSpPr>
                        <xdr:cNvPr id="4011" name="Shape 4011"/>
                        <xdr:cNvSpPr/>
                      </xdr:nvSpPr>
                      <xdr:spPr>
                        <a:xfrm>
                          <a:off x="277" y="351"/>
                          <a:ext cx="59" cy="22"/>
                        </a:xfrm>
                        <a:custGeom>
                          <a:rect b="b" l="l" r="r" t="t"/>
                          <a:pathLst>
                            <a:path extrusionOk="0" h="22" w="66">
                              <a:moveTo>
                                <a:pt x="6" y="0"/>
                              </a:moveTo>
                              <a:lnTo>
                                <a:pt x="58" y="0"/>
                              </a:lnTo>
                              <a:lnTo>
                                <a:pt x="66" y="13"/>
                              </a:lnTo>
                              <a:lnTo>
                                <a:pt x="66" y="22"/>
                              </a:lnTo>
                              <a:lnTo>
                                <a:pt x="0" y="22"/>
                              </a:lnTo>
                              <a:lnTo>
                                <a:pt x="0" y="14"/>
                              </a:lnTo>
                              <a:lnTo>
                                <a:pt x="6" y="0"/>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grpSp>
                    <xdr:nvGrpSpPr>
                      <xdr:cNvPr id="4012" name="Shape 4012"/>
                      <xdr:cNvGrpSpPr/>
                    </xdr:nvGrpSpPr>
                    <xdr:grpSpPr>
                      <a:xfrm>
                        <a:off x="157" y="423"/>
                        <a:ext cx="96" cy="123"/>
                        <a:chOff x="157" y="423"/>
                        <a:chExt cx="96" cy="123"/>
                      </a:xfrm>
                    </xdr:grpSpPr>
                    <xdr:grpSp>
                      <xdr:nvGrpSpPr>
                        <xdr:cNvPr id="4013" name="Shape 4013"/>
                        <xdr:cNvGrpSpPr/>
                      </xdr:nvGrpSpPr>
                      <xdr:grpSpPr>
                        <a:xfrm>
                          <a:off x="157" y="423"/>
                          <a:ext cx="96" cy="123"/>
                          <a:chOff x="81" y="452"/>
                          <a:chExt cx="96" cy="123"/>
                        </a:xfrm>
                      </xdr:grpSpPr>
                      <xdr:grpSp>
                        <xdr:nvGrpSpPr>
                          <xdr:cNvPr id="4014" name="Shape 4014"/>
                          <xdr:cNvGrpSpPr/>
                        </xdr:nvGrpSpPr>
                        <xdr:grpSpPr>
                          <a:xfrm>
                            <a:off x="81" y="452"/>
                            <a:ext cx="96" cy="123"/>
                            <a:chOff x="81" y="452"/>
                            <a:chExt cx="96" cy="123"/>
                          </a:xfrm>
                        </xdr:grpSpPr>
                        <xdr:sp>
                          <xdr:nvSpPr>
                            <xdr:cNvPr id="4015" name="Shape 4015"/>
                            <xdr:cNvSpPr/>
                          </xdr:nvSpPr>
                          <xdr:spPr>
                            <a:xfrm rot="10800000">
                              <a:off x="83" y="473"/>
                              <a:ext cx="24" cy="44"/>
                            </a:xfrm>
                            <a:custGeom>
                              <a:rect b="b" l="l" r="r" t="t"/>
                              <a:pathLst>
                                <a:path extrusionOk="0" h="44" w="24">
                                  <a:moveTo>
                                    <a:pt x="0" y="44"/>
                                  </a:moveTo>
                                  <a:lnTo>
                                    <a:pt x="12" y="0"/>
                                  </a:lnTo>
                                  <a:lnTo>
                                    <a:pt x="17" y="0"/>
                                  </a:lnTo>
                                  <a:lnTo>
                                    <a:pt x="24" y="8"/>
                                  </a:lnTo>
                                  <a:lnTo>
                                    <a:pt x="17" y="13"/>
                                  </a:lnTo>
                                  <a:lnTo>
                                    <a:pt x="24" y="17"/>
                                  </a:lnTo>
                                  <a:lnTo>
                                    <a:pt x="17" y="23"/>
                                  </a:lnTo>
                                  <a:lnTo>
                                    <a:pt x="24" y="29"/>
                                  </a:lnTo>
                                  <a:lnTo>
                                    <a:pt x="18" y="34"/>
                                  </a:lnTo>
                                  <a:lnTo>
                                    <a:pt x="24" y="39"/>
                                  </a:lnTo>
                                  <a:lnTo>
                                    <a:pt x="17" y="44"/>
                                  </a:lnTo>
                                  <a:lnTo>
                                    <a:pt x="0" y="44"/>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4016" name="Shape 4016"/>
                            <xdr:cNvSpPr/>
                          </xdr:nvSpPr>
                          <xdr:spPr>
                            <a:xfrm flipH="1" rot="10800000">
                              <a:off x="147" y="473"/>
                              <a:ext cx="24" cy="44"/>
                            </a:xfrm>
                            <a:custGeom>
                              <a:rect b="b" l="l" r="r" t="t"/>
                              <a:pathLst>
                                <a:path extrusionOk="0" h="44" w="24">
                                  <a:moveTo>
                                    <a:pt x="0" y="44"/>
                                  </a:moveTo>
                                  <a:lnTo>
                                    <a:pt x="12" y="0"/>
                                  </a:lnTo>
                                  <a:lnTo>
                                    <a:pt x="17" y="0"/>
                                  </a:lnTo>
                                  <a:lnTo>
                                    <a:pt x="24" y="8"/>
                                  </a:lnTo>
                                  <a:lnTo>
                                    <a:pt x="17" y="13"/>
                                  </a:lnTo>
                                  <a:lnTo>
                                    <a:pt x="24" y="17"/>
                                  </a:lnTo>
                                  <a:lnTo>
                                    <a:pt x="17" y="23"/>
                                  </a:lnTo>
                                  <a:lnTo>
                                    <a:pt x="24" y="29"/>
                                  </a:lnTo>
                                  <a:lnTo>
                                    <a:pt x="18" y="34"/>
                                  </a:lnTo>
                                  <a:lnTo>
                                    <a:pt x="24" y="39"/>
                                  </a:lnTo>
                                  <a:lnTo>
                                    <a:pt x="17" y="44"/>
                                  </a:lnTo>
                                  <a:lnTo>
                                    <a:pt x="0" y="44"/>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4017" name="Shape 4017"/>
                            <xdr:cNvSpPr/>
                          </xdr:nvSpPr>
                          <xdr:spPr>
                            <a:xfrm rot="10800000">
                              <a:off x="106" y="472"/>
                              <a:ext cx="40" cy="49"/>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18" name="Shape 4018"/>
                            <xdr:cNvSpPr/>
                          </xdr:nvSpPr>
                          <xdr:spPr>
                            <a:xfrm rot="10800000">
                              <a:off x="89" y="452"/>
                              <a:ext cx="76" cy="21"/>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19" name="Shape 4019"/>
                            <xdr:cNvGrpSpPr/>
                          </xdr:nvGrpSpPr>
                          <xdr:grpSpPr>
                            <a:xfrm>
                              <a:off x="81" y="522"/>
                              <a:ext cx="96" cy="53"/>
                              <a:chOff x="273" y="351"/>
                              <a:chExt cx="69" cy="53"/>
                            </a:xfrm>
                          </xdr:grpSpPr>
                          <xdr:sp>
                            <xdr:nvSpPr>
                              <xdr:cNvPr id="4020" name="Shape 4020"/>
                              <xdr:cNvSpPr/>
                            </xdr:nvSpPr>
                            <xdr:spPr>
                              <a:xfrm rot="10800000">
                                <a:off x="273" y="352"/>
                                <a:ext cx="69" cy="52"/>
                              </a:xfrm>
                              <a:custGeom>
                                <a:rect b="b" l="l" r="r" t="t"/>
                                <a:pathLst>
                                  <a:path extrusionOk="0" h="52" w="69">
                                    <a:moveTo>
                                      <a:pt x="0" y="0"/>
                                    </a:moveTo>
                                    <a:lnTo>
                                      <a:pt x="69" y="0"/>
                                    </a:lnTo>
                                    <a:lnTo>
                                      <a:pt x="69" y="11"/>
                                    </a:lnTo>
                                    <a:lnTo>
                                      <a:pt x="65" y="22"/>
                                    </a:lnTo>
                                    <a:lnTo>
                                      <a:pt x="65" y="36"/>
                                    </a:lnTo>
                                    <a:lnTo>
                                      <a:pt x="57" y="52"/>
                                    </a:lnTo>
                                    <a:lnTo>
                                      <a:pt x="14" y="52"/>
                                    </a:lnTo>
                                    <a:lnTo>
                                      <a:pt x="6" y="38"/>
                                    </a:lnTo>
                                    <a:lnTo>
                                      <a:pt x="6" y="22"/>
                                    </a:lnTo>
                                    <a:lnTo>
                                      <a:pt x="0" y="12"/>
                                    </a:lnTo>
                                    <a:lnTo>
                                      <a:pt x="0" y="0"/>
                                    </a:lnTo>
                                    <a:close/>
                                  </a:path>
                                </a:pathLst>
                              </a:custGeom>
                              <a:solidFill>
                                <a:srgbClr val="000000"/>
                              </a:solidFill>
                              <a:ln cap="flat" cmpd="sng" w="9525">
                                <a:solidFill>
                                  <a:srgbClr val="000000"/>
                                </a:solidFill>
                                <a:prstDash val="solid"/>
                                <a:round/>
                                <a:headEnd len="sm" w="sm" type="none"/>
                                <a:tailEnd len="sm" w="sm" type="none"/>
                              </a:ln>
                            </xdr:spPr>
                          </xdr:sp>
                          <xdr:sp>
                            <xdr:nvSpPr>
                              <xdr:cNvPr id="4021" name="Shape 4021"/>
                              <xdr:cNvSpPr/>
                            </xdr:nvSpPr>
                            <xdr:spPr>
                              <a:xfrm>
                                <a:off x="277" y="351"/>
                                <a:ext cx="59" cy="22"/>
                              </a:xfrm>
                              <a:custGeom>
                                <a:rect b="b" l="l" r="r" t="t"/>
                                <a:pathLst>
                                  <a:path extrusionOk="0" h="22" w="66">
                                    <a:moveTo>
                                      <a:pt x="6" y="0"/>
                                    </a:moveTo>
                                    <a:lnTo>
                                      <a:pt x="58" y="0"/>
                                    </a:lnTo>
                                    <a:lnTo>
                                      <a:pt x="66" y="13"/>
                                    </a:lnTo>
                                    <a:lnTo>
                                      <a:pt x="66" y="22"/>
                                    </a:lnTo>
                                    <a:lnTo>
                                      <a:pt x="0" y="22"/>
                                    </a:lnTo>
                                    <a:lnTo>
                                      <a:pt x="0" y="14"/>
                                    </a:lnTo>
                                    <a:lnTo>
                                      <a:pt x="6" y="0"/>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grpSp>
                      <xdr:grpSp>
                        <xdr:nvGrpSpPr>
                          <xdr:cNvPr id="4022" name="Shape 4022"/>
                          <xdr:cNvGrpSpPr/>
                        </xdr:nvGrpSpPr>
                        <xdr:grpSpPr>
                          <a:xfrm>
                            <a:off x="116" y="474"/>
                            <a:ext cx="20" cy="44"/>
                            <a:chOff x="296" y="374"/>
                            <a:chExt cx="20" cy="44"/>
                          </a:xfrm>
                        </xdr:grpSpPr>
                        <xdr:sp>
                          <xdr:nvSpPr>
                            <xdr:cNvPr id="4023" name="Shape 4023"/>
                            <xdr:cNvSpPr/>
                          </xdr:nvSpPr>
                          <xdr:spPr>
                            <a:xfrm>
                              <a:off x="296" y="374"/>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24" name="Shape 4024"/>
                            <xdr:cNvSpPr/>
                          </xdr:nvSpPr>
                          <xdr:spPr>
                            <a:xfrm>
                              <a:off x="296" y="384"/>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25" name="Shape 4025"/>
                            <xdr:cNvSpPr/>
                          </xdr:nvSpPr>
                          <xdr:spPr>
                            <a:xfrm>
                              <a:off x="296" y="379"/>
                              <a:ext cx="20" cy="5"/>
                            </a:xfrm>
                            <a:prstGeom prst="rect">
                              <a:avLst/>
                            </a:prstGeom>
                            <a:gradFill>
                              <a:gsLst>
                                <a:gs pos="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26" name="Shape 4026"/>
                            <xdr:cNvSpPr/>
                          </xdr:nvSpPr>
                          <xdr:spPr>
                            <a:xfrm>
                              <a:off x="296" y="389"/>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27" name="Shape 4027"/>
                            <xdr:cNvSpPr/>
                          </xdr:nvSpPr>
                          <xdr:spPr>
                            <a:xfrm>
                              <a:off x="296" y="394"/>
                              <a:ext cx="20" cy="5"/>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28" name="Shape 4028"/>
                            <xdr:cNvSpPr/>
                          </xdr:nvSpPr>
                          <xdr:spPr>
                            <a:xfrm>
                              <a:off x="296" y="399"/>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29" name="Shape 4029"/>
                            <xdr:cNvSpPr/>
                          </xdr:nvSpPr>
                          <xdr:spPr>
                            <a:xfrm>
                              <a:off x="296" y="404"/>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30" name="Shape 4030"/>
                            <xdr:cNvSpPr/>
                          </xdr:nvSpPr>
                          <xdr:spPr>
                            <a:xfrm>
                              <a:off x="296" y="409"/>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31" name="Shape 4031"/>
                            <xdr:cNvSpPr/>
                          </xdr:nvSpPr>
                          <xdr:spPr>
                            <a:xfrm>
                              <a:off x="296" y="413"/>
                              <a:ext cx="20" cy="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4032" name="Shape 4032"/>
                        <xdr:cNvSpPr/>
                      </xdr:nvSpPr>
                      <xdr:spPr>
                        <a:xfrm rot="10800000">
                          <a:off x="223" y="436"/>
                          <a:ext cx="17" cy="4"/>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33" name="Shape 4033"/>
                        <xdr:cNvSpPr/>
                      </xdr:nvSpPr>
                      <xdr:spPr>
                        <a:xfrm rot="10800000">
                          <a:off x="192" y="436"/>
                          <a:ext cx="17" cy="4"/>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34" name="Shape 4034"/>
                        <xdr:cNvSpPr/>
                      </xdr:nvSpPr>
                      <xdr:spPr>
                        <a:xfrm rot="10800000">
                          <a:off x="165" y="436"/>
                          <a:ext cx="17" cy="4"/>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4035" name="Shape 4035"/>
                      <xdr:cNvGrpSpPr/>
                    </xdr:nvGrpSpPr>
                    <xdr:grpSpPr>
                      <a:xfrm>
                        <a:off x="190" y="378"/>
                        <a:ext cx="24" cy="44"/>
                        <a:chOff x="191" y="378"/>
                        <a:chExt cx="24" cy="44"/>
                      </a:xfrm>
                    </xdr:grpSpPr>
                    <xdr:sp>
                      <xdr:nvSpPr>
                        <xdr:cNvPr id="4036" name="Shape 4036"/>
                        <xdr:cNvSpPr/>
                      </xdr:nvSpPr>
                      <xdr:spPr>
                        <a:xfrm>
                          <a:off x="191" y="378"/>
                          <a:ext cx="24" cy="44"/>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37" name="Shape 4037"/>
                        <xdr:cNvSpPr/>
                      </xdr:nvSpPr>
                      <xdr:spPr>
                        <a:xfrm>
                          <a:off x="191" y="391"/>
                          <a:ext cx="24" cy="18"/>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grpSp>
            <xdr:grpSp>
              <xdr:nvGrpSpPr>
                <xdr:cNvPr id="4038" name="Shape 4038"/>
                <xdr:cNvGrpSpPr/>
              </xdr:nvGrpSpPr>
              <xdr:grpSpPr>
                <a:xfrm>
                  <a:off x="240" y="611"/>
                  <a:ext cx="17" cy="45"/>
                  <a:chOff x="241" y="378"/>
                  <a:chExt cx="17" cy="45"/>
                </a:xfrm>
              </xdr:grpSpPr>
              <xdr:sp>
                <xdr:nvSpPr>
                  <xdr:cNvPr id="4039" name="Shape 4039"/>
                  <xdr:cNvSpPr/>
                </xdr:nvSpPr>
                <xdr:spPr>
                  <a:xfrm flipH="1">
                    <a:off x="241" y="378"/>
                    <a:ext cx="17" cy="45"/>
                  </a:xfrm>
                  <a:custGeom>
                    <a:rect b="b" l="l" r="r" t="t"/>
                    <a:pathLst>
                      <a:path extrusionOk="0" h="52" w="17">
                        <a:moveTo>
                          <a:pt x="0" y="17"/>
                        </a:moveTo>
                        <a:lnTo>
                          <a:pt x="0" y="36"/>
                        </a:lnTo>
                        <a:lnTo>
                          <a:pt x="9" y="52"/>
                        </a:lnTo>
                        <a:lnTo>
                          <a:pt x="17" y="52"/>
                        </a:lnTo>
                        <a:lnTo>
                          <a:pt x="17" y="0"/>
                        </a:lnTo>
                        <a:lnTo>
                          <a:pt x="9" y="0"/>
                        </a:lnTo>
                        <a:lnTo>
                          <a:pt x="0" y="17"/>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4040" name="Shape 4040"/>
                  <xdr:cNvSpPr/>
                </xdr:nvSpPr>
                <xdr:spPr>
                  <a:xfrm flipH="1">
                    <a:off x="241" y="393"/>
                    <a:ext cx="17" cy="16"/>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4041" name="Shape 4041"/>
                <xdr:cNvGrpSpPr/>
              </xdr:nvGrpSpPr>
              <xdr:grpSpPr>
                <a:xfrm flipH="1">
                  <a:off x="150" y="611"/>
                  <a:ext cx="17" cy="45"/>
                  <a:chOff x="241" y="378"/>
                  <a:chExt cx="17" cy="45"/>
                </a:xfrm>
              </xdr:grpSpPr>
              <xdr:sp>
                <xdr:nvSpPr>
                  <xdr:cNvPr id="4042" name="Shape 4042"/>
                  <xdr:cNvSpPr/>
                </xdr:nvSpPr>
                <xdr:spPr>
                  <a:xfrm flipH="1">
                    <a:off x="241" y="378"/>
                    <a:ext cx="17" cy="45"/>
                  </a:xfrm>
                  <a:custGeom>
                    <a:rect b="b" l="l" r="r" t="t"/>
                    <a:pathLst>
                      <a:path extrusionOk="0" h="52" w="17">
                        <a:moveTo>
                          <a:pt x="0" y="17"/>
                        </a:moveTo>
                        <a:lnTo>
                          <a:pt x="0" y="36"/>
                        </a:lnTo>
                        <a:lnTo>
                          <a:pt x="9" y="52"/>
                        </a:lnTo>
                        <a:lnTo>
                          <a:pt x="17" y="52"/>
                        </a:lnTo>
                        <a:lnTo>
                          <a:pt x="17" y="0"/>
                        </a:lnTo>
                        <a:lnTo>
                          <a:pt x="9" y="0"/>
                        </a:lnTo>
                        <a:lnTo>
                          <a:pt x="0" y="17"/>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sp>
                <xdr:nvSpPr>
                  <xdr:cNvPr id="4043" name="Shape 4043"/>
                  <xdr:cNvSpPr/>
                </xdr:nvSpPr>
                <xdr:spPr>
                  <a:xfrm flipH="1">
                    <a:off x="241" y="393"/>
                    <a:ext cx="17" cy="16"/>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4044" name="Shape 4044"/>
                <xdr:cNvGrpSpPr/>
              </xdr:nvGrpSpPr>
              <xdr:grpSpPr>
                <a:xfrm>
                  <a:off x="168" y="593"/>
                  <a:ext cx="72" cy="70"/>
                  <a:chOff x="168" y="593"/>
                  <a:chExt cx="72" cy="70"/>
                </a:xfrm>
              </xdr:grpSpPr>
              <xdr:sp>
                <xdr:nvSpPr>
                  <xdr:cNvPr id="4045" name="Shape 4045"/>
                  <xdr:cNvSpPr/>
                </xdr:nvSpPr>
                <xdr:spPr>
                  <a:xfrm>
                    <a:off x="168" y="604"/>
                    <a:ext cx="72" cy="59"/>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46" name="Shape 4046"/>
                  <xdr:cNvSpPr/>
                </xdr:nvSpPr>
                <xdr:spPr>
                  <a:xfrm>
                    <a:off x="168" y="593"/>
                    <a:ext cx="72" cy="11"/>
                  </a:xfrm>
                  <a:custGeom>
                    <a:rect b="b" l="l" r="r" t="t"/>
                    <a:pathLst>
                      <a:path extrusionOk="0" h="11" w="72">
                        <a:moveTo>
                          <a:pt x="0" y="11"/>
                        </a:moveTo>
                        <a:lnTo>
                          <a:pt x="9" y="1"/>
                        </a:lnTo>
                        <a:lnTo>
                          <a:pt x="64" y="0"/>
                        </a:lnTo>
                        <a:lnTo>
                          <a:pt x="72" y="11"/>
                        </a:lnTo>
                        <a:lnTo>
                          <a:pt x="0" y="11"/>
                        </a:lnTo>
                        <a:close/>
                      </a:path>
                    </a:pathLst>
                  </a:custGeom>
                  <a:gradFill>
                    <a:gsLst>
                      <a:gs pos="0">
                        <a:srgbClr val="535353"/>
                      </a:gs>
                      <a:gs pos="50000">
                        <a:srgbClr val="FFFFFF"/>
                      </a:gs>
                      <a:gs pos="100000">
                        <a:srgbClr val="535353"/>
                      </a:gs>
                    </a:gsLst>
                    <a:lin ang="5400000" scaled="0"/>
                  </a:gradFill>
                  <a:ln cap="flat" cmpd="sng" w="9525">
                    <a:solidFill>
                      <a:srgbClr val="000000"/>
                    </a:solidFill>
                    <a:prstDash val="solid"/>
                    <a:round/>
                    <a:headEnd len="sm" w="sm" type="none"/>
                    <a:tailEnd len="sm" w="sm" type="none"/>
                  </a:ln>
                </xdr:spPr>
              </xdr:sp>
            </xdr:grpSp>
            <xdr:sp>
              <xdr:nvSpPr>
                <xdr:cNvPr id="4047" name="Shape 4047"/>
                <xdr:cNvSpPr/>
              </xdr:nvSpPr>
              <xdr:spPr>
                <a:xfrm>
                  <a:off x="173" y="617"/>
                  <a:ext cx="7" cy="9"/>
                </a:xfrm>
                <a:prstGeom prst="ellipse">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48" name="Shape 4048"/>
                <xdr:cNvSpPr/>
              </xdr:nvSpPr>
              <xdr:spPr>
                <a:xfrm>
                  <a:off x="227" y="616"/>
                  <a:ext cx="7" cy="9"/>
                </a:xfrm>
                <a:prstGeom prst="ellipse">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49" name="Shape 4049"/>
                <xdr:cNvGrpSpPr/>
              </xdr:nvGrpSpPr>
              <xdr:grpSpPr>
                <a:xfrm>
                  <a:off x="193" y="612"/>
                  <a:ext cx="24" cy="44"/>
                  <a:chOff x="191" y="378"/>
                  <a:chExt cx="24" cy="44"/>
                </a:xfrm>
              </xdr:grpSpPr>
              <xdr:sp>
                <xdr:nvSpPr>
                  <xdr:cNvPr id="4050" name="Shape 4050"/>
                  <xdr:cNvSpPr/>
                </xdr:nvSpPr>
                <xdr:spPr>
                  <a:xfrm>
                    <a:off x="191" y="378"/>
                    <a:ext cx="24" cy="44"/>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51" name="Shape 4051"/>
                  <xdr:cNvSpPr/>
                </xdr:nvSpPr>
                <xdr:spPr>
                  <a:xfrm>
                    <a:off x="191" y="391"/>
                    <a:ext cx="24" cy="18"/>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4052" name="Shape 4052"/>
              <xdr:cNvSpPr/>
            </xdr:nvSpPr>
            <xdr:spPr>
              <a:xfrm>
                <a:off x="193" y="663"/>
                <a:ext cx="25" cy="85"/>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53" name="Shape 4053"/>
              <xdr:cNvSpPr/>
            </xdr:nvSpPr>
            <xdr:spPr>
              <a:xfrm>
                <a:off x="184" y="725"/>
                <a:ext cx="42" cy="11"/>
              </a:xfrm>
              <a:prstGeom prst="rect">
                <a:avLst/>
              </a:prstGeom>
              <a:gradFill>
                <a:gsLst>
                  <a:gs pos="0">
                    <a:srgbClr val="535353"/>
                  </a:gs>
                  <a:gs pos="50000">
                    <a:srgbClr val="FFFFFF"/>
                  </a:gs>
                  <a:gs pos="100000">
                    <a:srgbClr val="535353"/>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4054" name="Shape 4054"/>
            <xdr:cNvSpPr/>
          </xdr:nvSpPr>
          <xdr:spPr>
            <a:xfrm>
              <a:off x="103" y="219"/>
              <a:ext cx="10" cy="22"/>
            </a:xfrm>
            <a:prstGeom prst="ellipse">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62</xdr:col>
      <xdr:colOff>104775</xdr:colOff>
      <xdr:row>33</xdr:row>
      <xdr:rowOff>47625</xdr:rowOff>
    </xdr:from>
    <xdr:ext cx="704850" cy="142875"/>
    <xdr:grpSp>
      <xdr:nvGrpSpPr>
        <xdr:cNvPr id="2" name="Shape 2"/>
        <xdr:cNvGrpSpPr/>
      </xdr:nvGrpSpPr>
      <xdr:grpSpPr>
        <a:xfrm>
          <a:off x="4993575" y="3708563"/>
          <a:ext cx="704850" cy="142875"/>
          <a:chOff x="4993575" y="3708563"/>
          <a:chExt cx="704850" cy="142875"/>
        </a:xfrm>
      </xdr:grpSpPr>
      <xdr:grpSp>
        <xdr:nvGrpSpPr>
          <xdr:cNvPr id="4055" name="Shape 4055"/>
          <xdr:cNvGrpSpPr/>
        </xdr:nvGrpSpPr>
        <xdr:grpSpPr>
          <a:xfrm>
            <a:off x="4993575" y="3708563"/>
            <a:ext cx="704850" cy="142875"/>
            <a:chOff x="228" y="384"/>
            <a:chExt cx="96" cy="99"/>
          </a:xfrm>
        </xdr:grpSpPr>
        <xdr:sp>
          <xdr:nvSpPr>
            <xdr:cNvPr id="5" name="Shape 5"/>
            <xdr:cNvSpPr/>
          </xdr:nvSpPr>
          <xdr:spPr>
            <a:xfrm>
              <a:off x="228" y="384"/>
              <a:ext cx="75"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56" name="Shape 4056"/>
            <xdr:cNvSpPr/>
          </xdr:nvSpPr>
          <xdr:spPr>
            <a:xfrm>
              <a:off x="228" y="439"/>
              <a:ext cx="96" cy="9"/>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57" name="Shape 4057"/>
            <xdr:cNvSpPr/>
          </xdr:nvSpPr>
          <xdr:spPr>
            <a:xfrm>
              <a:off x="237" y="384"/>
              <a:ext cx="78" cy="5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58" name="Shape 4058"/>
            <xdr:cNvSpPr/>
          </xdr:nvSpPr>
          <xdr:spPr>
            <a:xfrm>
              <a:off x="228" y="448"/>
              <a:ext cx="96" cy="3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63</xdr:col>
      <xdr:colOff>190500</xdr:colOff>
      <xdr:row>33</xdr:row>
      <xdr:rowOff>85725</xdr:rowOff>
    </xdr:from>
    <xdr:ext cx="200025" cy="76200"/>
    <xdr:grpSp>
      <xdr:nvGrpSpPr>
        <xdr:cNvPr id="2" name="Shape 2"/>
        <xdr:cNvGrpSpPr/>
      </xdr:nvGrpSpPr>
      <xdr:grpSpPr>
        <a:xfrm>
          <a:off x="5245988" y="3741900"/>
          <a:ext cx="200025" cy="76200"/>
          <a:chOff x="5245988" y="3741900"/>
          <a:chExt cx="200025" cy="76200"/>
        </a:xfrm>
      </xdr:grpSpPr>
      <xdr:grpSp>
        <xdr:nvGrpSpPr>
          <xdr:cNvPr id="4059" name="Shape 4059"/>
          <xdr:cNvGrpSpPr/>
        </xdr:nvGrpSpPr>
        <xdr:grpSpPr>
          <a:xfrm flipH="1" rot="10800000">
            <a:off x="5245988" y="3741900"/>
            <a:ext cx="200025" cy="76200"/>
            <a:chOff x="688" y="120"/>
            <a:chExt cx="53" cy="28"/>
          </a:xfrm>
        </xdr:grpSpPr>
        <xdr:sp>
          <xdr:nvSpPr>
            <xdr:cNvPr id="5" name="Shape 5"/>
            <xdr:cNvSpPr/>
          </xdr:nvSpPr>
          <xdr:spPr>
            <a:xfrm>
              <a:off x="688" y="120"/>
              <a:ext cx="50" cy="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60" name="Shape 4060"/>
            <xdr:cNvSpPr/>
          </xdr:nvSpPr>
          <xdr:spPr>
            <a:xfrm>
              <a:off x="693" y="120"/>
              <a:ext cx="43" cy="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61" name="Shape 4061"/>
            <xdr:cNvGrpSpPr/>
          </xdr:nvGrpSpPr>
          <xdr:grpSpPr>
            <a:xfrm>
              <a:off x="688" y="128"/>
              <a:ext cx="53" cy="20"/>
              <a:chOff x="688" y="128"/>
              <a:chExt cx="53" cy="20"/>
            </a:xfrm>
          </xdr:grpSpPr>
          <xdr:sp>
            <xdr:nvSpPr>
              <xdr:cNvPr id="4062" name="Shape 4062"/>
              <xdr:cNvSpPr/>
            </xdr:nvSpPr>
            <xdr:spPr>
              <a:xfrm>
                <a:off x="688" y="128"/>
                <a:ext cx="53" cy="4"/>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63" name="Shape 4063"/>
              <xdr:cNvSpPr/>
            </xdr:nvSpPr>
            <xdr:spPr>
              <a:xfrm>
                <a:off x="688" y="132"/>
                <a:ext cx="53" cy="1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59</xdr:col>
      <xdr:colOff>66675</xdr:colOff>
      <xdr:row>33</xdr:row>
      <xdr:rowOff>85725</xdr:rowOff>
    </xdr:from>
    <xdr:ext cx="723900" cy="142875"/>
    <xdr:grpSp>
      <xdr:nvGrpSpPr>
        <xdr:cNvPr id="2" name="Shape 2"/>
        <xdr:cNvGrpSpPr/>
      </xdr:nvGrpSpPr>
      <xdr:grpSpPr>
        <a:xfrm>
          <a:off x="4984050" y="3708563"/>
          <a:ext cx="723900" cy="142875"/>
          <a:chOff x="4984050" y="3708563"/>
          <a:chExt cx="723900" cy="142875"/>
        </a:xfrm>
      </xdr:grpSpPr>
      <xdr:grpSp>
        <xdr:nvGrpSpPr>
          <xdr:cNvPr id="4064" name="Shape 4064"/>
          <xdr:cNvGrpSpPr/>
        </xdr:nvGrpSpPr>
        <xdr:grpSpPr>
          <a:xfrm>
            <a:off x="4984050" y="3708563"/>
            <a:ext cx="723900" cy="142875"/>
            <a:chOff x="228" y="384"/>
            <a:chExt cx="96" cy="99"/>
          </a:xfrm>
        </xdr:grpSpPr>
        <xdr:sp>
          <xdr:nvSpPr>
            <xdr:cNvPr id="5" name="Shape 5"/>
            <xdr:cNvSpPr/>
          </xdr:nvSpPr>
          <xdr:spPr>
            <a:xfrm>
              <a:off x="228" y="384"/>
              <a:ext cx="75"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65" name="Shape 4065"/>
            <xdr:cNvSpPr/>
          </xdr:nvSpPr>
          <xdr:spPr>
            <a:xfrm>
              <a:off x="228" y="439"/>
              <a:ext cx="96" cy="9"/>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66" name="Shape 4066"/>
            <xdr:cNvSpPr/>
          </xdr:nvSpPr>
          <xdr:spPr>
            <a:xfrm>
              <a:off x="237" y="384"/>
              <a:ext cx="78" cy="5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67" name="Shape 4067"/>
            <xdr:cNvSpPr/>
          </xdr:nvSpPr>
          <xdr:spPr>
            <a:xfrm>
              <a:off x="228" y="448"/>
              <a:ext cx="96" cy="3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61</xdr:col>
      <xdr:colOff>0</xdr:colOff>
      <xdr:row>33</xdr:row>
      <xdr:rowOff>85725</xdr:rowOff>
    </xdr:from>
    <xdr:ext cx="714375" cy="152400"/>
    <xdr:grpSp>
      <xdr:nvGrpSpPr>
        <xdr:cNvPr id="2" name="Shape 2"/>
        <xdr:cNvGrpSpPr/>
      </xdr:nvGrpSpPr>
      <xdr:grpSpPr>
        <a:xfrm>
          <a:off x="4988813" y="3703800"/>
          <a:ext cx="714375" cy="152400"/>
          <a:chOff x="4988813" y="3703800"/>
          <a:chExt cx="714375" cy="152400"/>
        </a:xfrm>
      </xdr:grpSpPr>
      <xdr:grpSp>
        <xdr:nvGrpSpPr>
          <xdr:cNvPr id="4068" name="Shape 4068"/>
          <xdr:cNvGrpSpPr/>
        </xdr:nvGrpSpPr>
        <xdr:grpSpPr>
          <a:xfrm flipH="1" rot="10800000">
            <a:off x="4988813" y="3703800"/>
            <a:ext cx="714375" cy="152400"/>
            <a:chOff x="688" y="120"/>
            <a:chExt cx="53" cy="28"/>
          </a:xfrm>
        </xdr:grpSpPr>
        <xdr:sp>
          <xdr:nvSpPr>
            <xdr:cNvPr id="5" name="Shape 5"/>
            <xdr:cNvSpPr/>
          </xdr:nvSpPr>
          <xdr:spPr>
            <a:xfrm>
              <a:off x="688" y="120"/>
              <a:ext cx="50" cy="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69" name="Shape 4069"/>
            <xdr:cNvSpPr/>
          </xdr:nvSpPr>
          <xdr:spPr>
            <a:xfrm>
              <a:off x="693" y="120"/>
              <a:ext cx="43" cy="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70" name="Shape 4070"/>
            <xdr:cNvGrpSpPr/>
          </xdr:nvGrpSpPr>
          <xdr:grpSpPr>
            <a:xfrm>
              <a:off x="688" y="128"/>
              <a:ext cx="53" cy="20"/>
              <a:chOff x="688" y="128"/>
              <a:chExt cx="53" cy="20"/>
            </a:xfrm>
          </xdr:grpSpPr>
          <xdr:sp>
            <xdr:nvSpPr>
              <xdr:cNvPr id="4071" name="Shape 4071"/>
              <xdr:cNvSpPr/>
            </xdr:nvSpPr>
            <xdr:spPr>
              <a:xfrm>
                <a:off x="688" y="128"/>
                <a:ext cx="53" cy="4"/>
              </a:xfrm>
              <a:custGeom>
                <a:rect b="b" l="l" r="r" t="t"/>
                <a:pathLst>
                  <a:path extrusionOk="0" h="8" w="54">
                    <a:moveTo>
                      <a:pt x="6" y="0"/>
                    </a:moveTo>
                    <a:lnTo>
                      <a:pt x="0" y="8"/>
                    </a:lnTo>
                    <a:lnTo>
                      <a:pt x="54" y="8"/>
                    </a:lnTo>
                    <a:lnTo>
                      <a:pt x="48" y="0"/>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72" name="Shape 4072"/>
              <xdr:cNvSpPr/>
            </xdr:nvSpPr>
            <xdr:spPr>
              <a:xfrm>
                <a:off x="688" y="132"/>
                <a:ext cx="53" cy="1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63</xdr:col>
      <xdr:colOff>571500</xdr:colOff>
      <xdr:row>30</xdr:row>
      <xdr:rowOff>0</xdr:rowOff>
    </xdr:from>
    <xdr:ext cx="257175" cy="238125"/>
    <xdr:grpSp>
      <xdr:nvGrpSpPr>
        <xdr:cNvPr id="2" name="Shape 2"/>
        <xdr:cNvGrpSpPr/>
      </xdr:nvGrpSpPr>
      <xdr:grpSpPr>
        <a:xfrm>
          <a:off x="5217413" y="3660938"/>
          <a:ext cx="257175" cy="238125"/>
          <a:chOff x="5217413" y="3660938"/>
          <a:chExt cx="257175" cy="238125"/>
        </a:xfrm>
      </xdr:grpSpPr>
      <xdr:grpSp>
        <xdr:nvGrpSpPr>
          <xdr:cNvPr id="4073" name="Shape 4073"/>
          <xdr:cNvGrpSpPr/>
        </xdr:nvGrpSpPr>
        <xdr:grpSpPr>
          <a:xfrm>
            <a:off x="5217413" y="3660938"/>
            <a:ext cx="257175" cy="238125"/>
            <a:chOff x="139" y="172"/>
            <a:chExt cx="56" cy="111"/>
          </a:xfrm>
        </xdr:grpSpPr>
        <xdr:sp>
          <xdr:nvSpPr>
            <xdr:cNvPr id="5" name="Shape 5"/>
            <xdr:cNvSpPr/>
          </xdr:nvSpPr>
          <xdr:spPr>
            <a:xfrm>
              <a:off x="139" y="172"/>
              <a:ext cx="5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74" name="Shape 4074"/>
            <xdr:cNvSpPr/>
          </xdr:nvSpPr>
          <xdr:spPr>
            <a:xfrm>
              <a:off x="139" y="172"/>
              <a:ext cx="56" cy="88"/>
            </a:xfrm>
            <a:prstGeom prst="rect">
              <a:avLst/>
            </a:prstGeom>
            <a:gradFill>
              <a:gsLst>
                <a:gs pos="0">
                  <a:srgbClr val="535353"/>
                </a:gs>
                <a:gs pos="100000">
                  <a:srgbClr val="FFFFFF"/>
                </a:gs>
              </a:gsLst>
              <a:lin ang="189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75" name="Shape 4075"/>
            <xdr:cNvGrpSpPr/>
          </xdr:nvGrpSpPr>
          <xdr:grpSpPr>
            <a:xfrm>
              <a:off x="139" y="195"/>
              <a:ext cx="56" cy="88"/>
              <a:chOff x="139" y="195"/>
              <a:chExt cx="56" cy="88"/>
            </a:xfrm>
          </xdr:grpSpPr>
          <xdr:sp>
            <xdr:nvSpPr>
              <xdr:cNvPr id="4076" name="Shape 4076"/>
              <xdr:cNvSpPr/>
            </xdr:nvSpPr>
            <xdr:spPr>
              <a:xfrm>
                <a:off x="139" y="195"/>
                <a:ext cx="56" cy="88"/>
              </a:xfrm>
              <a:custGeom>
                <a:rect b="b" l="l" r="r" t="t"/>
                <a:pathLst>
                  <a:path extrusionOk="0" h="88" w="56">
                    <a:moveTo>
                      <a:pt x="24" y="0"/>
                    </a:moveTo>
                    <a:lnTo>
                      <a:pt x="48" y="0"/>
                    </a:lnTo>
                    <a:lnTo>
                      <a:pt x="48" y="22"/>
                    </a:lnTo>
                    <a:lnTo>
                      <a:pt x="40" y="22"/>
                    </a:lnTo>
                    <a:lnTo>
                      <a:pt x="40" y="32"/>
                    </a:lnTo>
                    <a:lnTo>
                      <a:pt x="48" y="32"/>
                    </a:lnTo>
                    <a:lnTo>
                      <a:pt x="48" y="44"/>
                    </a:lnTo>
                    <a:lnTo>
                      <a:pt x="41" y="44"/>
                    </a:lnTo>
                    <a:lnTo>
                      <a:pt x="41" y="55"/>
                    </a:lnTo>
                    <a:lnTo>
                      <a:pt x="48" y="55"/>
                    </a:lnTo>
                    <a:lnTo>
                      <a:pt x="48" y="65"/>
                    </a:lnTo>
                    <a:lnTo>
                      <a:pt x="56" y="65"/>
                    </a:lnTo>
                    <a:lnTo>
                      <a:pt x="48" y="88"/>
                    </a:lnTo>
                    <a:lnTo>
                      <a:pt x="8" y="88"/>
                    </a:lnTo>
                    <a:lnTo>
                      <a:pt x="0" y="66"/>
                    </a:lnTo>
                    <a:lnTo>
                      <a:pt x="8" y="66"/>
                    </a:lnTo>
                    <a:lnTo>
                      <a:pt x="8" y="56"/>
                    </a:lnTo>
                    <a:lnTo>
                      <a:pt x="16" y="56"/>
                    </a:lnTo>
                    <a:lnTo>
                      <a:pt x="16" y="44"/>
                    </a:lnTo>
                    <a:lnTo>
                      <a:pt x="8" y="44"/>
                    </a:lnTo>
                    <a:lnTo>
                      <a:pt x="8" y="33"/>
                    </a:lnTo>
                    <a:lnTo>
                      <a:pt x="16" y="33"/>
                    </a:lnTo>
                    <a:lnTo>
                      <a:pt x="16" y="22"/>
                    </a:lnTo>
                    <a:lnTo>
                      <a:pt x="8" y="22"/>
                    </a:lnTo>
                    <a:lnTo>
                      <a:pt x="8" y="0"/>
                    </a:lnTo>
                    <a:lnTo>
                      <a:pt x="24" y="0"/>
                    </a:lnTo>
                    <a:close/>
                  </a:path>
                </a:pathLst>
              </a:custGeom>
              <a:solidFill>
                <a:srgbClr val="808080"/>
              </a:solidFill>
              <a:ln cap="flat" cmpd="sng" w="9525">
                <a:solidFill>
                  <a:srgbClr val="000000"/>
                </a:solidFill>
                <a:prstDash val="solid"/>
                <a:round/>
                <a:headEnd len="sm" w="sm" type="none"/>
                <a:tailEnd len="sm" w="sm" type="none"/>
              </a:ln>
            </xdr:spPr>
          </xdr:sp>
          <xdr:sp>
            <xdr:nvSpPr>
              <xdr:cNvPr id="4077" name="Shape 4077"/>
              <xdr:cNvSpPr/>
            </xdr:nvSpPr>
            <xdr:spPr>
              <a:xfrm>
                <a:off x="179" y="217"/>
                <a:ext cx="10" cy="10"/>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78" name="Shape 4078"/>
              <xdr:cNvSpPr/>
            </xdr:nvSpPr>
            <xdr:spPr>
              <a:xfrm>
                <a:off x="144" y="217"/>
                <a:ext cx="11" cy="10"/>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79" name="Shape 4079"/>
              <xdr:cNvSpPr/>
            </xdr:nvSpPr>
            <xdr:spPr>
              <a:xfrm>
                <a:off x="180" y="243"/>
                <a:ext cx="15" cy="6"/>
              </a:xfrm>
              <a:prstGeom prst="rect">
                <a:avLst/>
              </a:prstGeom>
              <a:solidFill>
                <a:srgbClr val="FFFF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80" name="Shape 4080"/>
              <xdr:cNvSpPr/>
            </xdr:nvSpPr>
            <xdr:spPr>
              <a:xfrm>
                <a:off x="139" y="243"/>
                <a:ext cx="16" cy="6"/>
              </a:xfrm>
              <a:prstGeom prst="rect">
                <a:avLst/>
              </a:prstGeom>
              <a:solidFill>
                <a:srgbClr val="FFFF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66</xdr:col>
      <xdr:colOff>76200</xdr:colOff>
      <xdr:row>23</xdr:row>
      <xdr:rowOff>85725</xdr:rowOff>
    </xdr:from>
    <xdr:ext cx="200025" cy="742950"/>
    <xdr:grpSp>
      <xdr:nvGrpSpPr>
        <xdr:cNvPr id="2" name="Shape 2"/>
        <xdr:cNvGrpSpPr/>
      </xdr:nvGrpSpPr>
      <xdr:grpSpPr>
        <a:xfrm>
          <a:off x="5245988" y="3408525"/>
          <a:ext cx="200025" cy="742950"/>
          <a:chOff x="5245988" y="3408525"/>
          <a:chExt cx="200025" cy="742950"/>
        </a:xfrm>
      </xdr:grpSpPr>
      <xdr:grpSp>
        <xdr:nvGrpSpPr>
          <xdr:cNvPr id="4081" name="Shape 4081"/>
          <xdr:cNvGrpSpPr/>
        </xdr:nvGrpSpPr>
        <xdr:grpSpPr>
          <a:xfrm>
            <a:off x="5245988" y="3408525"/>
            <a:ext cx="200025" cy="742950"/>
            <a:chOff x="133" y="56"/>
            <a:chExt cx="120" cy="904"/>
          </a:xfrm>
        </xdr:grpSpPr>
        <xdr:sp>
          <xdr:nvSpPr>
            <xdr:cNvPr id="5" name="Shape 5"/>
            <xdr:cNvSpPr/>
          </xdr:nvSpPr>
          <xdr:spPr>
            <a:xfrm>
              <a:off x="133" y="56"/>
              <a:ext cx="100" cy="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82" name="Shape 4082"/>
            <xdr:cNvGrpSpPr/>
          </xdr:nvGrpSpPr>
          <xdr:grpSpPr>
            <a:xfrm>
              <a:off x="133" y="56"/>
              <a:ext cx="120" cy="800"/>
              <a:chOff x="168" y="72"/>
              <a:chExt cx="120" cy="800"/>
            </a:xfrm>
          </xdr:grpSpPr>
          <xdr:sp>
            <xdr:nvSpPr>
              <xdr:cNvPr id="4083" name="Shape 4083"/>
              <xdr:cNvSpPr/>
            </xdr:nvSpPr>
            <xdr:spPr>
              <a:xfrm>
                <a:off x="168" y="72"/>
                <a:ext cx="120" cy="17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84" name="Shape 4084"/>
              <xdr:cNvSpPr/>
            </xdr:nvSpPr>
            <xdr:spPr>
              <a:xfrm>
                <a:off x="168" y="248"/>
                <a:ext cx="120" cy="16"/>
              </a:xfrm>
              <a:custGeom>
                <a:rect b="b" l="l" r="r" t="t"/>
                <a:pathLst>
                  <a:path extrusionOk="0" h="16" w="120">
                    <a:moveTo>
                      <a:pt x="0" y="0"/>
                    </a:moveTo>
                    <a:lnTo>
                      <a:pt x="6" y="16"/>
                    </a:lnTo>
                    <a:lnTo>
                      <a:pt x="114" y="16"/>
                    </a:lnTo>
                    <a:lnTo>
                      <a:pt x="120"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85" name="Shape 4085"/>
              <xdr:cNvSpPr/>
            </xdr:nvSpPr>
            <xdr:spPr>
              <a:xfrm>
                <a:off x="175" y="264"/>
                <a:ext cx="107" cy="97"/>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86" name="Shape 4086"/>
              <xdr:cNvSpPr/>
            </xdr:nvSpPr>
            <xdr:spPr>
              <a:xfrm>
                <a:off x="171" y="362"/>
                <a:ext cx="115" cy="7"/>
              </a:xfrm>
              <a:custGeom>
                <a:rect b="b" l="l" r="r" t="t"/>
                <a:pathLst>
                  <a:path extrusionOk="0" h="7" w="110">
                    <a:moveTo>
                      <a:pt x="4" y="0"/>
                    </a:moveTo>
                    <a:lnTo>
                      <a:pt x="0" y="7"/>
                    </a:lnTo>
                    <a:lnTo>
                      <a:pt x="110" y="7"/>
                    </a:lnTo>
                    <a:lnTo>
                      <a:pt x="106" y="0"/>
                    </a:lnTo>
                    <a:lnTo>
                      <a:pt x="4"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87" name="Shape 4087"/>
              <xdr:cNvSpPr/>
            </xdr:nvSpPr>
            <xdr:spPr>
              <a:xfrm>
                <a:off x="168" y="369"/>
                <a:ext cx="120" cy="17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88" name="Shape 4088"/>
              <xdr:cNvSpPr/>
            </xdr:nvSpPr>
            <xdr:spPr>
              <a:xfrm>
                <a:off x="168" y="545"/>
                <a:ext cx="120" cy="56"/>
              </a:xfrm>
              <a:custGeom>
                <a:rect b="b" l="l" r="r" t="t"/>
                <a:pathLst>
                  <a:path extrusionOk="0" h="56" w="119">
                    <a:moveTo>
                      <a:pt x="0" y="0"/>
                    </a:moveTo>
                    <a:lnTo>
                      <a:pt x="5" y="8"/>
                    </a:lnTo>
                    <a:lnTo>
                      <a:pt x="5" y="56"/>
                    </a:lnTo>
                    <a:lnTo>
                      <a:pt x="113" y="56"/>
                    </a:lnTo>
                    <a:lnTo>
                      <a:pt x="113" y="8"/>
                    </a:lnTo>
                    <a:lnTo>
                      <a:pt x="119"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89" name="Shape 4089"/>
              <xdr:cNvSpPr/>
            </xdr:nvSpPr>
            <xdr:spPr>
              <a:xfrm>
                <a:off x="169" y="601"/>
                <a:ext cx="117" cy="7"/>
              </a:xfrm>
              <a:custGeom>
                <a:rect b="b" l="l" r="r" t="t"/>
                <a:pathLst>
                  <a:path extrusionOk="0" h="7" w="110">
                    <a:moveTo>
                      <a:pt x="4" y="0"/>
                    </a:moveTo>
                    <a:lnTo>
                      <a:pt x="0" y="7"/>
                    </a:lnTo>
                    <a:lnTo>
                      <a:pt x="110" y="7"/>
                    </a:lnTo>
                    <a:lnTo>
                      <a:pt x="106" y="0"/>
                    </a:lnTo>
                    <a:lnTo>
                      <a:pt x="4"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90" name="Shape 4090"/>
              <xdr:cNvSpPr/>
            </xdr:nvSpPr>
            <xdr:spPr>
              <a:xfrm>
                <a:off x="168" y="608"/>
                <a:ext cx="120" cy="264"/>
              </a:xfrm>
              <a:custGeom>
                <a:rect b="b" l="l" r="r" t="t"/>
                <a:pathLst>
                  <a:path extrusionOk="0" h="264" w="120">
                    <a:moveTo>
                      <a:pt x="0" y="0"/>
                    </a:moveTo>
                    <a:lnTo>
                      <a:pt x="0" y="16"/>
                    </a:lnTo>
                    <a:lnTo>
                      <a:pt x="6" y="24"/>
                    </a:lnTo>
                    <a:lnTo>
                      <a:pt x="6" y="95"/>
                    </a:lnTo>
                    <a:lnTo>
                      <a:pt x="0" y="104"/>
                    </a:lnTo>
                    <a:lnTo>
                      <a:pt x="0" y="264"/>
                    </a:lnTo>
                    <a:lnTo>
                      <a:pt x="120" y="264"/>
                    </a:lnTo>
                    <a:lnTo>
                      <a:pt x="120" y="104"/>
                    </a:lnTo>
                    <a:lnTo>
                      <a:pt x="114" y="96"/>
                    </a:lnTo>
                    <a:lnTo>
                      <a:pt x="114" y="24"/>
                    </a:lnTo>
                    <a:lnTo>
                      <a:pt x="120" y="16"/>
                    </a:lnTo>
                    <a:lnTo>
                      <a:pt x="120" y="0"/>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nvGrpSpPr>
            <xdr:cNvPr id="4091" name="Shape 4091"/>
            <xdr:cNvGrpSpPr/>
          </xdr:nvGrpSpPr>
          <xdr:grpSpPr>
            <a:xfrm>
              <a:off x="133" y="752"/>
              <a:ext cx="120" cy="208"/>
              <a:chOff x="402" y="439"/>
              <a:chExt cx="120" cy="208"/>
            </a:xfrm>
          </xdr:grpSpPr>
          <xdr:sp>
            <xdr:nvSpPr>
              <xdr:cNvPr id="4092" name="Shape 4092"/>
              <xdr:cNvSpPr/>
            </xdr:nvSpPr>
            <xdr:spPr>
              <a:xfrm>
                <a:off x="402" y="543"/>
                <a:ext cx="120" cy="10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93" name="Shape 4093"/>
              <xdr:cNvSpPr/>
            </xdr:nvSpPr>
            <xdr:spPr>
              <a:xfrm>
                <a:off x="486" y="439"/>
                <a:ext cx="30" cy="104"/>
              </a:xfrm>
              <a:custGeom>
                <a:rect b="b" l="l" r="r" t="t"/>
                <a:pathLst>
                  <a:path extrusionOk="0" h="104" w="30">
                    <a:moveTo>
                      <a:pt x="0" y="104"/>
                    </a:moveTo>
                    <a:lnTo>
                      <a:pt x="12" y="0"/>
                    </a:lnTo>
                    <a:lnTo>
                      <a:pt x="24" y="0"/>
                    </a:lnTo>
                    <a:lnTo>
                      <a:pt x="24" y="16"/>
                    </a:lnTo>
                    <a:lnTo>
                      <a:pt x="30" y="24"/>
                    </a:lnTo>
                    <a:lnTo>
                      <a:pt x="30" y="72"/>
                    </a:lnTo>
                    <a:lnTo>
                      <a:pt x="24" y="80"/>
                    </a:lnTo>
                    <a:lnTo>
                      <a:pt x="24" y="104"/>
                    </a:lnTo>
                    <a:lnTo>
                      <a:pt x="0" y="104"/>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94" name="Shape 4094"/>
              <xdr:cNvSpPr/>
            </xdr:nvSpPr>
            <xdr:spPr>
              <a:xfrm flipH="1">
                <a:off x="408" y="439"/>
                <a:ext cx="30" cy="104"/>
              </a:xfrm>
              <a:custGeom>
                <a:rect b="b" l="l" r="r" t="t"/>
                <a:pathLst>
                  <a:path extrusionOk="0" h="104" w="30">
                    <a:moveTo>
                      <a:pt x="0" y="104"/>
                    </a:moveTo>
                    <a:lnTo>
                      <a:pt x="12" y="0"/>
                    </a:lnTo>
                    <a:lnTo>
                      <a:pt x="24" y="0"/>
                    </a:lnTo>
                    <a:lnTo>
                      <a:pt x="24" y="16"/>
                    </a:lnTo>
                    <a:lnTo>
                      <a:pt x="30" y="24"/>
                    </a:lnTo>
                    <a:lnTo>
                      <a:pt x="30" y="72"/>
                    </a:lnTo>
                    <a:lnTo>
                      <a:pt x="24" y="80"/>
                    </a:lnTo>
                    <a:lnTo>
                      <a:pt x="24" y="104"/>
                    </a:lnTo>
                    <a:lnTo>
                      <a:pt x="0" y="104"/>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grpSp>
    <xdr:clientData fLocksWithSheet="0"/>
  </xdr:oneCellAnchor>
  <xdr:oneCellAnchor>
    <xdr:from>
      <xdr:col>65</xdr:col>
      <xdr:colOff>342900</xdr:colOff>
      <xdr:row>16</xdr:row>
      <xdr:rowOff>123825</xdr:rowOff>
    </xdr:from>
    <xdr:ext cx="190500" cy="857250"/>
    <xdr:grpSp>
      <xdr:nvGrpSpPr>
        <xdr:cNvPr id="2" name="Shape 2"/>
        <xdr:cNvGrpSpPr/>
      </xdr:nvGrpSpPr>
      <xdr:grpSpPr>
        <a:xfrm>
          <a:off x="5250750" y="3351375"/>
          <a:ext cx="190500" cy="857250"/>
          <a:chOff x="5250750" y="3351375"/>
          <a:chExt cx="190500" cy="857250"/>
        </a:xfrm>
      </xdr:grpSpPr>
      <xdr:grpSp>
        <xdr:nvGrpSpPr>
          <xdr:cNvPr id="4095" name="Shape 4095"/>
          <xdr:cNvGrpSpPr/>
        </xdr:nvGrpSpPr>
        <xdr:grpSpPr>
          <a:xfrm>
            <a:off x="5250750" y="3351375"/>
            <a:ext cx="190500" cy="857250"/>
            <a:chOff x="148" y="110"/>
            <a:chExt cx="74" cy="404"/>
          </a:xfrm>
        </xdr:grpSpPr>
        <xdr:sp>
          <xdr:nvSpPr>
            <xdr:cNvPr id="5" name="Shape 5"/>
            <xdr:cNvSpPr/>
          </xdr:nvSpPr>
          <xdr:spPr>
            <a:xfrm>
              <a:off x="148" y="110"/>
              <a:ext cx="50" cy="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96" name="Shape 4096"/>
            <xdr:cNvGrpSpPr/>
          </xdr:nvGrpSpPr>
          <xdr:grpSpPr>
            <a:xfrm>
              <a:off x="148" y="307"/>
              <a:ext cx="73" cy="207"/>
              <a:chOff x="300" y="309"/>
              <a:chExt cx="73" cy="207"/>
            </a:xfrm>
          </xdr:grpSpPr>
          <xdr:grpSp>
            <xdr:nvGrpSpPr>
              <xdr:cNvPr id="4097" name="Shape 4097"/>
              <xdr:cNvGrpSpPr/>
            </xdr:nvGrpSpPr>
            <xdr:grpSpPr>
              <a:xfrm>
                <a:off x="300" y="309"/>
                <a:ext cx="73" cy="207"/>
                <a:chOff x="300" y="309"/>
                <a:chExt cx="73" cy="207"/>
              </a:xfrm>
            </xdr:grpSpPr>
            <xdr:sp>
              <xdr:nvSpPr>
                <xdr:cNvPr id="4098" name="Shape 4098"/>
                <xdr:cNvSpPr/>
              </xdr:nvSpPr>
              <xdr:spPr>
                <a:xfrm>
                  <a:off x="300" y="309"/>
                  <a:ext cx="73" cy="207"/>
                </a:xfrm>
                <a:custGeom>
                  <a:rect b="b" l="l" r="r" t="t"/>
                  <a:pathLst>
                    <a:path extrusionOk="0" h="375" w="80">
                      <a:moveTo>
                        <a:pt x="8" y="0"/>
                      </a:moveTo>
                      <a:lnTo>
                        <a:pt x="8" y="13"/>
                      </a:lnTo>
                      <a:lnTo>
                        <a:pt x="0" y="22"/>
                      </a:lnTo>
                      <a:lnTo>
                        <a:pt x="0" y="360"/>
                      </a:lnTo>
                      <a:lnTo>
                        <a:pt x="7" y="375"/>
                      </a:lnTo>
                      <a:lnTo>
                        <a:pt x="75" y="375"/>
                      </a:lnTo>
                      <a:lnTo>
                        <a:pt x="80" y="361"/>
                      </a:lnTo>
                      <a:lnTo>
                        <a:pt x="80" y="22"/>
                      </a:lnTo>
                      <a:lnTo>
                        <a:pt x="72" y="15"/>
                      </a:lnTo>
                      <a:lnTo>
                        <a:pt x="72" y="0"/>
                      </a:lnTo>
                      <a:lnTo>
                        <a:pt x="8"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099" name="Shape 4099"/>
                <xdr:cNvSpPr/>
              </xdr:nvSpPr>
              <xdr:spPr>
                <a:xfrm>
                  <a:off x="326" y="310"/>
                  <a:ext cx="21" cy="20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00" name="Shape 4100"/>
                <xdr:cNvSpPr/>
              </xdr:nvSpPr>
              <xdr:spPr>
                <a:xfrm>
                  <a:off x="302" y="335"/>
                  <a:ext cx="24" cy="11"/>
                </a:xfrm>
                <a:custGeom>
                  <a:rect b="b" l="l" r="r" t="t"/>
                  <a:pathLst>
                    <a:path extrusionOk="0" h="16" w="24">
                      <a:moveTo>
                        <a:pt x="0" y="0"/>
                      </a:moveTo>
                      <a:lnTo>
                        <a:pt x="0" y="16"/>
                      </a:lnTo>
                      <a:lnTo>
                        <a:pt x="12" y="9"/>
                      </a:lnTo>
                      <a:lnTo>
                        <a:pt x="24" y="9"/>
                      </a:lnTo>
                      <a:lnTo>
                        <a:pt x="24" y="0"/>
                      </a:lnTo>
                      <a:lnTo>
                        <a:pt x="0" y="0"/>
                      </a:lnTo>
                      <a:close/>
                    </a:path>
                  </a:pathLst>
                </a:custGeom>
                <a:gradFill>
                  <a:gsLst>
                    <a:gs pos="0">
                      <a:srgbClr val="9B9B9B"/>
                    </a:gs>
                    <a:gs pos="50000">
                      <a:srgbClr val="DDDDDD"/>
                    </a:gs>
                    <a:gs pos="100000">
                      <a:srgbClr val="9B9B9B"/>
                    </a:gs>
                  </a:gsLst>
                  <a:lin ang="0" scaled="0"/>
                </a:gradFill>
                <a:ln cap="flat" cmpd="sng" w="9525">
                  <a:solidFill>
                    <a:srgbClr val="000000"/>
                  </a:solidFill>
                  <a:prstDash val="solid"/>
                  <a:round/>
                  <a:headEnd len="sm" w="sm" type="none"/>
                  <a:tailEnd len="sm" w="sm" type="none"/>
                </a:ln>
              </xdr:spPr>
            </xdr:sp>
            <xdr:sp>
              <xdr:nvSpPr>
                <xdr:cNvPr id="4101" name="Shape 4101"/>
                <xdr:cNvSpPr/>
              </xdr:nvSpPr>
              <xdr:spPr>
                <a:xfrm flipH="1">
                  <a:off x="347" y="336"/>
                  <a:ext cx="25" cy="11"/>
                </a:xfrm>
                <a:custGeom>
                  <a:rect b="b" l="l" r="r" t="t"/>
                  <a:pathLst>
                    <a:path extrusionOk="0" h="16" w="24">
                      <a:moveTo>
                        <a:pt x="0" y="0"/>
                      </a:moveTo>
                      <a:lnTo>
                        <a:pt x="0" y="16"/>
                      </a:lnTo>
                      <a:lnTo>
                        <a:pt x="12" y="9"/>
                      </a:lnTo>
                      <a:lnTo>
                        <a:pt x="24" y="9"/>
                      </a:lnTo>
                      <a:lnTo>
                        <a:pt x="24" y="0"/>
                      </a:lnTo>
                      <a:lnTo>
                        <a:pt x="0" y="0"/>
                      </a:lnTo>
                      <a:close/>
                    </a:path>
                  </a:pathLst>
                </a:custGeom>
                <a:gradFill>
                  <a:gsLst>
                    <a:gs pos="0">
                      <a:srgbClr val="9B9B9B"/>
                    </a:gs>
                    <a:gs pos="50000">
                      <a:srgbClr val="DDDDDD"/>
                    </a:gs>
                    <a:gs pos="100000">
                      <a:srgbClr val="9B9B9B"/>
                    </a:gs>
                  </a:gsLst>
                  <a:lin ang="0" scaled="0"/>
                </a:gradFill>
                <a:ln cap="flat" cmpd="sng" w="9525">
                  <a:solidFill>
                    <a:srgbClr val="000000"/>
                  </a:solidFill>
                  <a:prstDash val="solid"/>
                  <a:round/>
                  <a:headEnd len="sm" w="sm" type="none"/>
                  <a:tailEnd len="sm" w="sm" type="none"/>
                </a:ln>
              </xdr:spPr>
            </xdr:sp>
            <xdr:sp>
              <xdr:nvSpPr>
                <xdr:cNvPr id="4102" name="Shape 4102"/>
                <xdr:cNvSpPr/>
              </xdr:nvSpPr>
              <xdr:spPr>
                <a:xfrm flipH="1">
                  <a:off x="348" y="416"/>
                  <a:ext cx="25" cy="11"/>
                </a:xfrm>
                <a:custGeom>
                  <a:rect b="b" l="l" r="r" t="t"/>
                  <a:pathLst>
                    <a:path extrusionOk="0" h="16" w="24">
                      <a:moveTo>
                        <a:pt x="0" y="0"/>
                      </a:moveTo>
                      <a:lnTo>
                        <a:pt x="0" y="16"/>
                      </a:lnTo>
                      <a:lnTo>
                        <a:pt x="12" y="9"/>
                      </a:lnTo>
                      <a:lnTo>
                        <a:pt x="24" y="9"/>
                      </a:lnTo>
                      <a:lnTo>
                        <a:pt x="24" y="0"/>
                      </a:lnTo>
                      <a:lnTo>
                        <a:pt x="0" y="0"/>
                      </a:lnTo>
                      <a:close/>
                    </a:path>
                  </a:pathLst>
                </a:custGeom>
                <a:gradFill>
                  <a:gsLst>
                    <a:gs pos="0">
                      <a:srgbClr val="9B9B9B"/>
                    </a:gs>
                    <a:gs pos="50000">
                      <a:srgbClr val="DDDDDD"/>
                    </a:gs>
                    <a:gs pos="100000">
                      <a:srgbClr val="9B9B9B"/>
                    </a:gs>
                  </a:gsLst>
                  <a:lin ang="0" scaled="0"/>
                </a:gradFill>
                <a:ln cap="flat" cmpd="sng" w="9525">
                  <a:solidFill>
                    <a:srgbClr val="000000"/>
                  </a:solidFill>
                  <a:prstDash val="solid"/>
                  <a:round/>
                  <a:headEnd len="sm" w="sm" type="none"/>
                  <a:tailEnd len="sm" w="sm" type="none"/>
                </a:ln>
              </xdr:spPr>
            </xdr:sp>
            <xdr:sp>
              <xdr:nvSpPr>
                <xdr:cNvPr id="4103" name="Shape 4103"/>
                <xdr:cNvSpPr/>
              </xdr:nvSpPr>
              <xdr:spPr>
                <a:xfrm>
                  <a:off x="302" y="415"/>
                  <a:ext cx="23" cy="10"/>
                </a:xfrm>
                <a:custGeom>
                  <a:rect b="b" l="l" r="r" t="t"/>
                  <a:pathLst>
                    <a:path extrusionOk="0" h="16" w="24">
                      <a:moveTo>
                        <a:pt x="0" y="0"/>
                      </a:moveTo>
                      <a:lnTo>
                        <a:pt x="0" y="16"/>
                      </a:lnTo>
                      <a:lnTo>
                        <a:pt x="12" y="9"/>
                      </a:lnTo>
                      <a:lnTo>
                        <a:pt x="24" y="9"/>
                      </a:lnTo>
                      <a:lnTo>
                        <a:pt x="24" y="0"/>
                      </a:lnTo>
                      <a:lnTo>
                        <a:pt x="0" y="0"/>
                      </a:lnTo>
                      <a:close/>
                    </a:path>
                  </a:pathLst>
                </a:custGeom>
                <a:gradFill>
                  <a:gsLst>
                    <a:gs pos="0">
                      <a:srgbClr val="9B9B9B"/>
                    </a:gs>
                    <a:gs pos="50000">
                      <a:srgbClr val="DDDDDD"/>
                    </a:gs>
                    <a:gs pos="100000">
                      <a:srgbClr val="9B9B9B"/>
                    </a:gs>
                  </a:gsLst>
                  <a:lin ang="0" scaled="0"/>
                </a:gradFill>
                <a:ln cap="flat" cmpd="sng" w="9525">
                  <a:solidFill>
                    <a:srgbClr val="000000"/>
                  </a:solidFill>
                  <a:prstDash val="solid"/>
                  <a:round/>
                  <a:headEnd len="sm" w="sm" type="none"/>
                  <a:tailEnd len="sm" w="sm" type="none"/>
                </a:ln>
              </xdr:spPr>
            </xdr:sp>
          </xdr:grpSp>
          <xdr:sp>
            <xdr:nvSpPr>
              <xdr:cNvPr descr="Light downward diagonal" id="4104" name="Shape 4104"/>
              <xdr:cNvSpPr/>
            </xdr:nvSpPr>
            <xdr:spPr>
              <a:xfrm flipH="1" rot="-5400000">
                <a:off x="287" y="439"/>
                <a:ext cx="44" cy="14"/>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sp>
            <xdr:nvSpPr>
              <xdr:cNvPr descr="Light downward diagonal" id="4105" name="Shape 4105"/>
              <xdr:cNvSpPr/>
            </xdr:nvSpPr>
            <xdr:spPr>
              <a:xfrm flipH="1" rot="-5400000">
                <a:off x="287" y="361"/>
                <a:ext cx="44" cy="13"/>
              </a:xfrm>
              <a:custGeom>
                <a:rect b="b" l="l" r="r" t="t"/>
                <a:pathLst>
                  <a:path extrusionOk="0" h="21600" w="21600">
                    <a:moveTo>
                      <a:pt x="0" y="0"/>
                    </a:moveTo>
                    <a:lnTo>
                      <a:pt x="5400" y="21600"/>
                    </a:lnTo>
                    <a:lnTo>
                      <a:pt x="16200" y="21600"/>
                    </a:lnTo>
                    <a:lnTo>
                      <a:pt x="21600" y="0"/>
                    </a:lnTo>
                    <a:close/>
                  </a:path>
                </a:pathLst>
              </a:custGeom>
              <a:solidFill>
                <a:srgbClr val="FFFFFF"/>
              </a:solidFill>
              <a:ln cap="flat" cmpd="sng" w="9525">
                <a:solidFill>
                  <a:srgbClr val="000000"/>
                </a:solidFill>
                <a:prstDash val="solid"/>
                <a:miter lim="800000"/>
                <a:headEnd len="sm" w="sm" type="none"/>
                <a:tailEnd len="sm" w="sm" type="none"/>
              </a:ln>
            </xdr:spPr>
          </xdr:sp>
        </xdr:grpSp>
        <xdr:grpSp>
          <xdr:nvGrpSpPr>
            <xdr:cNvPr id="4106" name="Shape 4106"/>
            <xdr:cNvGrpSpPr/>
          </xdr:nvGrpSpPr>
          <xdr:grpSpPr>
            <a:xfrm>
              <a:off x="148" y="110"/>
              <a:ext cx="74" cy="225"/>
              <a:chOff x="229" y="146"/>
              <a:chExt cx="167" cy="410"/>
            </a:xfrm>
          </xdr:grpSpPr>
          <xdr:grpSp>
            <xdr:nvGrpSpPr>
              <xdr:cNvPr id="4107" name="Shape 4107"/>
              <xdr:cNvGrpSpPr/>
            </xdr:nvGrpSpPr>
            <xdr:grpSpPr>
              <a:xfrm>
                <a:off x="229" y="290"/>
                <a:ext cx="167" cy="266"/>
                <a:chOff x="308" y="500"/>
                <a:chExt cx="67" cy="178"/>
              </a:xfrm>
            </xdr:grpSpPr>
            <xdr:grpSp>
              <xdr:nvGrpSpPr>
                <xdr:cNvPr id="4108" name="Shape 4108"/>
                <xdr:cNvGrpSpPr/>
              </xdr:nvGrpSpPr>
              <xdr:grpSpPr>
                <a:xfrm>
                  <a:off x="308" y="500"/>
                  <a:ext cx="67" cy="178"/>
                  <a:chOff x="308" y="500"/>
                  <a:chExt cx="67" cy="178"/>
                </a:xfrm>
              </xdr:grpSpPr>
              <xdr:grpSp>
                <xdr:nvGrpSpPr>
                  <xdr:cNvPr id="4109" name="Shape 4109"/>
                  <xdr:cNvGrpSpPr/>
                </xdr:nvGrpSpPr>
                <xdr:grpSpPr>
                  <a:xfrm>
                    <a:off x="308" y="501"/>
                    <a:ext cx="67" cy="177"/>
                    <a:chOff x="308" y="501"/>
                    <a:chExt cx="67" cy="177"/>
                  </a:xfrm>
                </xdr:grpSpPr>
                <xdr:grpSp>
                  <xdr:nvGrpSpPr>
                    <xdr:cNvPr id="4110" name="Shape 4110"/>
                    <xdr:cNvGrpSpPr/>
                  </xdr:nvGrpSpPr>
                  <xdr:grpSpPr>
                    <a:xfrm>
                      <a:off x="309" y="501"/>
                      <a:ext cx="66" cy="152"/>
                      <a:chOff x="309" y="501"/>
                      <a:chExt cx="66" cy="152"/>
                    </a:xfrm>
                  </xdr:grpSpPr>
                  <xdr:grpSp>
                    <xdr:nvGrpSpPr>
                      <xdr:cNvPr id="4111" name="Shape 4111"/>
                      <xdr:cNvGrpSpPr/>
                    </xdr:nvGrpSpPr>
                    <xdr:grpSpPr>
                      <a:xfrm>
                        <a:off x="321" y="610"/>
                        <a:ext cx="40" cy="11"/>
                        <a:chOff x="321" y="610"/>
                        <a:chExt cx="40" cy="11"/>
                      </a:xfrm>
                    </xdr:grpSpPr>
                    <xdr:sp>
                      <xdr:nvSpPr>
                        <xdr:cNvPr id="4112" name="Shape 4112"/>
                        <xdr:cNvSpPr/>
                      </xdr:nvSpPr>
                      <xdr:spPr>
                        <a:xfrm>
                          <a:off x="321" y="610"/>
                          <a:ext cx="40" cy="5"/>
                        </a:xfrm>
                        <a:custGeom>
                          <a:rect b="b" l="l" r="r" t="t"/>
                          <a:pathLst>
                            <a:path extrusionOk="0" h="21600" w="21600">
                              <a:moveTo>
                                <a:pt x="0" y="0"/>
                              </a:moveTo>
                              <a:lnTo>
                                <a:pt x="5400" y="21600"/>
                              </a:lnTo>
                              <a:lnTo>
                                <a:pt x="16200" y="21600"/>
                              </a:lnTo>
                              <a:lnTo>
                                <a:pt x="2160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sp>
                    <xdr:sp>
                      <xdr:nvSpPr>
                        <xdr:cNvPr id="4113" name="Shape 4113"/>
                        <xdr:cNvSpPr/>
                      </xdr:nvSpPr>
                      <xdr:spPr>
                        <a:xfrm>
                          <a:off x="322" y="616"/>
                          <a:ext cx="38" cy="5"/>
                        </a:xfrm>
                        <a:custGeom>
                          <a:rect b="b" l="l" r="r" t="t"/>
                          <a:pathLst>
                            <a:path extrusionOk="0" h="21600" w="21600">
                              <a:moveTo>
                                <a:pt x="0" y="0"/>
                              </a:moveTo>
                              <a:lnTo>
                                <a:pt x="5400" y="21600"/>
                              </a:lnTo>
                              <a:lnTo>
                                <a:pt x="16200" y="21600"/>
                              </a:lnTo>
                              <a:lnTo>
                                <a:pt x="2160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sp>
                  </xdr:grpSp>
                  <xdr:grpSp>
                    <xdr:nvGrpSpPr>
                      <xdr:cNvPr id="4114" name="Shape 4114"/>
                      <xdr:cNvGrpSpPr/>
                    </xdr:nvGrpSpPr>
                    <xdr:grpSpPr>
                      <a:xfrm>
                        <a:off x="309" y="501"/>
                        <a:ext cx="66" cy="152"/>
                        <a:chOff x="309" y="501"/>
                        <a:chExt cx="66" cy="152"/>
                      </a:xfrm>
                    </xdr:grpSpPr>
                    <xdr:sp>
                      <xdr:nvSpPr>
                        <xdr:cNvPr id="4115" name="Shape 4115"/>
                        <xdr:cNvSpPr/>
                      </xdr:nvSpPr>
                      <xdr:spPr>
                        <a:xfrm>
                          <a:off x="309" y="501"/>
                          <a:ext cx="66" cy="7"/>
                        </a:xfrm>
                        <a:custGeom>
                          <a:rect b="b" l="l" r="r" t="t"/>
                          <a:pathLst>
                            <a:path extrusionOk="0" h="21600" w="21600">
                              <a:moveTo>
                                <a:pt x="0" y="0"/>
                              </a:moveTo>
                              <a:lnTo>
                                <a:pt x="5400" y="21600"/>
                              </a:lnTo>
                              <a:lnTo>
                                <a:pt x="16200" y="21600"/>
                              </a:lnTo>
                              <a:lnTo>
                                <a:pt x="2160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sp>
                    <xdr:sp>
                      <xdr:nvSpPr>
                        <xdr:cNvPr id="4116" name="Shape 4116"/>
                        <xdr:cNvSpPr/>
                      </xdr:nvSpPr>
                      <xdr:spPr>
                        <a:xfrm>
                          <a:off x="324" y="508"/>
                          <a:ext cx="35" cy="6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17" name="Shape 4117"/>
                        <xdr:cNvSpPr/>
                      </xdr:nvSpPr>
                      <xdr:spPr>
                        <a:xfrm>
                          <a:off x="321" y="570"/>
                          <a:ext cx="40" cy="40"/>
                        </a:xfrm>
                        <a:prstGeom prst="roundRect">
                          <a:avLst>
                            <a:gd fmla="val 16667" name="adj"/>
                          </a:avLst>
                        </a:pr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18" name="Shape 4118"/>
                        <xdr:cNvSpPr/>
                      </xdr:nvSpPr>
                      <xdr:spPr>
                        <a:xfrm>
                          <a:off x="323" y="648"/>
                          <a:ext cx="37" cy="5"/>
                        </a:xfrm>
                        <a:custGeom>
                          <a:rect b="b" l="l" r="r" t="t"/>
                          <a:pathLst>
                            <a:path extrusionOk="0" h="21600" w="21600">
                              <a:moveTo>
                                <a:pt x="0" y="0"/>
                              </a:moveTo>
                              <a:lnTo>
                                <a:pt x="5400" y="21600"/>
                              </a:lnTo>
                              <a:lnTo>
                                <a:pt x="16200" y="21600"/>
                              </a:lnTo>
                              <a:lnTo>
                                <a:pt x="2160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sp>
                    <xdr:sp>
                      <xdr:nvSpPr>
                        <xdr:cNvPr id="4119" name="Shape 4119"/>
                        <xdr:cNvSpPr/>
                      </xdr:nvSpPr>
                      <xdr:spPr>
                        <a:xfrm>
                          <a:off x="327" y="622"/>
                          <a:ext cx="30" cy="25"/>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4120" name="Shape 4120"/>
                    <xdr:cNvSpPr/>
                  </xdr:nvSpPr>
                  <xdr:spPr>
                    <a:xfrm>
                      <a:off x="350" y="501"/>
                      <a:ext cx="24" cy="177"/>
                    </a:xfrm>
                    <a:custGeom>
                      <a:rect b="b" l="l" r="r" t="t"/>
                      <a:pathLst>
                        <a:path extrusionOk="0" h="148" w="23">
                          <a:moveTo>
                            <a:pt x="23" y="0"/>
                          </a:moveTo>
                          <a:lnTo>
                            <a:pt x="23" y="132"/>
                          </a:lnTo>
                          <a:lnTo>
                            <a:pt x="15" y="148"/>
                          </a:lnTo>
                          <a:lnTo>
                            <a:pt x="0" y="148"/>
                          </a:lnTo>
                          <a:lnTo>
                            <a:pt x="0" y="128"/>
                          </a:lnTo>
                          <a:lnTo>
                            <a:pt x="5" y="123"/>
                          </a:lnTo>
                          <a:lnTo>
                            <a:pt x="5" y="98"/>
                          </a:lnTo>
                          <a:lnTo>
                            <a:pt x="8" y="89"/>
                          </a:lnTo>
                          <a:lnTo>
                            <a:pt x="8" y="58"/>
                          </a:lnTo>
                          <a:lnTo>
                            <a:pt x="8" y="7"/>
                          </a:lnTo>
                          <a:lnTo>
                            <a:pt x="23"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121" name="Shape 4121"/>
                    <xdr:cNvSpPr/>
                  </xdr:nvSpPr>
                  <xdr:spPr>
                    <a:xfrm flipH="1">
                      <a:off x="308" y="501"/>
                      <a:ext cx="24" cy="177"/>
                    </a:xfrm>
                    <a:custGeom>
                      <a:rect b="b" l="l" r="r" t="t"/>
                      <a:pathLst>
                        <a:path extrusionOk="0" h="148" w="23">
                          <a:moveTo>
                            <a:pt x="23" y="0"/>
                          </a:moveTo>
                          <a:lnTo>
                            <a:pt x="23" y="132"/>
                          </a:lnTo>
                          <a:lnTo>
                            <a:pt x="15" y="148"/>
                          </a:lnTo>
                          <a:lnTo>
                            <a:pt x="0" y="148"/>
                          </a:lnTo>
                          <a:lnTo>
                            <a:pt x="0" y="128"/>
                          </a:lnTo>
                          <a:lnTo>
                            <a:pt x="5" y="123"/>
                          </a:lnTo>
                          <a:lnTo>
                            <a:pt x="5" y="98"/>
                          </a:lnTo>
                          <a:lnTo>
                            <a:pt x="8" y="89"/>
                          </a:lnTo>
                          <a:lnTo>
                            <a:pt x="8" y="58"/>
                          </a:lnTo>
                          <a:lnTo>
                            <a:pt x="8" y="7"/>
                          </a:lnTo>
                          <a:lnTo>
                            <a:pt x="23"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4122" name="Shape 4122"/>
                  <xdr:cNvSpPr/>
                </xdr:nvSpPr>
                <xdr:spPr>
                  <a:xfrm>
                    <a:off x="359" y="500"/>
                    <a:ext cx="14" cy="8"/>
                  </a:xfrm>
                  <a:custGeom>
                    <a:rect b="b" l="l" r="r" t="t"/>
                    <a:pathLst>
                      <a:path extrusionOk="0" h="9" w="45">
                        <a:moveTo>
                          <a:pt x="0" y="0"/>
                        </a:moveTo>
                        <a:lnTo>
                          <a:pt x="0" y="9"/>
                        </a:lnTo>
                        <a:lnTo>
                          <a:pt x="45" y="2"/>
                        </a:lnTo>
                        <a:lnTo>
                          <a:pt x="0"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123" name="Shape 4123"/>
                  <xdr:cNvSpPr/>
                </xdr:nvSpPr>
                <xdr:spPr>
                  <a:xfrm>
                    <a:off x="308" y="501"/>
                    <a:ext cx="17" cy="7"/>
                  </a:xfrm>
                  <a:custGeom>
                    <a:rect b="b" l="l" r="r" t="t"/>
                    <a:pathLst>
                      <a:path extrusionOk="0" h="8" w="54">
                        <a:moveTo>
                          <a:pt x="54" y="8"/>
                        </a:moveTo>
                        <a:lnTo>
                          <a:pt x="54" y="1"/>
                        </a:lnTo>
                        <a:lnTo>
                          <a:pt x="0" y="0"/>
                        </a:lnTo>
                        <a:lnTo>
                          <a:pt x="54" y="8"/>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4124" name="Shape 4124"/>
                <xdr:cNvSpPr/>
              </xdr:nvSpPr>
              <xdr:spPr>
                <a:xfrm>
                  <a:off x="327" y="648"/>
                  <a:ext cx="28" cy="30"/>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nvGrpSpPr>
              <xdr:cNvPr id="4125" name="Shape 4125"/>
              <xdr:cNvGrpSpPr/>
            </xdr:nvGrpSpPr>
            <xdr:grpSpPr>
              <a:xfrm>
                <a:off x="229" y="146"/>
                <a:ext cx="165" cy="287"/>
                <a:chOff x="259" y="201"/>
                <a:chExt cx="80" cy="252"/>
              </a:xfrm>
            </xdr:grpSpPr>
            <xdr:grpSp>
              <xdr:nvGrpSpPr>
                <xdr:cNvPr id="4126" name="Shape 4126"/>
                <xdr:cNvGrpSpPr/>
              </xdr:nvGrpSpPr>
              <xdr:grpSpPr>
                <a:xfrm>
                  <a:off x="259" y="202"/>
                  <a:ext cx="80" cy="251"/>
                  <a:chOff x="259" y="202"/>
                  <a:chExt cx="80" cy="251"/>
                </a:xfrm>
              </xdr:grpSpPr>
              <xdr:sp>
                <xdr:nvSpPr>
                  <xdr:cNvPr id="4127" name="Shape 4127"/>
                  <xdr:cNvSpPr/>
                </xdr:nvSpPr>
                <xdr:spPr>
                  <a:xfrm>
                    <a:off x="280" y="325"/>
                    <a:ext cx="39" cy="128"/>
                  </a:xfrm>
                  <a:custGeom>
                    <a:rect b="b" l="l" r="r" t="t"/>
                    <a:pathLst>
                      <a:path extrusionOk="0" h="128" w="37">
                        <a:moveTo>
                          <a:pt x="7" y="2"/>
                        </a:moveTo>
                        <a:lnTo>
                          <a:pt x="7" y="104"/>
                        </a:lnTo>
                        <a:lnTo>
                          <a:pt x="0" y="104"/>
                        </a:lnTo>
                        <a:lnTo>
                          <a:pt x="0" y="119"/>
                        </a:lnTo>
                        <a:lnTo>
                          <a:pt x="9" y="128"/>
                        </a:lnTo>
                        <a:lnTo>
                          <a:pt x="30" y="128"/>
                        </a:lnTo>
                        <a:lnTo>
                          <a:pt x="37" y="118"/>
                        </a:lnTo>
                        <a:lnTo>
                          <a:pt x="37" y="106"/>
                        </a:lnTo>
                        <a:lnTo>
                          <a:pt x="30" y="107"/>
                        </a:lnTo>
                        <a:lnTo>
                          <a:pt x="30" y="0"/>
                        </a:lnTo>
                        <a:lnTo>
                          <a:pt x="7" y="2"/>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128" name="Shape 4128"/>
                  <xdr:cNvSpPr/>
                </xdr:nvSpPr>
                <xdr:spPr>
                  <a:xfrm>
                    <a:off x="314" y="326"/>
                    <a:ext cx="7" cy="102"/>
                  </a:xfrm>
                  <a:custGeom>
                    <a:rect b="b" l="l" r="r" t="t"/>
                    <a:pathLst>
                      <a:path extrusionOk="0" h="102" w="19">
                        <a:moveTo>
                          <a:pt x="0" y="1"/>
                        </a:moveTo>
                        <a:lnTo>
                          <a:pt x="0" y="101"/>
                        </a:lnTo>
                        <a:lnTo>
                          <a:pt x="13" y="102"/>
                        </a:lnTo>
                        <a:lnTo>
                          <a:pt x="19" y="94"/>
                        </a:lnTo>
                        <a:lnTo>
                          <a:pt x="18" y="86"/>
                        </a:lnTo>
                        <a:lnTo>
                          <a:pt x="11" y="85"/>
                        </a:lnTo>
                        <a:lnTo>
                          <a:pt x="11" y="0"/>
                        </a:lnTo>
                        <a:lnTo>
                          <a:pt x="0" y="1"/>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129" name="Shape 4129"/>
                  <xdr:cNvSpPr/>
                </xdr:nvSpPr>
                <xdr:spPr>
                  <a:xfrm flipH="1">
                    <a:off x="278" y="325"/>
                    <a:ext cx="7" cy="102"/>
                  </a:xfrm>
                  <a:custGeom>
                    <a:rect b="b" l="l" r="r" t="t"/>
                    <a:pathLst>
                      <a:path extrusionOk="0" h="102" w="19">
                        <a:moveTo>
                          <a:pt x="0" y="1"/>
                        </a:moveTo>
                        <a:lnTo>
                          <a:pt x="0" y="101"/>
                        </a:lnTo>
                        <a:lnTo>
                          <a:pt x="13" y="102"/>
                        </a:lnTo>
                        <a:lnTo>
                          <a:pt x="19" y="94"/>
                        </a:lnTo>
                        <a:lnTo>
                          <a:pt x="18" y="86"/>
                        </a:lnTo>
                        <a:lnTo>
                          <a:pt x="11" y="85"/>
                        </a:lnTo>
                        <a:lnTo>
                          <a:pt x="11" y="0"/>
                        </a:lnTo>
                        <a:lnTo>
                          <a:pt x="0" y="1"/>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130" name="Shape 4130"/>
                  <xdr:cNvSpPr/>
                </xdr:nvSpPr>
                <xdr:spPr>
                  <a:xfrm>
                    <a:off x="259" y="232"/>
                    <a:ext cx="80" cy="9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31" name="Shape 4131"/>
                  <xdr:cNvSpPr/>
                </xdr:nvSpPr>
                <xdr:spPr>
                  <a:xfrm>
                    <a:off x="259" y="202"/>
                    <a:ext cx="80" cy="30"/>
                  </a:xfrm>
                  <a:custGeom>
                    <a:rect b="b" l="l" r="r" t="t"/>
                    <a:pathLst>
                      <a:path extrusionOk="0" h="51" w="77">
                        <a:moveTo>
                          <a:pt x="6" y="0"/>
                        </a:moveTo>
                        <a:lnTo>
                          <a:pt x="72" y="0"/>
                        </a:lnTo>
                        <a:lnTo>
                          <a:pt x="72" y="41"/>
                        </a:lnTo>
                        <a:lnTo>
                          <a:pt x="77" y="51"/>
                        </a:lnTo>
                        <a:lnTo>
                          <a:pt x="0" y="51"/>
                        </a:lnTo>
                        <a:lnTo>
                          <a:pt x="5" y="41"/>
                        </a:lnTo>
                        <a:lnTo>
                          <a:pt x="6"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sp>
              <xdr:nvSpPr>
                <xdr:cNvPr id="4132" name="Shape 4132"/>
                <xdr:cNvSpPr/>
              </xdr:nvSpPr>
              <xdr:spPr>
                <a:xfrm>
                  <a:off x="274" y="201"/>
                  <a:ext cx="49" cy="251"/>
                </a:xfrm>
                <a:custGeom>
                  <a:rect b="b" l="l" r="r" t="t"/>
                  <a:pathLst>
                    <a:path extrusionOk="0" h="246" w="49">
                      <a:moveTo>
                        <a:pt x="0" y="2"/>
                      </a:moveTo>
                      <a:lnTo>
                        <a:pt x="0" y="102"/>
                      </a:lnTo>
                      <a:lnTo>
                        <a:pt x="18" y="120"/>
                      </a:lnTo>
                      <a:lnTo>
                        <a:pt x="18" y="246"/>
                      </a:lnTo>
                      <a:lnTo>
                        <a:pt x="30" y="246"/>
                      </a:lnTo>
                      <a:lnTo>
                        <a:pt x="30" y="120"/>
                      </a:lnTo>
                      <a:lnTo>
                        <a:pt x="49" y="101"/>
                      </a:lnTo>
                      <a:lnTo>
                        <a:pt x="49" y="0"/>
                      </a:lnTo>
                      <a:lnTo>
                        <a:pt x="0" y="2"/>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grpSp>
        </xdr:grpSp>
      </xdr:grpSp>
    </xdr:grpSp>
    <xdr:clientData fLocksWithSheet="0"/>
  </xdr:oneCellAnchor>
  <xdr:oneCellAnchor>
    <xdr:from>
      <xdr:col>59</xdr:col>
      <xdr:colOff>114300</xdr:colOff>
      <xdr:row>25</xdr:row>
      <xdr:rowOff>123825</xdr:rowOff>
    </xdr:from>
    <xdr:ext cx="695325" cy="523875"/>
    <xdr:grpSp>
      <xdr:nvGrpSpPr>
        <xdr:cNvPr id="2" name="Shape 2"/>
        <xdr:cNvGrpSpPr/>
      </xdr:nvGrpSpPr>
      <xdr:grpSpPr>
        <a:xfrm>
          <a:off x="4998338" y="3518063"/>
          <a:ext cx="695325" cy="523875"/>
          <a:chOff x="4998338" y="3518063"/>
          <a:chExt cx="695325" cy="523875"/>
        </a:xfrm>
      </xdr:grpSpPr>
      <xdr:grpSp>
        <xdr:nvGrpSpPr>
          <xdr:cNvPr id="4133" name="Shape 4133"/>
          <xdr:cNvGrpSpPr/>
        </xdr:nvGrpSpPr>
        <xdr:grpSpPr>
          <a:xfrm>
            <a:off x="4998338" y="3518063"/>
            <a:ext cx="695325" cy="523875"/>
            <a:chOff x="284" y="143"/>
            <a:chExt cx="26" cy="128"/>
          </a:xfrm>
        </xdr:grpSpPr>
        <xdr:sp>
          <xdr:nvSpPr>
            <xdr:cNvPr id="5" name="Shape 5"/>
            <xdr:cNvSpPr/>
          </xdr:nvSpPr>
          <xdr:spPr>
            <a:xfrm>
              <a:off x="284" y="143"/>
              <a:ext cx="25" cy="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34" name="Shape 4134"/>
            <xdr:cNvGrpSpPr/>
          </xdr:nvGrpSpPr>
          <xdr:grpSpPr>
            <a:xfrm>
              <a:off x="284" y="143"/>
              <a:ext cx="26" cy="128"/>
              <a:chOff x="251" y="270"/>
              <a:chExt cx="67" cy="227"/>
            </a:xfrm>
          </xdr:grpSpPr>
          <xdr:sp>
            <xdr:nvSpPr>
              <xdr:cNvPr id="4135" name="Shape 4135"/>
              <xdr:cNvSpPr/>
            </xdr:nvSpPr>
            <xdr:spPr>
              <a:xfrm flipH="1" rot="10800000">
                <a:off x="268" y="482"/>
                <a:ext cx="36" cy="15"/>
              </a:xfrm>
              <a:custGeom>
                <a:rect b="b" l="l" r="r" t="t"/>
                <a:pathLst>
                  <a:path extrusionOk="0" h="21600" w="21600">
                    <a:moveTo>
                      <a:pt x="0" y="0"/>
                    </a:moveTo>
                    <a:lnTo>
                      <a:pt x="5400" y="21600"/>
                    </a:lnTo>
                    <a:lnTo>
                      <a:pt x="16200" y="21600"/>
                    </a:lnTo>
                    <a:lnTo>
                      <a:pt x="21600" y="0"/>
                    </a:lnTo>
                    <a:close/>
                  </a:path>
                </a:pathLst>
              </a:custGeom>
              <a:solidFill>
                <a:srgbClr val="000000"/>
              </a:solidFill>
              <a:ln cap="flat" cmpd="sng" w="9525">
                <a:solidFill>
                  <a:srgbClr val="000000"/>
                </a:solidFill>
                <a:prstDash val="solid"/>
                <a:miter lim="800000"/>
                <a:headEnd len="sm" w="sm" type="none"/>
                <a:tailEnd len="sm" w="sm" type="none"/>
              </a:ln>
            </xdr:spPr>
          </xdr:sp>
          <xdr:grpSp>
            <xdr:nvGrpSpPr>
              <xdr:cNvPr id="4136" name="Shape 4136"/>
              <xdr:cNvGrpSpPr/>
            </xdr:nvGrpSpPr>
            <xdr:grpSpPr>
              <a:xfrm>
                <a:off x="251" y="270"/>
                <a:ext cx="67" cy="218"/>
                <a:chOff x="251" y="270"/>
                <a:chExt cx="67" cy="218"/>
              </a:xfrm>
            </xdr:grpSpPr>
            <xdr:sp>
              <xdr:nvSpPr>
                <xdr:cNvPr id="4137" name="Shape 4137"/>
                <xdr:cNvSpPr/>
              </xdr:nvSpPr>
              <xdr:spPr>
                <a:xfrm>
                  <a:off x="251" y="347"/>
                  <a:ext cx="67" cy="7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38" name="Shape 4138"/>
                <xdr:cNvGrpSpPr/>
              </xdr:nvGrpSpPr>
              <xdr:grpSpPr>
                <a:xfrm>
                  <a:off x="258" y="420"/>
                  <a:ext cx="54" cy="68"/>
                  <a:chOff x="258" y="420"/>
                  <a:chExt cx="54" cy="68"/>
                </a:xfrm>
              </xdr:grpSpPr>
              <xdr:sp>
                <xdr:nvSpPr>
                  <xdr:cNvPr id="4139" name="Shape 4139"/>
                  <xdr:cNvSpPr/>
                </xdr:nvSpPr>
                <xdr:spPr>
                  <a:xfrm>
                    <a:off x="258" y="424"/>
                    <a:ext cx="54" cy="6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40" name="Shape 4140"/>
                  <xdr:cNvSpPr/>
                </xdr:nvSpPr>
                <xdr:spPr>
                  <a:xfrm>
                    <a:off x="261" y="420"/>
                    <a:ext cx="48" cy="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4141" name="Shape 4141"/>
                <xdr:cNvSpPr/>
              </xdr:nvSpPr>
              <xdr:spPr>
                <a:xfrm>
                  <a:off x="251" y="270"/>
                  <a:ext cx="67" cy="73"/>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42" name="Shape 4142"/>
                <xdr:cNvSpPr/>
              </xdr:nvSpPr>
              <xdr:spPr>
                <a:xfrm>
                  <a:off x="254" y="343"/>
                  <a:ext cx="62" cy="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4143" name="Shape 4143"/>
            <xdr:cNvSpPr/>
          </xdr:nvSpPr>
          <xdr:spPr>
            <a:xfrm>
              <a:off x="295" y="192"/>
              <a:ext cx="3" cy="6"/>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63</xdr:col>
      <xdr:colOff>266700</xdr:colOff>
      <xdr:row>30</xdr:row>
      <xdr:rowOff>0</xdr:rowOff>
    </xdr:from>
    <xdr:ext cx="200025" cy="295275"/>
    <xdr:grpSp>
      <xdr:nvGrpSpPr>
        <xdr:cNvPr id="2" name="Shape 2"/>
        <xdr:cNvGrpSpPr/>
      </xdr:nvGrpSpPr>
      <xdr:grpSpPr>
        <a:xfrm>
          <a:off x="5245988" y="3632363"/>
          <a:ext cx="200025" cy="295275"/>
          <a:chOff x="5245988" y="3632363"/>
          <a:chExt cx="200025" cy="295275"/>
        </a:xfrm>
      </xdr:grpSpPr>
      <xdr:grpSp>
        <xdr:nvGrpSpPr>
          <xdr:cNvPr id="4144" name="Shape 4144"/>
          <xdr:cNvGrpSpPr/>
        </xdr:nvGrpSpPr>
        <xdr:grpSpPr>
          <a:xfrm>
            <a:off x="5245988" y="3632363"/>
            <a:ext cx="200025" cy="295275"/>
            <a:chOff x="113" y="152"/>
            <a:chExt cx="56" cy="111"/>
          </a:xfrm>
        </xdr:grpSpPr>
        <xdr:sp>
          <xdr:nvSpPr>
            <xdr:cNvPr id="5" name="Shape 5"/>
            <xdr:cNvSpPr/>
          </xdr:nvSpPr>
          <xdr:spPr>
            <a:xfrm>
              <a:off x="113" y="152"/>
              <a:ext cx="5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45" name="Shape 4145"/>
            <xdr:cNvGrpSpPr/>
          </xdr:nvGrpSpPr>
          <xdr:grpSpPr>
            <a:xfrm>
              <a:off x="113" y="152"/>
              <a:ext cx="56" cy="111"/>
              <a:chOff x="139" y="172"/>
              <a:chExt cx="56" cy="111"/>
            </a:xfrm>
          </xdr:grpSpPr>
          <xdr:sp>
            <xdr:nvSpPr>
              <xdr:cNvPr id="4146" name="Shape 4146"/>
              <xdr:cNvSpPr/>
            </xdr:nvSpPr>
            <xdr:spPr>
              <a:xfrm>
                <a:off x="139" y="172"/>
                <a:ext cx="56" cy="88"/>
              </a:xfrm>
              <a:prstGeom prst="rect">
                <a:avLst/>
              </a:prstGeom>
              <a:gradFill>
                <a:gsLst>
                  <a:gs pos="0">
                    <a:srgbClr val="535353"/>
                  </a:gs>
                  <a:gs pos="100000">
                    <a:srgbClr val="FFFFFF"/>
                  </a:gs>
                </a:gsLst>
                <a:lin ang="189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47" name="Shape 4147"/>
              <xdr:cNvGrpSpPr/>
            </xdr:nvGrpSpPr>
            <xdr:grpSpPr>
              <a:xfrm>
                <a:off x="139" y="195"/>
                <a:ext cx="56" cy="88"/>
                <a:chOff x="139" y="195"/>
                <a:chExt cx="56" cy="88"/>
              </a:xfrm>
            </xdr:grpSpPr>
            <xdr:sp>
              <xdr:nvSpPr>
                <xdr:cNvPr id="4148" name="Shape 4148"/>
                <xdr:cNvSpPr/>
              </xdr:nvSpPr>
              <xdr:spPr>
                <a:xfrm>
                  <a:off x="139" y="195"/>
                  <a:ext cx="56" cy="88"/>
                </a:xfrm>
                <a:custGeom>
                  <a:rect b="b" l="l" r="r" t="t"/>
                  <a:pathLst>
                    <a:path extrusionOk="0" h="88" w="56">
                      <a:moveTo>
                        <a:pt x="24" y="0"/>
                      </a:moveTo>
                      <a:lnTo>
                        <a:pt x="48" y="0"/>
                      </a:lnTo>
                      <a:lnTo>
                        <a:pt x="48" y="22"/>
                      </a:lnTo>
                      <a:lnTo>
                        <a:pt x="40" y="22"/>
                      </a:lnTo>
                      <a:lnTo>
                        <a:pt x="40" y="32"/>
                      </a:lnTo>
                      <a:lnTo>
                        <a:pt x="48" y="32"/>
                      </a:lnTo>
                      <a:lnTo>
                        <a:pt x="48" y="44"/>
                      </a:lnTo>
                      <a:lnTo>
                        <a:pt x="41" y="44"/>
                      </a:lnTo>
                      <a:lnTo>
                        <a:pt x="41" y="55"/>
                      </a:lnTo>
                      <a:lnTo>
                        <a:pt x="48" y="55"/>
                      </a:lnTo>
                      <a:lnTo>
                        <a:pt x="48" y="65"/>
                      </a:lnTo>
                      <a:lnTo>
                        <a:pt x="56" y="65"/>
                      </a:lnTo>
                      <a:lnTo>
                        <a:pt x="48" y="88"/>
                      </a:lnTo>
                      <a:lnTo>
                        <a:pt x="8" y="88"/>
                      </a:lnTo>
                      <a:lnTo>
                        <a:pt x="0" y="66"/>
                      </a:lnTo>
                      <a:lnTo>
                        <a:pt x="8" y="66"/>
                      </a:lnTo>
                      <a:lnTo>
                        <a:pt x="8" y="56"/>
                      </a:lnTo>
                      <a:lnTo>
                        <a:pt x="16" y="56"/>
                      </a:lnTo>
                      <a:lnTo>
                        <a:pt x="16" y="44"/>
                      </a:lnTo>
                      <a:lnTo>
                        <a:pt x="8" y="44"/>
                      </a:lnTo>
                      <a:lnTo>
                        <a:pt x="8" y="33"/>
                      </a:lnTo>
                      <a:lnTo>
                        <a:pt x="16" y="33"/>
                      </a:lnTo>
                      <a:lnTo>
                        <a:pt x="16" y="22"/>
                      </a:lnTo>
                      <a:lnTo>
                        <a:pt x="8" y="22"/>
                      </a:lnTo>
                      <a:lnTo>
                        <a:pt x="8" y="0"/>
                      </a:lnTo>
                      <a:lnTo>
                        <a:pt x="24" y="0"/>
                      </a:lnTo>
                      <a:close/>
                    </a:path>
                  </a:pathLst>
                </a:custGeom>
                <a:solidFill>
                  <a:srgbClr val="808080"/>
                </a:solidFill>
                <a:ln cap="flat" cmpd="sng" w="9525">
                  <a:solidFill>
                    <a:srgbClr val="000000"/>
                  </a:solidFill>
                  <a:prstDash val="solid"/>
                  <a:round/>
                  <a:headEnd len="sm" w="sm" type="none"/>
                  <a:tailEnd len="sm" w="sm" type="none"/>
                </a:ln>
              </xdr:spPr>
            </xdr:sp>
            <xdr:sp>
              <xdr:nvSpPr>
                <xdr:cNvPr id="4149" name="Shape 4149"/>
                <xdr:cNvSpPr/>
              </xdr:nvSpPr>
              <xdr:spPr>
                <a:xfrm>
                  <a:off x="179" y="217"/>
                  <a:ext cx="10" cy="10"/>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50" name="Shape 4150"/>
                <xdr:cNvSpPr/>
              </xdr:nvSpPr>
              <xdr:spPr>
                <a:xfrm>
                  <a:off x="144" y="217"/>
                  <a:ext cx="11" cy="10"/>
                </a:xfrm>
                <a:prstGeom prst="rect">
                  <a:avLst/>
                </a:prstGeom>
                <a:solidFill>
                  <a:srgbClr val="0000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51" name="Shape 4151"/>
                <xdr:cNvSpPr/>
              </xdr:nvSpPr>
              <xdr:spPr>
                <a:xfrm>
                  <a:off x="180" y="243"/>
                  <a:ext cx="15" cy="6"/>
                </a:xfrm>
                <a:prstGeom prst="rect">
                  <a:avLst/>
                </a:prstGeom>
                <a:solidFill>
                  <a:srgbClr val="FFFF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52" name="Shape 4152"/>
                <xdr:cNvSpPr/>
              </xdr:nvSpPr>
              <xdr:spPr>
                <a:xfrm>
                  <a:off x="139" y="243"/>
                  <a:ext cx="16" cy="6"/>
                </a:xfrm>
                <a:prstGeom prst="rect">
                  <a:avLst/>
                </a:prstGeom>
                <a:solidFill>
                  <a:srgbClr val="FFFF00"/>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sp>
          <xdr:nvSpPr>
            <xdr:cNvPr id="4153" name="Shape 4153"/>
            <xdr:cNvSpPr/>
          </xdr:nvSpPr>
          <xdr:spPr>
            <a:xfrm>
              <a:off x="125" y="152"/>
              <a:ext cx="32" cy="111"/>
            </a:xfrm>
            <a:custGeom>
              <a:rect b="b" l="l" r="r" t="t"/>
              <a:pathLst>
                <a:path extrusionOk="0" h="111" w="32">
                  <a:moveTo>
                    <a:pt x="0" y="0"/>
                  </a:moveTo>
                  <a:lnTo>
                    <a:pt x="32" y="0"/>
                  </a:lnTo>
                  <a:lnTo>
                    <a:pt x="32" y="17"/>
                  </a:lnTo>
                  <a:lnTo>
                    <a:pt x="24" y="17"/>
                  </a:lnTo>
                  <a:lnTo>
                    <a:pt x="24" y="111"/>
                  </a:lnTo>
                  <a:lnTo>
                    <a:pt x="8" y="111"/>
                  </a:lnTo>
                  <a:lnTo>
                    <a:pt x="7" y="18"/>
                  </a:lnTo>
                  <a:lnTo>
                    <a:pt x="0" y="17"/>
                  </a:lnTo>
                  <a:lnTo>
                    <a:pt x="0" y="0"/>
                  </a:lnTo>
                  <a:close/>
                </a:path>
              </a:pathLst>
            </a:custGeom>
            <a:solidFill>
              <a:srgbClr val="FFFFFF"/>
            </a:solidFill>
            <a:ln cap="flat" cmpd="sng" w="9525">
              <a:solidFill>
                <a:srgbClr val="000000"/>
              </a:solidFill>
              <a:prstDash val="solid"/>
              <a:round/>
              <a:headEnd len="sm" w="sm" type="none"/>
              <a:tailEnd len="sm" w="sm" type="none"/>
            </a:ln>
          </xdr:spPr>
        </xdr:sp>
      </xdr:grpSp>
    </xdr:grpSp>
    <xdr:clientData fLocksWithSheet="0"/>
  </xdr:oneCellAnchor>
  <xdr:oneCellAnchor>
    <xdr:from>
      <xdr:col>62</xdr:col>
      <xdr:colOff>142875</xdr:colOff>
      <xdr:row>23</xdr:row>
      <xdr:rowOff>152400</xdr:rowOff>
    </xdr:from>
    <xdr:ext cx="676275" cy="295275"/>
    <xdr:sp>
      <xdr:nvSpPr>
        <xdr:cNvPr id="4154" name="Shape 4154"/>
        <xdr:cNvSpPr/>
      </xdr:nvSpPr>
      <xdr:spPr>
        <a:xfrm rot="5400000">
          <a:off x="5198363" y="3446625"/>
          <a:ext cx="295275" cy="666750"/>
        </a:xfrm>
        <a:prstGeom prst="flowChartDelay">
          <a:avLst/>
        </a:prstGeom>
        <a:gradFill>
          <a:gsLst>
            <a:gs pos="0">
              <a:srgbClr val="535353"/>
            </a:gs>
            <a:gs pos="100000">
              <a:srgbClr val="FFFFFF"/>
            </a:gs>
          </a:gsLst>
          <a:lin ang="189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66</xdr:col>
      <xdr:colOff>0</xdr:colOff>
      <xdr:row>17</xdr:row>
      <xdr:rowOff>0</xdr:rowOff>
    </xdr:from>
    <xdr:ext cx="247650" cy="1009650"/>
    <xdr:grpSp>
      <xdr:nvGrpSpPr>
        <xdr:cNvPr id="2" name="Shape 2"/>
        <xdr:cNvGrpSpPr/>
      </xdr:nvGrpSpPr>
      <xdr:grpSpPr>
        <a:xfrm>
          <a:off x="5221222" y="3275175"/>
          <a:ext cx="247650" cy="1009650"/>
          <a:chOff x="5221222" y="3275175"/>
          <a:chExt cx="247650" cy="1009650"/>
        </a:xfrm>
      </xdr:grpSpPr>
      <xdr:grpSp>
        <xdr:nvGrpSpPr>
          <xdr:cNvPr id="4155" name="Shape 4155"/>
          <xdr:cNvGrpSpPr/>
        </xdr:nvGrpSpPr>
        <xdr:grpSpPr>
          <a:xfrm>
            <a:off x="5221222" y="3275175"/>
            <a:ext cx="247650" cy="1009650"/>
            <a:chOff x="67" y="35"/>
            <a:chExt cx="59" cy="238"/>
          </a:xfrm>
        </xdr:grpSpPr>
        <xdr:sp>
          <xdr:nvSpPr>
            <xdr:cNvPr id="5" name="Shape 5"/>
            <xdr:cNvSpPr/>
          </xdr:nvSpPr>
          <xdr:spPr>
            <a:xfrm>
              <a:off x="67" y="35"/>
              <a:ext cx="50" cy="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56" name="Shape 4156"/>
            <xdr:cNvSpPr/>
          </xdr:nvSpPr>
          <xdr:spPr>
            <a:xfrm>
              <a:off x="85" y="241"/>
              <a:ext cx="22" cy="18"/>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57" name="Shape 4157"/>
            <xdr:cNvGrpSpPr/>
          </xdr:nvGrpSpPr>
          <xdr:grpSpPr>
            <a:xfrm>
              <a:off x="67" y="35"/>
              <a:ext cx="59" cy="238"/>
              <a:chOff x="67" y="35"/>
              <a:chExt cx="59" cy="238"/>
            </a:xfrm>
          </xdr:grpSpPr>
          <xdr:sp>
            <xdr:nvSpPr>
              <xdr:cNvPr id="4158" name="Shape 4158"/>
              <xdr:cNvSpPr/>
            </xdr:nvSpPr>
            <xdr:spPr>
              <a:xfrm>
                <a:off x="85" y="143"/>
                <a:ext cx="22" cy="39"/>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59" name="Shape 4159"/>
              <xdr:cNvGrpSpPr/>
            </xdr:nvGrpSpPr>
            <xdr:grpSpPr>
              <a:xfrm>
                <a:off x="67" y="63"/>
                <a:ext cx="59" cy="33"/>
                <a:chOff x="414" y="195"/>
                <a:chExt cx="130" cy="106"/>
              </a:xfrm>
            </xdr:grpSpPr>
            <xdr:sp>
              <xdr:nvSpPr>
                <xdr:cNvPr id="4160" name="Shape 4160"/>
                <xdr:cNvSpPr/>
              </xdr:nvSpPr>
              <xdr:spPr>
                <a:xfrm flipH="1" rot="5400000">
                  <a:off x="420" y="190"/>
                  <a:ext cx="105" cy="118"/>
                </a:xfrm>
                <a:custGeom>
                  <a:rect b="b" l="l" r="r" t="t"/>
                  <a:pathLst>
                    <a:path extrusionOk="0" h="21600" w="21600">
                      <a:moveTo>
                        <a:pt x="3323" y="3948"/>
                      </a:moveTo>
                      <a:cubicBezTo>
                        <a:pt x="5244" y="1852"/>
                        <a:pt x="7956" y="658"/>
                        <a:pt x="10800" y="659"/>
                      </a:cubicBezTo>
                      <a:cubicBezTo>
                        <a:pt x="13643" y="659"/>
                        <a:pt x="16355" y="1852"/>
                        <a:pt x="18276" y="3948"/>
                      </a:cubicBezTo>
                      <a:lnTo>
                        <a:pt x="18762" y="3503"/>
                      </a:lnTo>
                      <a:cubicBezTo>
                        <a:pt x="16716" y="1271"/>
                        <a:pt x="13827" y="-1"/>
                        <a:pt x="10799" y="0"/>
                      </a:cubicBezTo>
                      <a:cubicBezTo>
                        <a:pt x="7772" y="0"/>
                        <a:pt x="4883" y="1271"/>
                        <a:pt x="2837" y="3503"/>
                      </a:cubicBez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61" name="Shape 4161"/>
                <xdr:cNvSpPr/>
              </xdr:nvSpPr>
              <xdr:spPr>
                <a:xfrm rot="-5400000">
                  <a:off x="432" y="189"/>
                  <a:ext cx="105" cy="118"/>
                </a:xfrm>
                <a:custGeom>
                  <a:rect b="b" l="l" r="r" t="t"/>
                  <a:pathLst>
                    <a:path extrusionOk="0" h="21600" w="21600">
                      <a:moveTo>
                        <a:pt x="3323" y="3948"/>
                      </a:moveTo>
                      <a:cubicBezTo>
                        <a:pt x="5244" y="1852"/>
                        <a:pt x="7956" y="658"/>
                        <a:pt x="10800" y="659"/>
                      </a:cubicBezTo>
                      <a:cubicBezTo>
                        <a:pt x="13643" y="659"/>
                        <a:pt x="16355" y="1852"/>
                        <a:pt x="18276" y="3948"/>
                      </a:cubicBezTo>
                      <a:lnTo>
                        <a:pt x="18762" y="3503"/>
                      </a:lnTo>
                      <a:cubicBezTo>
                        <a:pt x="16716" y="1271"/>
                        <a:pt x="13827" y="-1"/>
                        <a:pt x="10799" y="0"/>
                      </a:cubicBezTo>
                      <a:cubicBezTo>
                        <a:pt x="7772" y="0"/>
                        <a:pt x="4883" y="1271"/>
                        <a:pt x="2837" y="3503"/>
                      </a:cubicBez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4162" name="Shape 4162"/>
              <xdr:cNvSpPr/>
            </xdr:nvSpPr>
            <xdr:spPr>
              <a:xfrm>
                <a:off x="80" y="88"/>
                <a:ext cx="32" cy="6"/>
              </a:xfrm>
              <a:prstGeom prst="roundRect">
                <a:avLst>
                  <a:gd fmla="val 16667" name="adj"/>
                </a:avLst>
              </a:pr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63" name="Shape 4163"/>
              <xdr:cNvGrpSpPr/>
            </xdr:nvGrpSpPr>
            <xdr:grpSpPr>
              <a:xfrm>
                <a:off x="77" y="35"/>
                <a:ext cx="39" cy="238"/>
                <a:chOff x="77" y="35"/>
                <a:chExt cx="39" cy="238"/>
              </a:xfrm>
            </xdr:grpSpPr>
            <xdr:sp>
              <xdr:nvSpPr>
                <xdr:cNvPr id="4164" name="Shape 4164"/>
                <xdr:cNvSpPr/>
              </xdr:nvSpPr>
              <xdr:spPr>
                <a:xfrm>
                  <a:off x="80" y="35"/>
                  <a:ext cx="32" cy="14"/>
                </a:xfrm>
                <a:custGeom>
                  <a:rect b="b" l="l" r="r" t="t"/>
                  <a:pathLst>
                    <a:path extrusionOk="0" h="55" w="56">
                      <a:moveTo>
                        <a:pt x="8" y="0"/>
                      </a:moveTo>
                      <a:lnTo>
                        <a:pt x="8" y="11"/>
                      </a:lnTo>
                      <a:lnTo>
                        <a:pt x="0" y="22"/>
                      </a:lnTo>
                      <a:lnTo>
                        <a:pt x="0" y="55"/>
                      </a:lnTo>
                      <a:lnTo>
                        <a:pt x="56" y="55"/>
                      </a:lnTo>
                      <a:lnTo>
                        <a:pt x="56" y="22"/>
                      </a:lnTo>
                      <a:lnTo>
                        <a:pt x="48" y="11"/>
                      </a:lnTo>
                      <a:lnTo>
                        <a:pt x="48" y="0"/>
                      </a:lnTo>
                      <a:lnTo>
                        <a:pt x="8"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4165" name="Shape 4165"/>
                <xdr:cNvSpPr/>
              </xdr:nvSpPr>
              <xdr:spPr>
                <a:xfrm>
                  <a:off x="85" y="49"/>
                  <a:ext cx="23" cy="39"/>
                </a:xfrm>
                <a:prstGeom prst="rect">
                  <a:avLst/>
                </a:prstGeom>
                <a:gradFill>
                  <a:gsLst>
                    <a:gs pos="0">
                      <a:srgbClr val="FFFFFF"/>
                    </a:gs>
                    <a:gs pos="50000">
                      <a:srgbClr val="535353"/>
                    </a:gs>
                    <a:gs pos="100000">
                      <a:srgbClr val="FFFFFF"/>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66" name="Shape 4166"/>
                <xdr:cNvSpPr/>
              </xdr:nvSpPr>
              <xdr:spPr>
                <a:xfrm>
                  <a:off x="80" y="94"/>
                  <a:ext cx="32" cy="48"/>
                </a:xfrm>
                <a:custGeom>
                  <a:rect b="b" l="l" r="r" t="t"/>
                  <a:pathLst>
                    <a:path extrusionOk="0" h="187" w="88">
                      <a:moveTo>
                        <a:pt x="7" y="0"/>
                      </a:moveTo>
                      <a:lnTo>
                        <a:pt x="0" y="12"/>
                      </a:lnTo>
                      <a:lnTo>
                        <a:pt x="0" y="176"/>
                      </a:lnTo>
                      <a:lnTo>
                        <a:pt x="7" y="187"/>
                      </a:lnTo>
                      <a:lnTo>
                        <a:pt x="79" y="187"/>
                      </a:lnTo>
                      <a:lnTo>
                        <a:pt x="88" y="176"/>
                      </a:lnTo>
                      <a:lnTo>
                        <a:pt x="88" y="10"/>
                      </a:lnTo>
                      <a:lnTo>
                        <a:pt x="80" y="0"/>
                      </a:lnTo>
                      <a:lnTo>
                        <a:pt x="7"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sp>
              <xdr:nvSpPr>
                <xdr:cNvPr id="4167" name="Shape 4167"/>
                <xdr:cNvSpPr/>
              </xdr:nvSpPr>
              <xdr:spPr>
                <a:xfrm flipH="1" rot="10800000">
                  <a:off x="109" y="151"/>
                  <a:ext cx="7" cy="25"/>
                </a:xfrm>
                <a:custGeom>
                  <a:rect b="b" l="l" r="r" t="t"/>
                  <a:pathLst>
                    <a:path extrusionOk="0" h="153" w="17">
                      <a:moveTo>
                        <a:pt x="0" y="0"/>
                      </a:moveTo>
                      <a:lnTo>
                        <a:pt x="16" y="11"/>
                      </a:lnTo>
                      <a:lnTo>
                        <a:pt x="16" y="34"/>
                      </a:lnTo>
                      <a:lnTo>
                        <a:pt x="8" y="23"/>
                      </a:lnTo>
                      <a:lnTo>
                        <a:pt x="8" y="45"/>
                      </a:lnTo>
                      <a:lnTo>
                        <a:pt x="16" y="45"/>
                      </a:lnTo>
                      <a:lnTo>
                        <a:pt x="16" y="66"/>
                      </a:lnTo>
                      <a:lnTo>
                        <a:pt x="8" y="56"/>
                      </a:lnTo>
                      <a:lnTo>
                        <a:pt x="8" y="77"/>
                      </a:lnTo>
                      <a:lnTo>
                        <a:pt x="16" y="77"/>
                      </a:lnTo>
                      <a:lnTo>
                        <a:pt x="16" y="99"/>
                      </a:lnTo>
                      <a:lnTo>
                        <a:pt x="8" y="89"/>
                      </a:lnTo>
                      <a:lnTo>
                        <a:pt x="8" y="110"/>
                      </a:lnTo>
                      <a:lnTo>
                        <a:pt x="17" y="110"/>
                      </a:lnTo>
                      <a:lnTo>
                        <a:pt x="17" y="121"/>
                      </a:lnTo>
                      <a:lnTo>
                        <a:pt x="1" y="153"/>
                      </a:lnTo>
                      <a:lnTo>
                        <a:pt x="0" y="0"/>
                      </a:lnTo>
                      <a:close/>
                    </a:path>
                  </a:pathLst>
                </a:custGeom>
                <a:gradFill>
                  <a:gsLst>
                    <a:gs pos="0">
                      <a:srgbClr val="5C5C5C"/>
                    </a:gs>
                    <a:gs pos="50000">
                      <a:srgbClr val="FFFFFF"/>
                    </a:gs>
                    <a:gs pos="100000">
                      <a:srgbClr val="5C5C5C"/>
                    </a:gs>
                  </a:gsLst>
                  <a:lin ang="0" scaled="0"/>
                </a:gradFill>
                <a:ln cap="flat" cmpd="sng" w="9525">
                  <a:solidFill>
                    <a:srgbClr val="000000"/>
                  </a:solidFill>
                  <a:prstDash val="solid"/>
                  <a:round/>
                  <a:headEnd len="sm" w="sm" type="none"/>
                  <a:tailEnd len="sm" w="sm" type="none"/>
                </a:ln>
              </xdr:spPr>
            </xdr:sp>
            <xdr:sp>
              <xdr:nvSpPr>
                <xdr:cNvPr id="4168" name="Shape 4168"/>
                <xdr:cNvSpPr/>
              </xdr:nvSpPr>
              <xdr:spPr>
                <a:xfrm>
                  <a:off x="109" y="140"/>
                  <a:ext cx="3" cy="12"/>
                </a:xfrm>
                <a:prstGeom prst="rect">
                  <a:avLst/>
                </a:prstGeom>
                <a:gradFill>
                  <a:gsLst>
                    <a:gs pos="0">
                      <a:srgbClr val="FFFFFF"/>
                    </a:gs>
                    <a:gs pos="50000">
                      <a:srgbClr val="535353"/>
                    </a:gs>
                    <a:gs pos="100000">
                      <a:srgbClr val="FFFF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69" name="Shape 4169"/>
                <xdr:cNvSpPr/>
              </xdr:nvSpPr>
              <xdr:spPr>
                <a:xfrm rot="10800000">
                  <a:off x="78" y="151"/>
                  <a:ext cx="6" cy="25"/>
                </a:xfrm>
                <a:custGeom>
                  <a:rect b="b" l="l" r="r" t="t"/>
                  <a:pathLst>
                    <a:path extrusionOk="0" h="153" w="17">
                      <a:moveTo>
                        <a:pt x="0" y="0"/>
                      </a:moveTo>
                      <a:lnTo>
                        <a:pt x="16" y="11"/>
                      </a:lnTo>
                      <a:lnTo>
                        <a:pt x="16" y="34"/>
                      </a:lnTo>
                      <a:lnTo>
                        <a:pt x="8" y="23"/>
                      </a:lnTo>
                      <a:lnTo>
                        <a:pt x="8" y="45"/>
                      </a:lnTo>
                      <a:lnTo>
                        <a:pt x="16" y="45"/>
                      </a:lnTo>
                      <a:lnTo>
                        <a:pt x="16" y="66"/>
                      </a:lnTo>
                      <a:lnTo>
                        <a:pt x="8" y="56"/>
                      </a:lnTo>
                      <a:lnTo>
                        <a:pt x="8" y="77"/>
                      </a:lnTo>
                      <a:lnTo>
                        <a:pt x="16" y="77"/>
                      </a:lnTo>
                      <a:lnTo>
                        <a:pt x="16" y="99"/>
                      </a:lnTo>
                      <a:lnTo>
                        <a:pt x="8" y="89"/>
                      </a:lnTo>
                      <a:lnTo>
                        <a:pt x="8" y="110"/>
                      </a:lnTo>
                      <a:lnTo>
                        <a:pt x="17" y="110"/>
                      </a:lnTo>
                      <a:lnTo>
                        <a:pt x="17" y="121"/>
                      </a:lnTo>
                      <a:lnTo>
                        <a:pt x="1" y="153"/>
                      </a:lnTo>
                      <a:lnTo>
                        <a:pt x="0" y="0"/>
                      </a:lnTo>
                      <a:close/>
                    </a:path>
                  </a:pathLst>
                </a:custGeom>
                <a:gradFill>
                  <a:gsLst>
                    <a:gs pos="0">
                      <a:srgbClr val="FFFFFF"/>
                    </a:gs>
                    <a:gs pos="100000">
                      <a:srgbClr val="5C5C5C"/>
                    </a:gs>
                  </a:gsLst>
                  <a:lin ang="0" scaled="0"/>
                </a:gradFill>
                <a:ln cap="flat" cmpd="sng" w="9525">
                  <a:solidFill>
                    <a:srgbClr val="000000"/>
                  </a:solidFill>
                  <a:prstDash val="solid"/>
                  <a:round/>
                  <a:headEnd len="sm" w="sm" type="none"/>
                  <a:tailEnd len="sm" w="sm" type="none"/>
                </a:ln>
              </xdr:spPr>
            </xdr:sp>
            <xdr:sp>
              <xdr:nvSpPr>
                <xdr:cNvPr id="4170" name="Shape 4170"/>
                <xdr:cNvSpPr/>
              </xdr:nvSpPr>
              <xdr:spPr>
                <a:xfrm flipH="1">
                  <a:off x="81" y="140"/>
                  <a:ext cx="3" cy="12"/>
                </a:xfrm>
                <a:prstGeom prst="rect">
                  <a:avLst/>
                </a:prstGeom>
                <a:gradFill>
                  <a:gsLst>
                    <a:gs pos="0">
                      <a:srgbClr val="FFFFFF"/>
                    </a:gs>
                    <a:gs pos="50000">
                      <a:srgbClr val="535353"/>
                    </a:gs>
                    <a:gs pos="100000">
                      <a:srgbClr val="FFFFFF"/>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71" name="Shape 4171"/>
                <xdr:cNvGrpSpPr/>
              </xdr:nvGrpSpPr>
              <xdr:grpSpPr>
                <a:xfrm>
                  <a:off x="77" y="182"/>
                  <a:ext cx="38" cy="59"/>
                  <a:chOff x="147" y="637"/>
                  <a:chExt cx="66" cy="230"/>
                </a:xfrm>
              </xdr:grpSpPr>
              <xdr:sp>
                <xdr:nvSpPr>
                  <xdr:cNvPr id="4172" name="Shape 4172"/>
                  <xdr:cNvSpPr/>
                </xdr:nvSpPr>
                <xdr:spPr>
                  <a:xfrm>
                    <a:off x="147" y="713"/>
                    <a:ext cx="66" cy="43"/>
                  </a:xfrm>
                  <a:prstGeom prst="roundRect">
                    <a:avLst>
                      <a:gd fmla="val 16667" name="adj"/>
                    </a:avLst>
                  </a:pr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73" name="Shape 4173"/>
                  <xdr:cNvSpPr/>
                </xdr:nvSpPr>
                <xdr:spPr>
                  <a:xfrm>
                    <a:off x="150" y="757"/>
                    <a:ext cx="60" cy="69"/>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74" name="Shape 4174"/>
                  <xdr:cNvSpPr/>
                </xdr:nvSpPr>
                <xdr:spPr>
                  <a:xfrm>
                    <a:off x="147" y="826"/>
                    <a:ext cx="66" cy="41"/>
                  </a:xfrm>
                  <a:prstGeom prst="roundRect">
                    <a:avLst>
                      <a:gd fmla="val 16667" name="adj"/>
                    </a:avLst>
                  </a:pr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75" name="Shape 4175"/>
                  <xdr:cNvSpPr/>
                </xdr:nvSpPr>
                <xdr:spPr>
                  <a:xfrm>
                    <a:off x="147" y="637"/>
                    <a:ext cx="66" cy="76"/>
                  </a:xfrm>
                  <a:custGeom>
                    <a:rect b="b" l="l" r="r" t="t"/>
                    <a:pathLst>
                      <a:path extrusionOk="0" h="76" w="67">
                        <a:moveTo>
                          <a:pt x="0" y="76"/>
                        </a:moveTo>
                        <a:lnTo>
                          <a:pt x="67" y="76"/>
                        </a:lnTo>
                        <a:lnTo>
                          <a:pt x="67" y="45"/>
                        </a:lnTo>
                        <a:lnTo>
                          <a:pt x="57" y="0"/>
                        </a:lnTo>
                        <a:lnTo>
                          <a:pt x="9" y="0"/>
                        </a:lnTo>
                        <a:lnTo>
                          <a:pt x="0" y="44"/>
                        </a:lnTo>
                        <a:lnTo>
                          <a:pt x="0" y="76"/>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grpSp>
            <xdr:sp>
              <xdr:nvSpPr>
                <xdr:cNvPr id="4176" name="Shape 4176"/>
                <xdr:cNvSpPr/>
              </xdr:nvSpPr>
              <xdr:spPr>
                <a:xfrm flipH="1" rot="10800000">
                  <a:off x="81" y="259"/>
                  <a:ext cx="31" cy="14"/>
                </a:xfrm>
                <a:custGeom>
                  <a:rect b="b" l="l" r="r" t="t"/>
                  <a:pathLst>
                    <a:path extrusionOk="0" h="55" w="56">
                      <a:moveTo>
                        <a:pt x="8" y="0"/>
                      </a:moveTo>
                      <a:lnTo>
                        <a:pt x="8" y="11"/>
                      </a:lnTo>
                      <a:lnTo>
                        <a:pt x="0" y="22"/>
                      </a:lnTo>
                      <a:lnTo>
                        <a:pt x="0" y="55"/>
                      </a:lnTo>
                      <a:lnTo>
                        <a:pt x="56" y="55"/>
                      </a:lnTo>
                      <a:lnTo>
                        <a:pt x="56" y="22"/>
                      </a:lnTo>
                      <a:lnTo>
                        <a:pt x="49" y="11"/>
                      </a:lnTo>
                      <a:lnTo>
                        <a:pt x="49" y="0"/>
                      </a:lnTo>
                      <a:lnTo>
                        <a:pt x="8" y="0"/>
                      </a:lnTo>
                      <a:close/>
                    </a:path>
                  </a:pathLst>
                </a:cu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sp>
          </xdr:grpSp>
          <xdr:sp>
            <xdr:nvSpPr>
              <xdr:cNvPr id="4177" name="Shape 4177"/>
              <xdr:cNvSpPr/>
            </xdr:nvSpPr>
            <xdr:spPr>
              <a:xfrm>
                <a:off x="81" y="65"/>
                <a:ext cx="31" cy="5"/>
              </a:xfrm>
              <a:prstGeom prst="roundRect">
                <a:avLst>
                  <a:gd fmla="val 16667" name="adj"/>
                </a:avLst>
              </a:prstGeom>
              <a:gradFill>
                <a:gsLst>
                  <a:gs pos="0">
                    <a:srgbClr val="FFFFFF"/>
                  </a:gs>
                  <a:gs pos="50000">
                    <a:srgbClr val="535353"/>
                  </a:gs>
                  <a:gs pos="100000">
                    <a:srgbClr val="FFFFFF"/>
                  </a:gs>
                </a:gsLst>
                <a:lin ang="540000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grpSp>
    <xdr:clientData fLocksWithSheet="0"/>
  </xdr:oneCellAnchor>
  <xdr:oneCellAnchor>
    <xdr:from>
      <xdr:col>63</xdr:col>
      <xdr:colOff>495300</xdr:colOff>
      <xdr:row>23</xdr:row>
      <xdr:rowOff>123825</xdr:rowOff>
    </xdr:from>
    <xdr:ext cx="295275" cy="361950"/>
    <xdr:grpSp>
      <xdr:nvGrpSpPr>
        <xdr:cNvPr id="2" name="Shape 2"/>
        <xdr:cNvGrpSpPr/>
      </xdr:nvGrpSpPr>
      <xdr:grpSpPr>
        <a:xfrm>
          <a:off x="5198363" y="3599025"/>
          <a:ext cx="295275" cy="361950"/>
          <a:chOff x="5198363" y="3599025"/>
          <a:chExt cx="295275" cy="361950"/>
        </a:xfrm>
      </xdr:grpSpPr>
      <xdr:grpSp>
        <xdr:nvGrpSpPr>
          <xdr:cNvPr id="4178" name="Shape 4178"/>
          <xdr:cNvGrpSpPr/>
        </xdr:nvGrpSpPr>
        <xdr:grpSpPr>
          <a:xfrm>
            <a:off x="5198363" y="3599025"/>
            <a:ext cx="295275" cy="361950"/>
            <a:chOff x="593" y="492"/>
            <a:chExt cx="50" cy="102"/>
          </a:xfrm>
        </xdr:grpSpPr>
        <xdr:sp>
          <xdr:nvSpPr>
            <xdr:cNvPr id="5" name="Shape 5"/>
            <xdr:cNvSpPr/>
          </xdr:nvSpPr>
          <xdr:spPr>
            <a:xfrm>
              <a:off x="593" y="492"/>
              <a:ext cx="5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79" name="Shape 4179"/>
            <xdr:cNvSpPr/>
          </xdr:nvSpPr>
          <xdr:spPr>
            <a:xfrm flipH="1">
              <a:off x="631" y="512"/>
              <a:ext cx="12" cy="63"/>
            </a:xfrm>
            <a:prstGeom prst="moon">
              <a:avLst>
                <a:gd fmla="val 50000" name="adj"/>
              </a:avLst>
            </a:prstGeom>
            <a:solidFill>
              <a:srgbClr val="96969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80" name="Shape 4180"/>
            <xdr:cNvSpPr/>
          </xdr:nvSpPr>
          <xdr:spPr>
            <a:xfrm>
              <a:off x="593" y="514"/>
              <a:ext cx="12" cy="63"/>
            </a:xfrm>
            <a:prstGeom prst="moon">
              <a:avLst>
                <a:gd fmla="val 50000" name="adj"/>
              </a:avLst>
            </a:prstGeom>
            <a:solidFill>
              <a:srgbClr val="96969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81" name="Shape 4181"/>
            <xdr:cNvGrpSpPr/>
          </xdr:nvGrpSpPr>
          <xdr:grpSpPr>
            <a:xfrm>
              <a:off x="603" y="492"/>
              <a:ext cx="30" cy="22"/>
              <a:chOff x="27" y="360"/>
              <a:chExt cx="108" cy="217"/>
            </a:xfrm>
          </xdr:grpSpPr>
          <xdr:sp>
            <xdr:nvSpPr>
              <xdr:cNvPr id="4182" name="Shape 4182"/>
              <xdr:cNvSpPr/>
            </xdr:nvSpPr>
            <xdr:spPr>
              <a:xfrm>
                <a:off x="27" y="360"/>
                <a:ext cx="108" cy="143"/>
              </a:xfrm>
              <a:custGeom>
                <a:rect b="b" l="l" r="r" t="t"/>
                <a:pathLst>
                  <a:path extrusionOk="0" h="187" w="88">
                    <a:moveTo>
                      <a:pt x="7" y="0"/>
                    </a:moveTo>
                    <a:lnTo>
                      <a:pt x="0" y="12"/>
                    </a:lnTo>
                    <a:lnTo>
                      <a:pt x="0" y="176"/>
                    </a:lnTo>
                    <a:lnTo>
                      <a:pt x="7" y="187"/>
                    </a:lnTo>
                    <a:lnTo>
                      <a:pt x="79" y="187"/>
                    </a:lnTo>
                    <a:lnTo>
                      <a:pt x="88" y="176"/>
                    </a:lnTo>
                    <a:lnTo>
                      <a:pt x="88" y="10"/>
                    </a:lnTo>
                    <a:lnTo>
                      <a:pt x="80" y="0"/>
                    </a:lnTo>
                    <a:lnTo>
                      <a:pt x="7" y="0"/>
                    </a:lnTo>
                    <a:close/>
                  </a:path>
                </a:pathLst>
              </a:custGeom>
              <a:gradFill>
                <a:gsLst>
                  <a:gs pos="0">
                    <a:srgbClr val="535353"/>
                  </a:gs>
                  <a:gs pos="50000">
                    <a:srgbClr val="FFFFFF"/>
                  </a:gs>
                  <a:gs pos="100000">
                    <a:srgbClr val="535353"/>
                  </a:gs>
                </a:gsLst>
                <a:lin ang="0" scaled="0"/>
              </a:gradFill>
              <a:ln cap="flat" cmpd="sng" w="9525">
                <a:solidFill>
                  <a:srgbClr val="000000"/>
                </a:solidFill>
                <a:prstDash val="solid"/>
                <a:round/>
                <a:headEnd len="sm" w="sm" type="none"/>
                <a:tailEnd len="sm" w="sm" type="none"/>
              </a:ln>
            </xdr:spPr>
          </xdr:sp>
          <xdr:sp>
            <xdr:nvSpPr>
              <xdr:cNvPr id="4183" name="Shape 4183"/>
              <xdr:cNvSpPr/>
            </xdr:nvSpPr>
            <xdr:spPr>
              <a:xfrm>
                <a:off x="27" y="389"/>
                <a:ext cx="108" cy="188"/>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sp>
          <xdr:nvSpPr>
            <xdr:cNvPr id="4184" name="Shape 4184"/>
            <xdr:cNvSpPr/>
          </xdr:nvSpPr>
          <xdr:spPr>
            <a:xfrm>
              <a:off x="607" y="513"/>
              <a:ext cx="22" cy="62"/>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85" name="Shape 4185"/>
            <xdr:cNvSpPr/>
          </xdr:nvSpPr>
          <xdr:spPr>
            <a:xfrm>
              <a:off x="604" y="575"/>
              <a:ext cx="30" cy="19"/>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45</xdr:col>
      <xdr:colOff>161925</xdr:colOff>
      <xdr:row>3</xdr:row>
      <xdr:rowOff>95250</xdr:rowOff>
    </xdr:from>
    <xdr:ext cx="200025" cy="590550"/>
    <xdr:grpSp>
      <xdr:nvGrpSpPr>
        <xdr:cNvPr id="2" name="Shape 2"/>
        <xdr:cNvGrpSpPr/>
      </xdr:nvGrpSpPr>
      <xdr:grpSpPr>
        <a:xfrm>
          <a:off x="5245988" y="3484725"/>
          <a:ext cx="200025" cy="590550"/>
          <a:chOff x="5245988" y="3484725"/>
          <a:chExt cx="200025" cy="590550"/>
        </a:xfrm>
      </xdr:grpSpPr>
      <xdr:grpSp>
        <xdr:nvGrpSpPr>
          <xdr:cNvPr id="4186" name="Shape 4186"/>
          <xdr:cNvGrpSpPr/>
        </xdr:nvGrpSpPr>
        <xdr:grpSpPr>
          <a:xfrm>
            <a:off x="5245988" y="3484725"/>
            <a:ext cx="200025" cy="590550"/>
            <a:chOff x="1192" y="698"/>
            <a:chExt cx="18" cy="92"/>
          </a:xfrm>
        </xdr:grpSpPr>
        <xdr:sp>
          <xdr:nvSpPr>
            <xdr:cNvPr id="5" name="Shape 5"/>
            <xdr:cNvSpPr/>
          </xdr:nvSpPr>
          <xdr:spPr>
            <a:xfrm>
              <a:off x="1192" y="698"/>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187" name="Shape 4187"/>
            <xdr:cNvSpPr/>
          </xdr:nvSpPr>
          <xdr:spPr>
            <a:xfrm>
              <a:off x="1196" y="729"/>
              <a:ext cx="9" cy="14"/>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188" name="Shape 4188"/>
            <xdr:cNvSpPr/>
          </xdr:nvSpPr>
          <xdr:spPr>
            <a:xfrm>
              <a:off x="1192" y="774"/>
              <a:ext cx="17" cy="16"/>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189" name="Shape 4189"/>
            <xdr:cNvSpPr/>
          </xdr:nvSpPr>
          <xdr:spPr>
            <a:xfrm>
              <a:off x="1192" y="698"/>
              <a:ext cx="18" cy="31"/>
            </a:xfrm>
            <a:prstGeom prst="rect">
              <a:avLst/>
            </a:prstGeom>
            <a:gradFill>
              <a:gsLst>
                <a:gs pos="0">
                  <a:srgbClr val="000000"/>
                </a:gs>
                <a:gs pos="50000">
                  <a:srgbClr val="EBEBE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190" name="Shape 4190"/>
            <xdr:cNvCxnSpPr/>
          </xdr:nvCxnSpPr>
          <xdr:spPr>
            <a:xfrm>
              <a:off x="1192" y="731"/>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4191" name="Shape 4191"/>
            <xdr:cNvCxnSpPr/>
          </xdr:nvCxnSpPr>
          <xdr:spPr>
            <a:xfrm>
              <a:off x="1192" y="733"/>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4192" name="Shape 4192"/>
            <xdr:cNvCxnSpPr/>
          </xdr:nvCxnSpPr>
          <xdr:spPr>
            <a:xfrm>
              <a:off x="1192" y="735"/>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4193" name="Shape 4193"/>
            <xdr:cNvCxnSpPr/>
          </xdr:nvCxnSpPr>
          <xdr:spPr>
            <a:xfrm>
              <a:off x="1192" y="737"/>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4194" name="Shape 4194"/>
            <xdr:cNvCxnSpPr/>
          </xdr:nvCxnSpPr>
          <xdr:spPr>
            <a:xfrm>
              <a:off x="1192" y="739"/>
              <a:ext cx="17" cy="0"/>
            </a:xfrm>
            <a:prstGeom prst="straightConnector1">
              <a:avLst/>
            </a:prstGeom>
            <a:noFill/>
            <a:ln cap="flat" cmpd="sng" w="12700">
              <a:solidFill>
                <a:srgbClr val="000000"/>
              </a:solidFill>
              <a:prstDash val="solid"/>
              <a:round/>
              <a:headEnd len="med" w="med" type="none"/>
              <a:tailEnd len="med" w="med" type="none"/>
            </a:ln>
          </xdr:spPr>
        </xdr:cxnSp>
        <xdr:cxnSp>
          <xdr:nvCxnSpPr>
            <xdr:cNvPr id="4195" name="Shape 4195"/>
            <xdr:cNvCxnSpPr/>
          </xdr:nvCxnSpPr>
          <xdr:spPr>
            <a:xfrm>
              <a:off x="1192" y="741"/>
              <a:ext cx="17" cy="0"/>
            </a:xfrm>
            <a:prstGeom prst="straightConnector1">
              <a:avLst/>
            </a:prstGeom>
            <a:noFill/>
            <a:ln cap="flat" cmpd="sng" w="12700">
              <a:solidFill>
                <a:srgbClr val="000000"/>
              </a:solidFill>
              <a:prstDash val="solid"/>
              <a:round/>
              <a:headEnd len="med" w="med" type="none"/>
              <a:tailEnd len="med" w="med" type="none"/>
            </a:ln>
          </xdr:spPr>
        </xdr:cxnSp>
        <xdr:sp>
          <xdr:nvSpPr>
            <xdr:cNvPr id="4196" name="Shape 4196"/>
            <xdr:cNvSpPr/>
          </xdr:nvSpPr>
          <xdr:spPr>
            <a:xfrm>
              <a:off x="1192" y="743"/>
              <a:ext cx="17" cy="32"/>
            </a:xfrm>
            <a:prstGeom prst="rect">
              <a:avLst/>
            </a:prstGeom>
            <a:gradFill>
              <a:gsLst>
                <a:gs pos="0">
                  <a:srgbClr val="000000"/>
                </a:gs>
                <a:gs pos="50000">
                  <a:srgbClr val="EBEBE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197" name="Shape 4197"/>
            <xdr:cNvCxnSpPr/>
          </xdr:nvCxnSpPr>
          <xdr:spPr>
            <a:xfrm>
              <a:off x="1192" y="755"/>
              <a:ext cx="3" cy="0"/>
            </a:xfrm>
            <a:prstGeom prst="straightConnector1">
              <a:avLst/>
            </a:prstGeom>
            <a:noFill/>
            <a:ln cap="flat" cmpd="sng" w="9525">
              <a:solidFill>
                <a:srgbClr val="000000"/>
              </a:solidFill>
              <a:prstDash val="solid"/>
              <a:round/>
              <a:headEnd len="med" w="med" type="none"/>
              <a:tailEnd len="med" w="med" type="none"/>
            </a:ln>
          </xdr:spPr>
        </xdr:cxnSp>
        <xdr:cxnSp>
          <xdr:nvCxnSpPr>
            <xdr:cNvPr id="4198" name="Shape 4198"/>
            <xdr:cNvCxnSpPr/>
          </xdr:nvCxnSpPr>
          <xdr:spPr>
            <a:xfrm rot="10800000">
              <a:off x="1206" y="755"/>
              <a:ext cx="3" cy="0"/>
            </a:xfrm>
            <a:prstGeom prst="straightConnector1">
              <a:avLst/>
            </a:prstGeom>
            <a:noFill/>
            <a:ln cap="flat" cmpd="sng" w="9525">
              <a:solidFill>
                <a:srgbClr val="000000"/>
              </a:solidFill>
              <a:prstDash val="solid"/>
              <a:round/>
              <a:headEnd len="med" w="med" type="none"/>
              <a:tailEnd len="med" w="med" type="none"/>
            </a:ln>
          </xdr:spPr>
        </xdr:cxnSp>
        <xdr:cxnSp>
          <xdr:nvCxnSpPr>
            <xdr:cNvPr id="4199" name="Shape 4199"/>
            <xdr:cNvCxnSpPr/>
          </xdr:nvCxnSpPr>
          <xdr:spPr>
            <a:xfrm>
              <a:off x="1195"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4200" name="Shape 4200"/>
            <xdr:cNvCxnSpPr/>
          </xdr:nvCxnSpPr>
          <xdr:spPr>
            <a:xfrm>
              <a:off x="1206"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4201" name="Shape 4201"/>
            <xdr:cNvCxnSpPr/>
          </xdr:nvCxnSpPr>
          <xdr:spPr>
            <a:xfrm rot="10800000">
              <a:off x="1204" y="757"/>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4202" name="Shape 4202"/>
            <xdr:cNvCxnSpPr/>
          </xdr:nvCxnSpPr>
          <xdr:spPr>
            <a:xfrm>
              <a:off x="1195" y="757"/>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4203" name="Shape 4203"/>
            <xdr:cNvCxnSpPr/>
          </xdr:nvCxnSpPr>
          <xdr:spPr>
            <a:xfrm rot="10800000">
              <a:off x="1197"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4204" name="Shape 4204"/>
            <xdr:cNvCxnSpPr/>
          </xdr:nvCxnSpPr>
          <xdr:spPr>
            <a:xfrm rot="10800000">
              <a:off x="1204"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4205" name="Shape 4205"/>
            <xdr:cNvCxnSpPr/>
          </xdr:nvCxnSpPr>
          <xdr:spPr>
            <a:xfrm>
              <a:off x="1197" y="755"/>
              <a:ext cx="2" cy="0"/>
            </a:xfrm>
            <a:prstGeom prst="straightConnector1">
              <a:avLst/>
            </a:prstGeom>
            <a:noFill/>
            <a:ln cap="flat" cmpd="sng" w="9525">
              <a:solidFill>
                <a:srgbClr val="000000"/>
              </a:solidFill>
              <a:prstDash val="solid"/>
              <a:round/>
              <a:headEnd len="med" w="med" type="none"/>
              <a:tailEnd len="med" w="med" type="none"/>
            </a:ln>
          </xdr:spPr>
        </xdr:cxnSp>
        <xdr:cxnSp>
          <xdr:nvCxnSpPr>
            <xdr:cNvPr id="4206" name="Shape 4206"/>
            <xdr:cNvCxnSpPr/>
          </xdr:nvCxnSpPr>
          <xdr:spPr>
            <a:xfrm>
              <a:off x="1199"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4207" name="Shape 4207"/>
            <xdr:cNvCxnSpPr/>
          </xdr:nvCxnSpPr>
          <xdr:spPr>
            <a:xfrm>
              <a:off x="1199" y="757"/>
              <a:ext cx="3" cy="0"/>
            </a:xfrm>
            <a:prstGeom prst="straightConnector1">
              <a:avLst/>
            </a:prstGeom>
            <a:noFill/>
            <a:ln cap="flat" cmpd="sng" w="9525">
              <a:solidFill>
                <a:srgbClr val="000000"/>
              </a:solidFill>
              <a:prstDash val="solid"/>
              <a:round/>
              <a:headEnd len="med" w="med" type="none"/>
              <a:tailEnd len="med" w="med" type="none"/>
            </a:ln>
          </xdr:spPr>
        </xdr:cxnSp>
        <xdr:cxnSp>
          <xdr:nvCxnSpPr>
            <xdr:cNvPr id="4208" name="Shape 4208"/>
            <xdr:cNvCxnSpPr/>
          </xdr:nvCxnSpPr>
          <xdr:spPr>
            <a:xfrm rot="10800000">
              <a:off x="1202" y="755"/>
              <a:ext cx="0" cy="2"/>
            </a:xfrm>
            <a:prstGeom prst="straightConnector1">
              <a:avLst/>
            </a:prstGeom>
            <a:noFill/>
            <a:ln cap="flat" cmpd="sng" w="9525">
              <a:solidFill>
                <a:srgbClr val="000000"/>
              </a:solidFill>
              <a:prstDash val="solid"/>
              <a:round/>
              <a:headEnd len="med" w="med" type="none"/>
              <a:tailEnd len="med" w="med" type="none"/>
            </a:ln>
          </xdr:spPr>
        </xdr:cxnSp>
        <xdr:cxnSp>
          <xdr:nvCxnSpPr>
            <xdr:cNvPr id="4209" name="Shape 4209"/>
            <xdr:cNvCxnSpPr/>
          </xdr:nvCxnSpPr>
          <xdr:spPr>
            <a:xfrm>
              <a:off x="1202" y="755"/>
              <a:ext cx="2" cy="0"/>
            </a:xfrm>
            <a:prstGeom prst="straightConnector1">
              <a:avLst/>
            </a:prstGeom>
            <a:noFill/>
            <a:ln cap="flat" cmpd="sng" w="9525">
              <a:solidFill>
                <a:srgbClr val="000000"/>
              </a:solidFill>
              <a:prstDash val="solid"/>
              <a:round/>
              <a:headEnd len="med" w="med" type="none"/>
              <a:tailEnd len="med" w="med" type="none"/>
            </a:ln>
          </xdr:spPr>
        </xdr:cxnSp>
      </xdr:grpSp>
    </xdr:grpSp>
    <xdr:clientData fLocksWithSheet="0"/>
  </xdr:oneCellAnchor>
  <xdr:oneCellAnchor>
    <xdr:from>
      <xdr:col>33</xdr:col>
      <xdr:colOff>0</xdr:colOff>
      <xdr:row>7</xdr:row>
      <xdr:rowOff>19050</xdr:rowOff>
    </xdr:from>
    <xdr:ext cx="209550" cy="190500"/>
    <xdr:sp>
      <xdr:nvSpPr>
        <xdr:cNvPr descr="Narrow horizontal" id="4210" name="Shape 4210"/>
        <xdr:cNvSpPr/>
      </xdr:nvSpPr>
      <xdr:spPr>
        <a:xfrm>
          <a:off x="5245988" y="3684750"/>
          <a:ext cx="200025" cy="190500"/>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clientData fLocksWithSheet="0"/>
  </xdr:oneCellAnchor>
  <xdr:oneCellAnchor>
    <xdr:from>
      <xdr:col>33</xdr:col>
      <xdr:colOff>0</xdr:colOff>
      <xdr:row>5</xdr:row>
      <xdr:rowOff>28575</xdr:rowOff>
    </xdr:from>
    <xdr:ext cx="209550" cy="333375"/>
    <xdr:sp>
      <xdr:nvSpPr>
        <xdr:cNvPr id="4211" name="Shape 4211"/>
        <xdr:cNvSpPr/>
      </xdr:nvSpPr>
      <xdr:spPr>
        <a:xfrm>
          <a:off x="5245988" y="3613313"/>
          <a:ext cx="200025" cy="333375"/>
        </a:xfrm>
        <a:prstGeom prst="rect">
          <a:avLst/>
        </a:prstGeom>
        <a:gradFill>
          <a:gsLst>
            <a:gs pos="0">
              <a:srgbClr val="000000"/>
            </a:gs>
            <a:gs pos="50000">
              <a:srgbClr val="EAEAEA"/>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33</xdr:col>
      <xdr:colOff>28575</xdr:colOff>
      <xdr:row>6</xdr:row>
      <xdr:rowOff>104775</xdr:rowOff>
    </xdr:from>
    <xdr:ext cx="38100" cy="0"/>
    <xdr:grpSp>
      <xdr:nvGrpSpPr>
        <xdr:cNvPr id="2" name="Shape 2"/>
        <xdr:cNvGrpSpPr/>
      </xdr:nvGrpSpPr>
      <xdr:grpSpPr>
        <a:xfrm>
          <a:off x="5336475" y="3780000"/>
          <a:ext cx="19050" cy="0"/>
          <a:chOff x="5336475" y="3780000"/>
          <a:chExt cx="19050" cy="0"/>
        </a:xfrm>
      </xdr:grpSpPr>
      <xdr:cxnSp>
        <xdr:nvCxnSpPr>
          <xdr:cNvPr id="4212" name="Shape 4212"/>
          <xdr:cNvCxnSpPr/>
        </xdr:nvCxnSpPr>
        <xdr:spPr>
          <a:xfrm>
            <a:off x="5336475" y="3780000"/>
            <a:ext cx="19050"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142875</xdr:colOff>
      <xdr:row>6</xdr:row>
      <xdr:rowOff>104775</xdr:rowOff>
    </xdr:from>
    <xdr:ext cx="38100" cy="0"/>
    <xdr:grpSp>
      <xdr:nvGrpSpPr>
        <xdr:cNvPr id="2" name="Shape 2"/>
        <xdr:cNvGrpSpPr/>
      </xdr:nvGrpSpPr>
      <xdr:grpSpPr>
        <a:xfrm>
          <a:off x="5336475" y="3780000"/>
          <a:ext cx="19050" cy="0"/>
          <a:chOff x="5336475" y="3780000"/>
          <a:chExt cx="19050" cy="0"/>
        </a:xfrm>
      </xdr:grpSpPr>
      <xdr:cxnSp>
        <xdr:nvCxnSpPr>
          <xdr:cNvPr id="4212" name="Shape 4212"/>
          <xdr:cNvCxnSpPr/>
        </xdr:nvCxnSpPr>
        <xdr:spPr>
          <a:xfrm>
            <a:off x="5336475" y="3780000"/>
            <a:ext cx="19050"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28575</xdr:colOff>
      <xdr:row>6</xdr:row>
      <xdr:rowOff>104775</xdr:rowOff>
    </xdr:from>
    <xdr:ext cx="38100" cy="38100"/>
    <xdr:grpSp>
      <xdr:nvGrpSpPr>
        <xdr:cNvPr id="2" name="Shape 2"/>
        <xdr:cNvGrpSpPr/>
      </xdr:nvGrpSpPr>
      <xdr:grpSpPr>
        <a:xfrm>
          <a:off x="5346000" y="3760950"/>
          <a:ext cx="0" cy="38100"/>
          <a:chOff x="5346000" y="3760950"/>
          <a:chExt cx="0" cy="38100"/>
        </a:xfrm>
      </xdr:grpSpPr>
      <xdr:cxnSp>
        <xdr:nvCxnSpPr>
          <xdr:cNvPr id="734" name="Shape 734"/>
          <xdr:cNvCxnSpPr/>
        </xdr:nvCxnSpPr>
        <xdr:spPr>
          <a:xfrm>
            <a:off x="5346000" y="3760950"/>
            <a:ext cx="0" cy="381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47625</xdr:colOff>
      <xdr:row>6</xdr:row>
      <xdr:rowOff>123825</xdr:rowOff>
    </xdr:from>
    <xdr:ext cx="38100" cy="38100"/>
    <xdr:grpSp>
      <xdr:nvGrpSpPr>
        <xdr:cNvPr id="2" name="Shape 2"/>
        <xdr:cNvGrpSpPr/>
      </xdr:nvGrpSpPr>
      <xdr:grpSpPr>
        <a:xfrm>
          <a:off x="5326950" y="3780000"/>
          <a:ext cx="38100" cy="0"/>
          <a:chOff x="5326950" y="3780000"/>
          <a:chExt cx="38100" cy="0"/>
        </a:xfrm>
      </xdr:grpSpPr>
      <xdr:cxnSp>
        <xdr:nvCxnSpPr>
          <xdr:cNvPr id="4213" name="Shape 4213"/>
          <xdr:cNvCxnSpPr/>
        </xdr:nvCxnSpPr>
        <xdr:spPr>
          <a:xfrm>
            <a:off x="5326950" y="3780000"/>
            <a:ext cx="38100"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66675</xdr:colOff>
      <xdr:row>6</xdr:row>
      <xdr:rowOff>104775</xdr:rowOff>
    </xdr:from>
    <xdr:ext cx="38100" cy="38100"/>
    <xdr:grpSp>
      <xdr:nvGrpSpPr>
        <xdr:cNvPr id="2" name="Shape 2"/>
        <xdr:cNvGrpSpPr/>
      </xdr:nvGrpSpPr>
      <xdr:grpSpPr>
        <a:xfrm>
          <a:off x="5346000" y="3760950"/>
          <a:ext cx="0" cy="38100"/>
          <a:chOff x="5346000" y="3760950"/>
          <a:chExt cx="0" cy="38100"/>
        </a:xfrm>
      </xdr:grpSpPr>
      <xdr:cxnSp>
        <xdr:nvCxnSpPr>
          <xdr:cNvPr id="734" name="Shape 734"/>
          <xdr:cNvCxnSpPr/>
        </xdr:nvCxnSpPr>
        <xdr:spPr>
          <a:xfrm>
            <a:off x="5346000" y="3760950"/>
            <a:ext cx="0" cy="381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76200</xdr:colOff>
      <xdr:row>6</xdr:row>
      <xdr:rowOff>104775</xdr:rowOff>
    </xdr:from>
    <xdr:ext cx="38100" cy="0"/>
    <xdr:grpSp>
      <xdr:nvGrpSpPr>
        <xdr:cNvPr id="2" name="Shape 2"/>
        <xdr:cNvGrpSpPr/>
      </xdr:nvGrpSpPr>
      <xdr:grpSpPr>
        <a:xfrm>
          <a:off x="5336475" y="3780000"/>
          <a:ext cx="19050" cy="0"/>
          <a:chOff x="5336475" y="3780000"/>
          <a:chExt cx="19050" cy="0"/>
        </a:xfrm>
      </xdr:grpSpPr>
      <xdr:cxnSp>
        <xdr:nvCxnSpPr>
          <xdr:cNvPr id="4212" name="Shape 4212"/>
          <xdr:cNvCxnSpPr/>
        </xdr:nvCxnSpPr>
        <xdr:spPr>
          <a:xfrm>
            <a:off x="5336475" y="3780000"/>
            <a:ext cx="19050"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95250</xdr:colOff>
      <xdr:row>6</xdr:row>
      <xdr:rowOff>104775</xdr:rowOff>
    </xdr:from>
    <xdr:ext cx="38100" cy="38100"/>
    <xdr:grpSp>
      <xdr:nvGrpSpPr>
        <xdr:cNvPr id="2" name="Shape 2"/>
        <xdr:cNvGrpSpPr/>
      </xdr:nvGrpSpPr>
      <xdr:grpSpPr>
        <a:xfrm>
          <a:off x="5346000" y="3760950"/>
          <a:ext cx="0" cy="38100"/>
          <a:chOff x="5346000" y="3760950"/>
          <a:chExt cx="0" cy="38100"/>
        </a:xfrm>
      </xdr:grpSpPr>
      <xdr:cxnSp>
        <xdr:nvCxnSpPr>
          <xdr:cNvPr id="734" name="Shape 734"/>
          <xdr:cNvCxnSpPr/>
        </xdr:nvCxnSpPr>
        <xdr:spPr>
          <a:xfrm>
            <a:off x="5346000" y="3760950"/>
            <a:ext cx="0" cy="381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114300</xdr:colOff>
      <xdr:row>6</xdr:row>
      <xdr:rowOff>123825</xdr:rowOff>
    </xdr:from>
    <xdr:ext cx="38100" cy="38100"/>
    <xdr:grpSp>
      <xdr:nvGrpSpPr>
        <xdr:cNvPr id="2" name="Shape 2"/>
        <xdr:cNvGrpSpPr/>
      </xdr:nvGrpSpPr>
      <xdr:grpSpPr>
        <a:xfrm>
          <a:off x="5326950" y="3780000"/>
          <a:ext cx="38100" cy="0"/>
          <a:chOff x="5326950" y="3780000"/>
          <a:chExt cx="38100" cy="0"/>
        </a:xfrm>
      </xdr:grpSpPr>
      <xdr:cxnSp>
        <xdr:nvCxnSpPr>
          <xdr:cNvPr id="4213" name="Shape 4213"/>
          <xdr:cNvCxnSpPr/>
        </xdr:nvCxnSpPr>
        <xdr:spPr>
          <a:xfrm>
            <a:off x="5326950" y="3780000"/>
            <a:ext cx="38100"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133350</xdr:colOff>
      <xdr:row>6</xdr:row>
      <xdr:rowOff>104775</xdr:rowOff>
    </xdr:from>
    <xdr:ext cx="38100" cy="38100"/>
    <xdr:grpSp>
      <xdr:nvGrpSpPr>
        <xdr:cNvPr id="2" name="Shape 2"/>
        <xdr:cNvGrpSpPr/>
      </xdr:nvGrpSpPr>
      <xdr:grpSpPr>
        <a:xfrm>
          <a:off x="5346000" y="3760950"/>
          <a:ext cx="0" cy="38100"/>
          <a:chOff x="5346000" y="3760950"/>
          <a:chExt cx="0" cy="38100"/>
        </a:xfrm>
      </xdr:grpSpPr>
      <xdr:cxnSp>
        <xdr:nvCxnSpPr>
          <xdr:cNvPr id="4214" name="Shape 4214"/>
          <xdr:cNvCxnSpPr/>
        </xdr:nvCxnSpPr>
        <xdr:spPr>
          <a:xfrm rot="10800000">
            <a:off x="5346000" y="3760950"/>
            <a:ext cx="0" cy="381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19050</xdr:colOff>
      <xdr:row>6</xdr:row>
      <xdr:rowOff>104775</xdr:rowOff>
    </xdr:from>
    <xdr:ext cx="38100" cy="38100"/>
    <xdr:grpSp>
      <xdr:nvGrpSpPr>
        <xdr:cNvPr id="2" name="Shape 2"/>
        <xdr:cNvGrpSpPr/>
      </xdr:nvGrpSpPr>
      <xdr:grpSpPr>
        <a:xfrm>
          <a:off x="5346000" y="3760950"/>
          <a:ext cx="0" cy="38100"/>
          <a:chOff x="5346000" y="3760950"/>
          <a:chExt cx="0" cy="38100"/>
        </a:xfrm>
      </xdr:grpSpPr>
      <xdr:cxnSp>
        <xdr:nvCxnSpPr>
          <xdr:cNvPr id="734" name="Shape 734"/>
          <xdr:cNvCxnSpPr/>
        </xdr:nvCxnSpPr>
        <xdr:spPr>
          <a:xfrm>
            <a:off x="5346000" y="3760950"/>
            <a:ext cx="0" cy="381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0</xdr:colOff>
      <xdr:row>6</xdr:row>
      <xdr:rowOff>142875</xdr:rowOff>
    </xdr:from>
    <xdr:ext cx="38100" cy="0"/>
    <xdr:grpSp>
      <xdr:nvGrpSpPr>
        <xdr:cNvPr id="2" name="Shape 2"/>
        <xdr:cNvGrpSpPr/>
      </xdr:nvGrpSpPr>
      <xdr:grpSpPr>
        <a:xfrm>
          <a:off x="5336475" y="3780000"/>
          <a:ext cx="19050" cy="0"/>
          <a:chOff x="5336475" y="3780000"/>
          <a:chExt cx="19050" cy="0"/>
        </a:xfrm>
      </xdr:grpSpPr>
      <xdr:cxnSp>
        <xdr:nvCxnSpPr>
          <xdr:cNvPr id="4212" name="Shape 4212"/>
          <xdr:cNvCxnSpPr/>
        </xdr:nvCxnSpPr>
        <xdr:spPr>
          <a:xfrm>
            <a:off x="5336475" y="3780000"/>
            <a:ext cx="19050"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142875</xdr:colOff>
      <xdr:row>6</xdr:row>
      <xdr:rowOff>104775</xdr:rowOff>
    </xdr:from>
    <xdr:ext cx="38100" cy="38100"/>
    <xdr:grpSp>
      <xdr:nvGrpSpPr>
        <xdr:cNvPr id="2" name="Shape 2"/>
        <xdr:cNvGrpSpPr/>
      </xdr:nvGrpSpPr>
      <xdr:grpSpPr>
        <a:xfrm>
          <a:off x="5346000" y="3760950"/>
          <a:ext cx="0" cy="38100"/>
          <a:chOff x="5346000" y="3760950"/>
          <a:chExt cx="0" cy="38100"/>
        </a:xfrm>
      </xdr:grpSpPr>
      <xdr:cxnSp>
        <xdr:nvCxnSpPr>
          <xdr:cNvPr id="734" name="Shape 734"/>
          <xdr:cNvCxnSpPr/>
        </xdr:nvCxnSpPr>
        <xdr:spPr>
          <a:xfrm>
            <a:off x="5346000" y="3760950"/>
            <a:ext cx="0" cy="381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161925</xdr:colOff>
      <xdr:row>6</xdr:row>
      <xdr:rowOff>123825</xdr:rowOff>
    </xdr:from>
    <xdr:ext cx="47625" cy="38100"/>
    <xdr:grpSp>
      <xdr:nvGrpSpPr>
        <xdr:cNvPr id="2" name="Shape 2"/>
        <xdr:cNvGrpSpPr/>
      </xdr:nvGrpSpPr>
      <xdr:grpSpPr>
        <a:xfrm>
          <a:off x="5322188" y="3780000"/>
          <a:ext cx="47625" cy="0"/>
          <a:chOff x="5322188" y="3780000"/>
          <a:chExt cx="47625" cy="0"/>
        </a:xfrm>
      </xdr:grpSpPr>
      <xdr:cxnSp>
        <xdr:nvCxnSpPr>
          <xdr:cNvPr id="4215" name="Shape 4215"/>
          <xdr:cNvCxnSpPr/>
        </xdr:nvCxnSpPr>
        <xdr:spPr>
          <a:xfrm>
            <a:off x="5322188" y="3780000"/>
            <a:ext cx="47625" cy="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41</xdr:col>
      <xdr:colOff>819150</xdr:colOff>
      <xdr:row>3</xdr:row>
      <xdr:rowOff>152400</xdr:rowOff>
    </xdr:from>
    <xdr:ext cx="133350" cy="161925"/>
    <xdr:sp>
      <xdr:nvSpPr>
        <xdr:cNvPr id="4216" name="Shape 4216"/>
        <xdr:cNvSpPr/>
      </xdr:nvSpPr>
      <xdr:spPr>
        <a:xfrm rot="10800000">
          <a:off x="5279325" y="3703800"/>
          <a:ext cx="133350" cy="152400"/>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41</xdr:col>
      <xdr:colOff>781050</xdr:colOff>
      <xdr:row>2</xdr:row>
      <xdr:rowOff>95250</xdr:rowOff>
    </xdr:from>
    <xdr:ext cx="190500" cy="209550"/>
    <xdr:sp>
      <xdr:nvSpPr>
        <xdr:cNvPr id="4217" name="Shape 4217"/>
        <xdr:cNvSpPr/>
      </xdr:nvSpPr>
      <xdr:spPr>
        <a:xfrm rot="10800000">
          <a:off x="5250750" y="3679988"/>
          <a:ext cx="190500" cy="200025"/>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41</xdr:col>
      <xdr:colOff>904875</xdr:colOff>
      <xdr:row>2</xdr:row>
      <xdr:rowOff>133350</xdr:rowOff>
    </xdr:from>
    <xdr:ext cx="38100" cy="38100"/>
    <xdr:sp>
      <xdr:nvSpPr>
        <xdr:cNvPr id="4218" name="Shape 4218"/>
        <xdr:cNvSpPr/>
      </xdr:nvSpPr>
      <xdr:spPr>
        <a:xfrm rot="10800000">
          <a:off x="5326950" y="3760950"/>
          <a:ext cx="38100" cy="38100"/>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41</xdr:col>
      <xdr:colOff>800100</xdr:colOff>
      <xdr:row>2</xdr:row>
      <xdr:rowOff>142875</xdr:rowOff>
    </xdr:from>
    <xdr:ext cx="28575" cy="38100"/>
    <xdr:sp>
      <xdr:nvSpPr>
        <xdr:cNvPr id="4219" name="Shape 4219"/>
        <xdr:cNvSpPr/>
      </xdr:nvSpPr>
      <xdr:spPr>
        <a:xfrm rot="10800000">
          <a:off x="5331713" y="3760950"/>
          <a:ext cx="28575" cy="38100"/>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42</xdr:col>
      <xdr:colOff>0</xdr:colOff>
      <xdr:row>1</xdr:row>
      <xdr:rowOff>0</xdr:rowOff>
    </xdr:from>
    <xdr:ext cx="0" cy="247650"/>
    <xdr:grpSp>
      <xdr:nvGrpSpPr>
        <xdr:cNvPr id="2" name="Shape 2"/>
        <xdr:cNvGrpSpPr/>
      </xdr:nvGrpSpPr>
      <xdr:grpSpPr>
        <a:xfrm>
          <a:off x="5346000" y="3656175"/>
          <a:ext cx="0" cy="247650"/>
          <a:chOff x="5346000" y="3656175"/>
          <a:chExt cx="0" cy="247650"/>
        </a:xfrm>
      </xdr:grpSpPr>
      <xdr:grpSp>
        <xdr:nvGrpSpPr>
          <xdr:cNvPr id="4220" name="Shape 4220"/>
          <xdr:cNvGrpSpPr/>
        </xdr:nvGrpSpPr>
        <xdr:grpSpPr>
          <a:xfrm rot="10800000">
            <a:off x="5346000" y="3656175"/>
            <a:ext cx="0" cy="247650"/>
            <a:chOff x="782" y="200"/>
            <a:chExt cx="22" cy="47"/>
          </a:xfrm>
        </xdr:grpSpPr>
        <xdr:sp>
          <xdr:nvSpPr>
            <xdr:cNvPr id="5" name="Shape 5"/>
            <xdr:cNvSpPr/>
          </xdr:nvSpPr>
          <xdr:spPr>
            <a:xfrm>
              <a:off x="782" y="200"/>
              <a:ext cx="0" cy="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21" name="Shape 4221"/>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222" name="Shape 4222"/>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clientData fLocksWithSheet="0"/>
  </xdr:oneCellAnchor>
  <xdr:oneCellAnchor>
    <xdr:from>
      <xdr:col>41</xdr:col>
      <xdr:colOff>533400</xdr:colOff>
      <xdr:row>1</xdr:row>
      <xdr:rowOff>0</xdr:rowOff>
    </xdr:from>
    <xdr:ext cx="638175" cy="619125"/>
    <xdr:grpSp>
      <xdr:nvGrpSpPr>
        <xdr:cNvPr id="2" name="Shape 2"/>
        <xdr:cNvGrpSpPr/>
      </xdr:nvGrpSpPr>
      <xdr:grpSpPr>
        <a:xfrm>
          <a:off x="5026913" y="3470438"/>
          <a:ext cx="638175" cy="619125"/>
          <a:chOff x="5026913" y="3470438"/>
          <a:chExt cx="638175" cy="619125"/>
        </a:xfrm>
      </xdr:grpSpPr>
      <xdr:grpSp>
        <xdr:nvGrpSpPr>
          <xdr:cNvPr id="4223" name="Shape 4223"/>
          <xdr:cNvGrpSpPr/>
        </xdr:nvGrpSpPr>
        <xdr:grpSpPr>
          <a:xfrm rot="10800000">
            <a:off x="5026913" y="3470438"/>
            <a:ext cx="638175" cy="619125"/>
            <a:chOff x="1132" y="87"/>
            <a:chExt cx="20" cy="97"/>
          </a:xfrm>
        </xdr:grpSpPr>
        <xdr:sp>
          <xdr:nvSpPr>
            <xdr:cNvPr id="5" name="Shape 5"/>
            <xdr:cNvSpPr/>
          </xdr:nvSpPr>
          <xdr:spPr>
            <a:xfrm>
              <a:off x="1132" y="87"/>
              <a:ext cx="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24" name="Shape 4224"/>
            <xdr:cNvSpPr/>
          </xdr:nvSpPr>
          <xdr:spPr>
            <a:xfrm>
              <a:off x="1135" y="87"/>
              <a:ext cx="14" cy="26"/>
            </a:xfrm>
            <a:prstGeom prst="flowChartPunchedTape">
              <a:avLst/>
            </a:prstGeom>
            <a:gradFill>
              <a:gsLst>
                <a:gs pos="0">
                  <a:srgbClr val="232323"/>
                </a:gs>
                <a:gs pos="50000">
                  <a:srgbClr val="FFFFFF"/>
                </a:gs>
                <a:gs pos="100000">
                  <a:srgbClr val="23232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25" name="Shape 4225"/>
            <xdr:cNvSpPr/>
          </xdr:nvSpPr>
          <xdr:spPr>
            <a:xfrm>
              <a:off x="1132" y="108"/>
              <a:ext cx="20" cy="31"/>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26" name="Shape 4226"/>
            <xdr:cNvSpPr/>
          </xdr:nvSpPr>
          <xdr:spPr>
            <a:xfrm>
              <a:off x="1135" y="133"/>
              <a:ext cx="4"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27" name="Shape 4227"/>
            <xdr:cNvSpPr/>
          </xdr:nvSpPr>
          <xdr:spPr>
            <a:xfrm>
              <a:off x="1146" y="133"/>
              <a:ext cx="3" cy="4"/>
            </a:xfrm>
            <a:prstGeom prst="ellipse">
              <a:avLst/>
            </a:prstGeom>
            <a:gradFill>
              <a:gsLst>
                <a:gs pos="0">
                  <a:srgbClr val="FFFFFF"/>
                </a:gs>
                <a:gs pos="100000">
                  <a:srgbClr val="535353"/>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28" name="Shape 4228"/>
            <xdr:cNvGrpSpPr/>
          </xdr:nvGrpSpPr>
          <xdr:grpSpPr>
            <a:xfrm>
              <a:off x="1132" y="139"/>
              <a:ext cx="20" cy="45"/>
              <a:chOff x="782" y="200"/>
              <a:chExt cx="22" cy="47"/>
            </a:xfrm>
          </xdr:grpSpPr>
          <xdr:sp>
            <xdr:nvSpPr>
              <xdr:cNvPr id="4229" name="Shape 4229"/>
              <xdr:cNvSpPr/>
            </xdr:nvSpPr>
            <xdr:spPr>
              <a:xfrm>
                <a:off x="782" y="200"/>
                <a:ext cx="22" cy="26"/>
              </a:xfrm>
              <a:prstGeom prst="rect">
                <a:avLst/>
              </a:prstGeom>
              <a:gradFill>
                <a:gsLst>
                  <a:gs pos="0">
                    <a:srgbClr val="000000"/>
                  </a:gs>
                  <a:gs pos="50000">
                    <a:srgbClr val="E1E1E1"/>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230" name="Shape 4230"/>
              <xdr:cNvSpPr/>
            </xdr:nvSpPr>
            <xdr:spPr>
              <a:xfrm>
                <a:off x="782" y="226"/>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grpSp>
      </xdr:grpSp>
    </xdr:grpSp>
    <xdr:clientData fLocksWithSheet="0"/>
  </xdr:oneCellAnchor>
  <xdr:oneCellAnchor>
    <xdr:from>
      <xdr:col>40</xdr:col>
      <xdr:colOff>9525</xdr:colOff>
      <xdr:row>15</xdr:row>
      <xdr:rowOff>104775</xdr:rowOff>
    </xdr:from>
    <xdr:ext cx="523875" cy="409575"/>
    <xdr:grpSp>
      <xdr:nvGrpSpPr>
        <xdr:cNvPr id="2" name="Shape 2"/>
        <xdr:cNvGrpSpPr/>
      </xdr:nvGrpSpPr>
      <xdr:grpSpPr>
        <a:xfrm>
          <a:off x="5084063" y="3575213"/>
          <a:ext cx="523875" cy="409575"/>
          <a:chOff x="5084063" y="3575213"/>
          <a:chExt cx="523875" cy="409575"/>
        </a:xfrm>
      </xdr:grpSpPr>
      <xdr:grpSp>
        <xdr:nvGrpSpPr>
          <xdr:cNvPr id="4231" name="Shape 4231"/>
          <xdr:cNvGrpSpPr/>
        </xdr:nvGrpSpPr>
        <xdr:grpSpPr>
          <a:xfrm>
            <a:off x="5084063" y="3575213"/>
            <a:ext cx="523875" cy="409575"/>
            <a:chOff x="899" y="821"/>
            <a:chExt cx="53" cy="99"/>
          </a:xfrm>
        </xdr:grpSpPr>
        <xdr:sp>
          <xdr:nvSpPr>
            <xdr:cNvPr id="5" name="Shape 5"/>
            <xdr:cNvSpPr/>
          </xdr:nvSpPr>
          <xdr:spPr>
            <a:xfrm>
              <a:off x="899" y="821"/>
              <a:ext cx="50"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32" name="Shape 4232"/>
            <xdr:cNvGrpSpPr/>
          </xdr:nvGrpSpPr>
          <xdr:grpSpPr>
            <a:xfrm>
              <a:off x="911" y="821"/>
              <a:ext cx="29" cy="99"/>
              <a:chOff x="911" y="821"/>
              <a:chExt cx="29" cy="99"/>
            </a:xfrm>
          </xdr:grpSpPr>
          <xdr:sp>
            <xdr:nvSpPr>
              <xdr:cNvPr id="4233" name="Shape 4233"/>
              <xdr:cNvSpPr/>
            </xdr:nvSpPr>
            <xdr:spPr>
              <a:xfrm>
                <a:off x="92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34" name="Shape 4234"/>
              <xdr:cNvSpPr/>
            </xdr:nvSpPr>
            <xdr:spPr>
              <a:xfrm>
                <a:off x="930"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35" name="Shape 4235"/>
              <xdr:cNvSpPr/>
            </xdr:nvSpPr>
            <xdr:spPr>
              <a:xfrm>
                <a:off x="932"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36" name="Shape 4236"/>
              <xdr:cNvSpPr/>
            </xdr:nvSpPr>
            <xdr:spPr>
              <a:xfrm>
                <a:off x="93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37" name="Shape 4237"/>
              <xdr:cNvSpPr/>
            </xdr:nvSpPr>
            <xdr:spPr>
              <a:xfrm>
                <a:off x="934"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38" name="Shape 4238"/>
              <xdr:cNvSpPr/>
            </xdr:nvSpPr>
            <xdr:spPr>
              <a:xfrm>
                <a:off x="934"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39" name="Shape 4239"/>
              <xdr:cNvSpPr/>
            </xdr:nvSpPr>
            <xdr:spPr>
              <a:xfrm>
                <a:off x="911" y="866"/>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40" name="Shape 4240"/>
              <xdr:cNvSpPr/>
            </xdr:nvSpPr>
            <xdr:spPr>
              <a:xfrm>
                <a:off x="911" y="874"/>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41" name="Shape 4241"/>
              <xdr:cNvSpPr/>
            </xdr:nvSpPr>
            <xdr:spPr>
              <a:xfrm>
                <a:off x="911"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42" name="Shape 4242"/>
              <xdr:cNvSpPr/>
            </xdr:nvSpPr>
            <xdr:spPr>
              <a:xfrm>
                <a:off x="913" y="890"/>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43" name="Shape 4243"/>
              <xdr:cNvSpPr/>
            </xdr:nvSpPr>
            <xdr:spPr>
              <a:xfrm>
                <a:off x="914" y="898"/>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44" name="Shape 4244"/>
              <xdr:cNvSpPr/>
            </xdr:nvSpPr>
            <xdr:spPr>
              <a:xfrm>
                <a:off x="916" y="906"/>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45" name="Shape 4245"/>
              <xdr:cNvSpPr/>
            </xdr:nvSpPr>
            <xdr:spPr>
              <a:xfrm>
                <a:off x="918" y="914"/>
                <a:ext cx="5"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46" name="Shape 4246"/>
              <xdr:cNvSpPr/>
            </xdr:nvSpPr>
            <xdr:spPr>
              <a:xfrm>
                <a:off x="911" y="858"/>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47" name="Shape 4247"/>
              <xdr:cNvSpPr/>
            </xdr:nvSpPr>
            <xdr:spPr>
              <a:xfrm>
                <a:off x="934" y="882"/>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48" name="Shape 4248"/>
              <xdr:cNvGrpSpPr/>
            </xdr:nvGrpSpPr>
            <xdr:grpSpPr>
              <a:xfrm>
                <a:off x="913" y="821"/>
                <a:ext cx="27" cy="99"/>
                <a:chOff x="788" y="316"/>
                <a:chExt cx="29" cy="99"/>
              </a:xfrm>
            </xdr:grpSpPr>
            <xdr:sp>
              <xdr:nvSpPr>
                <xdr:cNvPr id="4249" name="Shape 4249"/>
                <xdr:cNvSpPr/>
              </xdr:nvSpPr>
              <xdr:spPr>
                <a:xfrm>
                  <a:off x="811" y="353"/>
                  <a:ext cx="6" cy="6"/>
                </a:xfrm>
                <a:prstGeom prst="ellipse">
                  <a:avLst/>
                </a:prstGeom>
                <a:gradFill>
                  <a:gsLst>
                    <a:gs pos="0">
                      <a:srgbClr val="C0C0C0"/>
                    </a:gs>
                    <a:gs pos="100000">
                      <a:srgbClr val="3E3E3E"/>
                    </a:gs>
                  </a:gsLst>
                  <a:path path="circle">
                    <a:fillToRect b="50%" l="50%" r="50%" t="50%"/>
                  </a:path>
                  <a:tileRect/>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50" name="Shape 4250"/>
                <xdr:cNvGrpSpPr/>
              </xdr:nvGrpSpPr>
              <xdr:grpSpPr>
                <a:xfrm>
                  <a:off x="788" y="316"/>
                  <a:ext cx="27" cy="99"/>
                  <a:chOff x="788" y="316"/>
                  <a:chExt cx="27" cy="99"/>
                </a:xfrm>
              </xdr:grpSpPr>
              <xdr:sp>
                <xdr:nvSpPr>
                  <xdr:cNvPr id="4251" name="Shape 4251"/>
                  <xdr:cNvSpPr/>
                </xdr:nvSpPr>
                <xdr:spPr>
                  <a:xfrm rot="-5400000">
                    <a:off x="784" y="347"/>
                    <a:ext cx="36" cy="27"/>
                  </a:xfrm>
                  <a:prstGeom prst="homePlate">
                    <a:avLst>
                      <a:gd fmla="val 33333" name="adj"/>
                    </a:avLst>
                  </a:prstGeom>
                  <a:gradFill>
                    <a:gsLst>
                      <a:gs pos="0">
                        <a:srgbClr val="99A710"/>
                      </a:gs>
                      <a:gs pos="50000">
                        <a:srgbClr val="DAEE18"/>
                      </a:gs>
                      <a:gs pos="100000">
                        <a:srgbClr val="99A710"/>
                      </a:gs>
                    </a:gsLst>
                    <a:lin ang="540000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52" name="Shape 4252"/>
                  <xdr:cNvSpPr/>
                </xdr:nvSpPr>
                <xdr:spPr>
                  <a:xfrm>
                    <a:off x="788" y="379"/>
                    <a:ext cx="27" cy="35"/>
                  </a:xfrm>
                  <a:custGeom>
                    <a:rect b="b" l="l" r="r" t="t"/>
                    <a:pathLst>
                      <a:path extrusionOk="0" h="21600" w="21600">
                        <a:moveTo>
                          <a:pt x="0" y="0"/>
                        </a:moveTo>
                        <a:lnTo>
                          <a:pt x="5400" y="21600"/>
                        </a:lnTo>
                        <a:lnTo>
                          <a:pt x="16200" y="21600"/>
                        </a:lnTo>
                        <a:lnTo>
                          <a:pt x="21600" y="0"/>
                        </a:lnTo>
                        <a:close/>
                      </a:path>
                    </a:pathLst>
                  </a:cu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sp>
              <xdr:sp>
                <xdr:nvSpPr>
                  <xdr:cNvPr id="4253" name="Shape 4253"/>
                  <xdr:cNvSpPr/>
                </xdr:nvSpPr>
                <xdr:spPr>
                  <a:xfrm>
                    <a:off x="792" y="316"/>
                    <a:ext cx="19" cy="33"/>
                  </a:xfrm>
                  <a:prstGeom prst="rect">
                    <a:avLst/>
                  </a:prstGeom>
                  <a:gradFill>
                    <a:gsLst>
                      <a:gs pos="0">
                        <a:srgbClr val="000000"/>
                      </a:gs>
                      <a:gs pos="50000">
                        <a:srgbClr val="DEDEDE"/>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54" name="Shape 4254"/>
                  <xdr:cNvGrpSpPr/>
                </xdr:nvGrpSpPr>
                <xdr:grpSpPr>
                  <a:xfrm>
                    <a:off x="798" y="352"/>
                    <a:ext cx="7" cy="63"/>
                    <a:chOff x="839" y="345"/>
                    <a:chExt cx="8" cy="63"/>
                  </a:xfrm>
                </xdr:grpSpPr>
                <xdr:sp>
                  <xdr:nvSpPr>
                    <xdr:cNvPr id="4255" name="Shape 4255"/>
                    <xdr:cNvSpPr/>
                  </xdr:nvSpPr>
                  <xdr:spPr>
                    <a:xfrm>
                      <a:off x="840" y="345"/>
                      <a:ext cx="7" cy="62"/>
                    </a:xfrm>
                    <a:prstGeom prst="rect">
                      <a:avLst/>
                    </a:prstGeom>
                    <a:gradFill>
                      <a:gsLst>
                        <a:gs pos="0">
                          <a:srgbClr val="99A710"/>
                        </a:gs>
                        <a:gs pos="100000">
                          <a:srgbClr val="DAEE18"/>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56" name="Shape 4256"/>
                    <xdr:cNvSpPr/>
                  </xdr:nvSpPr>
                  <xdr:spPr>
                    <a:xfrm rot="10800000">
                      <a:off x="839" y="38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57" name="Shape 4257"/>
                    <xdr:cNvSpPr/>
                  </xdr:nvSpPr>
                  <xdr:spPr>
                    <a:xfrm rot="10800000">
                      <a:off x="839" y="39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58" name="Shape 4258"/>
                    <xdr:cNvSpPr/>
                  </xdr:nvSpPr>
                  <xdr:spPr>
                    <a:xfrm rot="10800000">
                      <a:off x="839" y="370"/>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59" name="Shape 4259"/>
                    <xdr:cNvSpPr/>
                  </xdr:nvSpPr>
                  <xdr:spPr>
                    <a:xfrm rot="10800000">
                      <a:off x="839" y="36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60" name="Shape 4260"/>
                    <xdr:cNvSpPr/>
                  </xdr:nvSpPr>
                  <xdr:spPr>
                    <a:xfrm rot="10800000">
                      <a:off x="839" y="378"/>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61" name="Shape 4261"/>
                    <xdr:cNvSpPr/>
                  </xdr:nvSpPr>
                  <xdr:spPr>
                    <a:xfrm rot="10800000">
                      <a:off x="839" y="402"/>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62" name="Shape 4262"/>
                    <xdr:cNvSpPr/>
                  </xdr:nvSpPr>
                  <xdr:spPr>
                    <a:xfrm rot="10800000">
                      <a:off x="839" y="354"/>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63" name="Shape 4263"/>
                    <xdr:cNvSpPr/>
                  </xdr:nvSpPr>
                  <xdr:spPr>
                    <a:xfrm rot="10800000">
                      <a:off x="839" y="346"/>
                      <a:ext cx="4" cy="6"/>
                    </a:xfrm>
                    <a:prstGeom prst="flowChartMagneticDrum">
                      <a:avLst/>
                    </a:prstGeom>
                    <a:solidFill>
                      <a:srgbClr val="96969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xnSp>
                <xdr:nvCxnSpPr>
                  <xdr:cNvPr id="4264" name="Shape 4264"/>
                  <xdr:cNvCxnSpPr/>
                </xdr:nvCxnSpPr>
                <xdr:spPr>
                  <a:xfrm flipH="1" rot="10800000">
                    <a:off x="799" y="349"/>
                    <a:ext cx="1" cy="2"/>
                  </a:xfrm>
                  <a:prstGeom prst="straightConnector1">
                    <a:avLst/>
                  </a:prstGeom>
                  <a:noFill/>
                  <a:ln cap="flat" cmpd="sng" w="9525">
                    <a:solidFill>
                      <a:srgbClr val="000000"/>
                    </a:solidFill>
                    <a:prstDash val="solid"/>
                    <a:round/>
                    <a:headEnd len="med" w="med" type="none"/>
                    <a:tailEnd len="med" w="med" type="none"/>
                  </a:ln>
                </xdr:spPr>
              </xdr:cxnSp>
              <xdr:cxnSp>
                <xdr:nvCxnSpPr>
                  <xdr:cNvPr id="4265" name="Shape 4265"/>
                  <xdr:cNvCxnSpPr/>
                </xdr:nvCxnSpPr>
                <xdr:spPr>
                  <a:xfrm rot="10800000">
                    <a:off x="804" y="349"/>
                    <a:ext cx="1" cy="2"/>
                  </a:xfrm>
                  <a:prstGeom prst="straightConnector1">
                    <a:avLst/>
                  </a:prstGeom>
                  <a:noFill/>
                  <a:ln cap="flat" cmpd="sng" w="9525">
                    <a:solidFill>
                      <a:srgbClr val="000000"/>
                    </a:solidFill>
                    <a:prstDash val="solid"/>
                    <a:round/>
                    <a:headEnd len="med" w="med" type="none"/>
                    <a:tailEnd len="med" w="med" type="none"/>
                  </a:ln>
                </xdr:spPr>
              </xdr:cxnSp>
            </xdr:grpSp>
          </xdr:grpSp>
        </xdr:grpSp>
        <xdr:sp>
          <xdr:nvSpPr>
            <xdr:cNvPr descr="Dashed upward diagonal" id="4266" name="Shape 4266"/>
            <xdr:cNvSpPr/>
          </xdr:nvSpPr>
          <xdr:spPr>
            <a:xfrm flipH="1">
              <a:off x="941" y="876"/>
              <a:ext cx="11"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4267" name="Shape 4267"/>
            <xdr:cNvSpPr/>
          </xdr:nvSpPr>
          <xdr:spPr>
            <a:xfrm rot="-751729">
              <a:off x="903" y="898"/>
              <a:ext cx="9"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upward diagonal" id="4268" name="Shape 4268"/>
            <xdr:cNvSpPr/>
          </xdr:nvSpPr>
          <xdr:spPr>
            <a:xfrm flipH="1" rot="380412">
              <a:off x="938" y="899"/>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shed downward diagonal" id="4269" name="Shape 4269"/>
            <xdr:cNvSpPr/>
          </xdr:nvSpPr>
          <xdr:spPr>
            <a:xfrm>
              <a:off x="899" y="875"/>
              <a:ext cx="10" cy="18"/>
            </a:xfrm>
            <a:prstGeom prst="lightningBol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33</xdr:col>
      <xdr:colOff>161925</xdr:colOff>
      <xdr:row>1</xdr:row>
      <xdr:rowOff>0</xdr:rowOff>
    </xdr:from>
    <xdr:ext cx="200025" cy="533400"/>
    <xdr:grpSp>
      <xdr:nvGrpSpPr>
        <xdr:cNvPr id="2" name="Shape 2"/>
        <xdr:cNvGrpSpPr/>
      </xdr:nvGrpSpPr>
      <xdr:grpSpPr>
        <a:xfrm>
          <a:off x="5245988" y="3513300"/>
          <a:ext cx="200025" cy="533400"/>
          <a:chOff x="5245988" y="3513300"/>
          <a:chExt cx="200025" cy="533400"/>
        </a:xfrm>
      </xdr:grpSpPr>
      <xdr:grpSp>
        <xdr:nvGrpSpPr>
          <xdr:cNvPr id="4270" name="Shape 4270"/>
          <xdr:cNvGrpSpPr/>
        </xdr:nvGrpSpPr>
        <xdr:grpSpPr>
          <a:xfrm>
            <a:off x="5245988" y="3513300"/>
            <a:ext cx="200025" cy="533400"/>
            <a:chOff x="851" y="469"/>
            <a:chExt cx="22" cy="72"/>
          </a:xfrm>
        </xdr:grpSpPr>
        <xdr:sp>
          <xdr:nvSpPr>
            <xdr:cNvPr id="5" name="Shape 5"/>
            <xdr:cNvSpPr/>
          </xdr:nvSpPr>
          <xdr:spPr>
            <a:xfrm>
              <a:off x="851" y="469"/>
              <a:ext cx="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271" name="Shape 4271"/>
            <xdr:cNvSpPr/>
          </xdr:nvSpPr>
          <xdr:spPr>
            <a:xfrm>
              <a:off x="851" y="520"/>
              <a:ext cx="22" cy="21"/>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272" name="Shape 4272"/>
            <xdr:cNvSpPr/>
          </xdr:nvSpPr>
          <xdr:spPr>
            <a:xfrm>
              <a:off x="851" y="469"/>
              <a:ext cx="22" cy="52"/>
            </a:xfrm>
            <a:prstGeom prst="rect">
              <a:avLst/>
            </a:prstGeom>
            <a:gradFill>
              <a:gsLst>
                <a:gs pos="0">
                  <a:srgbClr val="000000"/>
                </a:gs>
                <a:gs pos="50000">
                  <a:srgbClr val="D4D4D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273" name="Shape 4273"/>
            <xdr:cNvCxnSpPr/>
          </xdr:nvCxnSpPr>
          <xdr:spPr>
            <a:xfrm>
              <a:off x="851" y="484"/>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4274" name="Shape 4274"/>
            <xdr:cNvCxnSpPr/>
          </xdr:nvCxnSpPr>
          <xdr:spPr>
            <a:xfrm>
              <a:off x="851" y="497"/>
              <a:ext cx="14" cy="9"/>
            </a:xfrm>
            <a:prstGeom prst="straightConnector1">
              <a:avLst/>
            </a:prstGeom>
            <a:noFill/>
            <a:ln cap="flat" cmpd="sng" w="19050">
              <a:solidFill>
                <a:srgbClr val="000000"/>
              </a:solidFill>
              <a:prstDash val="solid"/>
              <a:round/>
              <a:headEnd len="med" w="med" type="none"/>
              <a:tailEnd len="med" w="med" type="none"/>
            </a:ln>
          </xdr:spPr>
        </xdr:cxnSp>
        <xdr:cxnSp>
          <xdr:nvCxnSpPr>
            <xdr:cNvPr id="4275" name="Shape 4275"/>
            <xdr:cNvCxnSpPr/>
          </xdr:nvCxnSpPr>
          <xdr:spPr>
            <a:xfrm>
              <a:off x="868" y="485"/>
              <a:ext cx="5" cy="0"/>
            </a:xfrm>
            <a:prstGeom prst="straightConnector1">
              <a:avLst/>
            </a:prstGeom>
            <a:noFill/>
            <a:ln cap="flat" cmpd="sng" w="19050">
              <a:solidFill>
                <a:srgbClr val="000000"/>
              </a:solidFill>
              <a:prstDash val="solid"/>
              <a:round/>
              <a:headEnd len="med" w="med" type="none"/>
              <a:tailEnd len="med" w="med" type="none"/>
            </a:ln>
          </xdr:spPr>
        </xdr:cxnSp>
        <xdr:cxnSp>
          <xdr:nvCxnSpPr>
            <xdr:cNvPr id="4276" name="Shape 4276"/>
            <xdr:cNvCxnSpPr/>
          </xdr:nvCxnSpPr>
          <xdr:spPr>
            <a:xfrm>
              <a:off x="868" y="498"/>
              <a:ext cx="5" cy="0"/>
            </a:xfrm>
            <a:prstGeom prst="straightConnector1">
              <a:avLst/>
            </a:prstGeom>
            <a:noFill/>
            <a:ln cap="flat" cmpd="sng" w="19050">
              <a:solidFill>
                <a:srgbClr val="000000"/>
              </a:solidFill>
              <a:prstDash val="solid"/>
              <a:round/>
              <a:headEnd len="med" w="med" type="none"/>
              <a:tailEnd len="med" w="med" type="none"/>
            </a:ln>
          </xdr:spPr>
        </xdr:cxnSp>
      </xdr:grpSp>
    </xdr:grpSp>
    <xdr:clientData fLocksWithSheet="0"/>
  </xdr:oneCellAnchor>
  <xdr:oneCellAnchor>
    <xdr:from>
      <xdr:col>56</xdr:col>
      <xdr:colOff>542925</xdr:colOff>
      <xdr:row>1</xdr:row>
      <xdr:rowOff>0</xdr:rowOff>
    </xdr:from>
    <xdr:ext cx="228600" cy="1095375"/>
    <xdr:grpSp>
      <xdr:nvGrpSpPr>
        <xdr:cNvPr id="2" name="Shape 2"/>
        <xdr:cNvGrpSpPr/>
      </xdr:nvGrpSpPr>
      <xdr:grpSpPr>
        <a:xfrm>
          <a:off x="5231700" y="3232313"/>
          <a:ext cx="228600" cy="1095375"/>
          <a:chOff x="5231700" y="3232313"/>
          <a:chExt cx="228600" cy="1095375"/>
        </a:xfrm>
      </xdr:grpSpPr>
      <xdr:grpSp>
        <xdr:nvGrpSpPr>
          <xdr:cNvPr id="4277" name="Shape 4277"/>
          <xdr:cNvGrpSpPr/>
        </xdr:nvGrpSpPr>
        <xdr:grpSpPr>
          <a:xfrm>
            <a:off x="5231700" y="3232313"/>
            <a:ext cx="228600" cy="1095375"/>
            <a:chOff x="1192" y="801"/>
            <a:chExt cx="17" cy="166"/>
          </a:xfrm>
        </xdr:grpSpPr>
        <xdr:sp>
          <xdr:nvSpPr>
            <xdr:cNvPr id="5" name="Shape 5"/>
            <xdr:cNvSpPr/>
          </xdr:nvSpPr>
          <xdr:spPr>
            <a:xfrm>
              <a:off x="1192" y="801"/>
              <a:ext cx="0"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78" name="Shape 4278"/>
            <xdr:cNvSpPr/>
          </xdr:nvSpPr>
          <xdr:spPr>
            <a:xfrm>
              <a:off x="1197" y="865"/>
              <a:ext cx="7" cy="13"/>
            </a:xfrm>
            <a:prstGeom prst="rec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79" name="Shape 4279"/>
            <xdr:cNvSpPr/>
          </xdr:nvSpPr>
          <xdr:spPr>
            <a:xfrm>
              <a:off x="1197" y="822"/>
              <a:ext cx="7" cy="16"/>
            </a:xfrm>
            <a:prstGeom prst="rect">
              <a:avLst/>
            </a:prstGeom>
            <a:gradFill>
              <a:gsLst>
                <a:gs pos="0">
                  <a:srgbClr val="535353"/>
                </a:gs>
                <a:gs pos="50000">
                  <a:srgbClr val="FFFFFF"/>
                </a:gs>
                <a:gs pos="100000">
                  <a:srgbClr val="535353"/>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80" name="Shape 4280"/>
            <xdr:cNvSpPr/>
          </xdr:nvSpPr>
          <xdr:spPr>
            <a:xfrm>
              <a:off x="1194" y="834"/>
              <a:ext cx="13" cy="6"/>
            </a:xfrm>
            <a:prstGeom prst="roundRect">
              <a:avLst>
                <a:gd fmla="val 16667" name="adj"/>
              </a:avLst>
            </a:prstGeom>
            <a:gradFill>
              <a:gsLst>
                <a:gs pos="0">
                  <a:srgbClr val="000000"/>
                </a:gs>
                <a:gs pos="50000">
                  <a:srgbClr val="D7D7D7"/>
                </a:gs>
                <a:gs pos="100000">
                  <a:srgbClr val="000000"/>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81" name="Shape 4281"/>
            <xdr:cNvSpPr/>
          </xdr:nvSpPr>
          <xdr:spPr>
            <a:xfrm rot="10800000">
              <a:off x="1194" y="848"/>
              <a:ext cx="13" cy="6"/>
            </a:xfrm>
            <a:prstGeom prst="roundRect">
              <a:avLst>
                <a:gd fmla="val 16667" name="adj"/>
              </a:avLst>
            </a:prstGeom>
            <a:gradFill>
              <a:gsLst>
                <a:gs pos="0">
                  <a:srgbClr val="000000"/>
                </a:gs>
                <a:gs pos="50000">
                  <a:srgbClr val="D7D7D7"/>
                </a:gs>
                <a:gs pos="100000">
                  <a:srgbClr val="000000"/>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282" name="Shape 4282"/>
            <xdr:cNvSpPr/>
          </xdr:nvSpPr>
          <xdr:spPr>
            <a:xfrm>
              <a:off x="1193" y="953"/>
              <a:ext cx="15" cy="14"/>
            </a:xfrm>
            <a:custGeom>
              <a:rect b="b" l="l" r="r" t="t"/>
              <a:pathLst>
                <a:path extrusionOk="0" h="21600" w="21600">
                  <a:moveTo>
                    <a:pt x="0" y="0"/>
                  </a:moveTo>
                  <a:lnTo>
                    <a:pt x="5400" y="21600"/>
                  </a:lnTo>
                  <a:lnTo>
                    <a:pt x="16200" y="21600"/>
                  </a:lnTo>
                  <a:lnTo>
                    <a:pt x="21600" y="0"/>
                  </a:lnTo>
                  <a:close/>
                </a:path>
              </a:pathLst>
            </a:custGeom>
            <a:solidFill>
              <a:srgbClr val="C0C0C0"/>
            </a:solidFill>
            <a:ln cap="flat" cmpd="sng" w="9525">
              <a:solidFill>
                <a:srgbClr val="000000"/>
              </a:solidFill>
              <a:prstDash val="solid"/>
              <a:miter lim="800000"/>
              <a:headEnd len="sm" w="sm" type="none"/>
              <a:tailEnd len="sm" w="sm" type="none"/>
            </a:ln>
          </xdr:spPr>
        </xdr:sp>
        <xdr:sp>
          <xdr:nvSpPr>
            <xdr:cNvPr id="4283" name="Shape 4283"/>
            <xdr:cNvSpPr/>
          </xdr:nvSpPr>
          <xdr:spPr>
            <a:xfrm>
              <a:off x="1193" y="801"/>
              <a:ext cx="15" cy="21"/>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84" name="Shape 4284"/>
            <xdr:cNvSpPr/>
          </xdr:nvSpPr>
          <xdr:spPr>
            <a:xfrm>
              <a:off x="1194" y="855"/>
              <a:ext cx="13" cy="9"/>
            </a:xfrm>
            <a:custGeom>
              <a:rect b="b" l="l" r="r" t="t"/>
              <a:pathLst>
                <a:path extrusionOk="0" h="21600" w="21600">
                  <a:moveTo>
                    <a:pt x="0" y="0"/>
                  </a:moveTo>
                  <a:lnTo>
                    <a:pt x="5400" y="21600"/>
                  </a:lnTo>
                  <a:lnTo>
                    <a:pt x="16200" y="21600"/>
                  </a:lnTo>
                  <a:lnTo>
                    <a:pt x="21600" y="0"/>
                  </a:lnTo>
                  <a:close/>
                </a:path>
              </a:pathLst>
            </a:custGeom>
            <a:gradFill>
              <a:gsLst>
                <a:gs pos="0">
                  <a:srgbClr val="FFFFFF"/>
                </a:gs>
                <a:gs pos="100000">
                  <a:srgbClr val="FFFFFF"/>
                </a:gs>
              </a:gsLst>
              <a:lin ang="5400000" scaled="0"/>
            </a:gradFill>
            <a:ln cap="flat" cmpd="sng" w="9525">
              <a:solidFill>
                <a:srgbClr val="000000"/>
              </a:solidFill>
              <a:prstDash val="solid"/>
              <a:miter lim="800000"/>
              <a:headEnd len="sm" w="sm" type="none"/>
              <a:tailEnd len="sm" w="sm" type="none"/>
            </a:ln>
          </xdr:spPr>
        </xdr:sp>
        <xdr:sp>
          <xdr:nvSpPr>
            <xdr:cNvPr id="4285" name="Shape 4285"/>
            <xdr:cNvSpPr/>
          </xdr:nvSpPr>
          <xdr:spPr>
            <a:xfrm>
              <a:off x="1192" y="837"/>
              <a:ext cx="17" cy="14"/>
            </a:xfrm>
            <a:prstGeom prst="roundRect">
              <a:avLst>
                <a:gd fmla="val 16667" name="adj"/>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Dark horizontal" id="4286" name="Shape 4286"/>
            <xdr:cNvSpPr/>
          </xdr:nvSpPr>
          <xdr:spPr>
            <a:xfrm>
              <a:off x="1194" y="855"/>
              <a:ext cx="13" cy="11"/>
            </a:xfrm>
            <a:prstGeom prst="flowChartManualOperation">
              <a:avLst/>
            </a:prstGeom>
            <a:solidFill>
              <a:srgbClr val="DAEE18"/>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87" name="Shape 4287"/>
            <xdr:cNvSpPr/>
          </xdr:nvSpPr>
          <xdr:spPr>
            <a:xfrm>
              <a:off x="1192" y="892"/>
              <a:ext cx="17" cy="27"/>
            </a:xfrm>
            <a:prstGeom prst="octagon">
              <a:avLst>
                <a:gd fmla="val 29287" name="adj"/>
              </a:avLst>
            </a:prstGeom>
            <a:noFill/>
            <a:ln cap="flat" cmpd="sng" w="25400">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88" name="Shape 4288"/>
            <xdr:cNvSpPr/>
          </xdr:nvSpPr>
          <xdr:spPr>
            <a:xfrm>
              <a:off x="1195" y="878"/>
              <a:ext cx="11" cy="14"/>
            </a:xfrm>
            <a:prstGeom prst="rec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89" name="Shape 4289"/>
            <xdr:cNvSpPr/>
          </xdr:nvSpPr>
          <xdr:spPr>
            <a:xfrm>
              <a:off x="1198" y="892"/>
              <a:ext cx="5" cy="41"/>
            </a:xfrm>
            <a:prstGeom prst="rect">
              <a:avLst/>
            </a:prstGeom>
            <a:gradFill>
              <a:gsLst>
                <a:gs pos="0">
                  <a:srgbClr val="000000"/>
                </a:gs>
                <a:gs pos="50000">
                  <a:srgbClr val="CBCBCB"/>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90" name="Shape 4290"/>
            <xdr:cNvSpPr/>
          </xdr:nvSpPr>
          <xdr:spPr>
            <a:xfrm>
              <a:off x="1195" y="918"/>
              <a:ext cx="11" cy="15"/>
            </a:xfrm>
            <a:prstGeom prst="rect">
              <a:avLst/>
            </a:prstGeom>
            <a:gradFill>
              <a:gsLst>
                <a:gs pos="0">
                  <a:srgbClr val="99A710"/>
                </a:gs>
                <a:gs pos="50000">
                  <a:srgbClr val="DAEE18"/>
                </a:gs>
                <a:gs pos="100000">
                  <a:srgbClr val="99A71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91" name="Shape 4291"/>
            <xdr:cNvSpPr/>
          </xdr:nvSpPr>
          <xdr:spPr>
            <a:xfrm>
              <a:off x="1193" y="933"/>
              <a:ext cx="15" cy="21"/>
            </a:xfrm>
            <a:prstGeom prst="rect">
              <a:avLst/>
            </a:prstGeom>
            <a:gradFill>
              <a:gsLst>
                <a:gs pos="0">
                  <a:srgbClr val="000000"/>
                </a:gs>
                <a:gs pos="50000">
                  <a:srgbClr val="D7D7D7"/>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52</xdr:col>
      <xdr:colOff>571500</xdr:colOff>
      <xdr:row>4</xdr:row>
      <xdr:rowOff>104775</xdr:rowOff>
    </xdr:from>
    <xdr:ext cx="371475" cy="476250"/>
    <xdr:grpSp>
      <xdr:nvGrpSpPr>
        <xdr:cNvPr id="2" name="Shape 2"/>
        <xdr:cNvGrpSpPr/>
      </xdr:nvGrpSpPr>
      <xdr:grpSpPr>
        <a:xfrm>
          <a:off x="5160263" y="3541875"/>
          <a:ext cx="371475" cy="476250"/>
          <a:chOff x="5160263" y="3541875"/>
          <a:chExt cx="371475" cy="476250"/>
        </a:xfrm>
      </xdr:grpSpPr>
      <xdr:grpSp>
        <xdr:nvGrpSpPr>
          <xdr:cNvPr id="4292" name="Shape 4292"/>
          <xdr:cNvGrpSpPr/>
        </xdr:nvGrpSpPr>
        <xdr:grpSpPr>
          <a:xfrm>
            <a:off x="5160263" y="3541875"/>
            <a:ext cx="371475" cy="476250"/>
            <a:chOff x="1367" y="162"/>
            <a:chExt cx="32" cy="75"/>
          </a:xfrm>
        </xdr:grpSpPr>
        <xdr:sp>
          <xdr:nvSpPr>
            <xdr:cNvPr id="5" name="Shape 5"/>
            <xdr:cNvSpPr/>
          </xdr:nvSpPr>
          <xdr:spPr>
            <a:xfrm>
              <a:off x="1367" y="162"/>
              <a:ext cx="25" cy="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93" name="Shape 4293"/>
            <xdr:cNvSpPr/>
          </xdr:nvSpPr>
          <xdr:spPr>
            <a:xfrm>
              <a:off x="1375" y="162"/>
              <a:ext cx="16" cy="25"/>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94" name="Shape 4294"/>
            <xdr:cNvSpPr/>
          </xdr:nvSpPr>
          <xdr:spPr>
            <a:xfrm>
              <a:off x="1378" y="177"/>
              <a:ext cx="10" cy="11"/>
            </a:xfrm>
            <a:prstGeom prst="flowChartConnector">
              <a:avLst/>
            </a:prstGeom>
            <a:gradFill>
              <a:gsLst>
                <a:gs pos="0">
                  <a:srgbClr val="8C8C8C"/>
                </a:gs>
                <a:gs pos="50000">
                  <a:srgbClr val="FFFFFF"/>
                </a:gs>
                <a:gs pos="100000">
                  <a:srgbClr val="8C8C8C"/>
                </a:gs>
              </a:gsLst>
              <a:lin ang="0" scaled="0"/>
            </a:gra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95" name="Shape 4295"/>
            <xdr:cNvSpPr/>
          </xdr:nvSpPr>
          <xdr:spPr>
            <a:xfrm>
              <a:off x="1380" y="186"/>
              <a:ext cx="6" cy="20"/>
            </a:xfrm>
            <a:prstGeom prst="rect">
              <a:avLst/>
            </a:prstGeom>
            <a:gradFill>
              <a:gsLst>
                <a:gs pos="0">
                  <a:srgbClr val="242424"/>
                </a:gs>
                <a:gs pos="50000">
                  <a:srgbClr val="FFFFFF"/>
                </a:gs>
                <a:gs pos="100000">
                  <a:srgbClr val="242424"/>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296" name="Shape 4296"/>
            <xdr:cNvSpPr/>
          </xdr:nvSpPr>
          <xdr:spPr>
            <a:xfrm>
              <a:off x="1375" y="196"/>
              <a:ext cx="16" cy="29"/>
            </a:xfrm>
            <a:prstGeom prst="rect">
              <a:avLst/>
            </a:prstGeom>
            <a:gradFill>
              <a:gsLst>
                <a:gs pos="0">
                  <a:srgbClr val="000000"/>
                </a:gs>
                <a:gs pos="50000">
                  <a:srgbClr val="C4C4C4"/>
                </a:gs>
                <a:gs pos="100000">
                  <a:srgbClr val="000000"/>
                </a:gs>
              </a:gsLst>
              <a:lin ang="0" scaled="0"/>
            </a:gra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Narrow horizontal" id="4297" name="Shape 4297"/>
            <xdr:cNvSpPr/>
          </xdr:nvSpPr>
          <xdr:spPr>
            <a:xfrm>
              <a:off x="1375" y="225"/>
              <a:ext cx="16" cy="12"/>
            </a:xfrm>
            <a:custGeom>
              <a:rect b="b" l="l" r="r" t="t"/>
              <a:pathLst>
                <a:path extrusionOk="0" h="21600" w="21600">
                  <a:moveTo>
                    <a:pt x="0" y="0"/>
                  </a:moveTo>
                  <a:lnTo>
                    <a:pt x="5400" y="21600"/>
                  </a:lnTo>
                  <a:lnTo>
                    <a:pt x="16200" y="21600"/>
                  </a:lnTo>
                  <a:lnTo>
                    <a:pt x="21600" y="0"/>
                  </a:lnTo>
                  <a:close/>
                </a:path>
              </a:pathLst>
            </a:custGeom>
            <a:solidFill>
              <a:srgbClr val="000000"/>
            </a:solidFill>
            <a:ln cap="flat" cmpd="sng" w="9525">
              <a:solidFill>
                <a:srgbClr val="000000"/>
              </a:solidFill>
              <a:prstDash val="solid"/>
              <a:miter lim="800000"/>
              <a:headEnd len="sm" w="sm" type="none"/>
              <a:tailEnd len="sm" w="sm" type="none"/>
            </a:ln>
          </xdr:spPr>
        </xdr:sp>
        <xdr:sp>
          <xdr:nvSpPr>
            <xdr:cNvPr id="4298" name="Shape 4298"/>
            <xdr:cNvSpPr/>
          </xdr:nvSpPr>
          <xdr:spPr>
            <a:xfrm>
              <a:off x="1367" y="210"/>
              <a:ext cx="32" cy="6"/>
            </a:xfrm>
            <a:prstGeom prst="leftRightArrow">
              <a:avLst>
                <a:gd fmla="val 50000" name="adj1"/>
                <a:gd fmla="val 106667" name="adj2"/>
              </a:avLst>
            </a:prstGeom>
            <a:solidFill>
              <a:srgbClr val="996666"/>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grpSp>
    <xdr:clientData fLocksWithSheet="0"/>
  </xdr:oneCellAnchor>
  <xdr:oneCellAnchor>
    <xdr:from>
      <xdr:col>42</xdr:col>
      <xdr:colOff>371475</xdr:colOff>
      <xdr:row>32</xdr:row>
      <xdr:rowOff>200025</xdr:rowOff>
    </xdr:from>
    <xdr:ext cx="209550" cy="714375"/>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53</xdr:col>
      <xdr:colOff>485775</xdr:colOff>
      <xdr:row>29</xdr:row>
      <xdr:rowOff>0</xdr:rowOff>
    </xdr:from>
    <xdr:ext cx="285750" cy="942975"/>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54</xdr:col>
      <xdr:colOff>485775</xdr:colOff>
      <xdr:row>29</xdr:row>
      <xdr:rowOff>0</xdr:rowOff>
    </xdr:from>
    <xdr:ext cx="257175" cy="838200"/>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55</xdr:col>
      <xdr:colOff>381000</xdr:colOff>
      <xdr:row>29</xdr:row>
      <xdr:rowOff>0</xdr:rowOff>
    </xdr:from>
    <xdr:ext cx="304800" cy="1171575"/>
    <xdr:pic>
      <xdr:nvPicPr>
        <xdr:cNvPr id="0" name="image25.png"/>
        <xdr:cNvPicPr preferRelativeResize="0"/>
      </xdr:nvPicPr>
      <xdr:blipFill>
        <a:blip cstate="print" r:embed="rId8"/>
        <a:stretch>
          <a:fillRect/>
        </a:stretch>
      </xdr:blipFill>
      <xdr:spPr>
        <a:prstGeom prst="rect">
          <a:avLst/>
        </a:prstGeom>
        <a:noFill/>
      </xdr:spPr>
    </xdr:pic>
    <xdr:clientData fLocksWithSheet="0"/>
  </xdr:oneCellAnchor>
  <xdr:oneCellAnchor>
    <xdr:from>
      <xdr:col>41</xdr:col>
      <xdr:colOff>762000</xdr:colOff>
      <xdr:row>29</xdr:row>
      <xdr:rowOff>0</xdr:rowOff>
    </xdr:from>
    <xdr:ext cx="228600" cy="676275"/>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36</xdr:col>
      <xdr:colOff>66675</xdr:colOff>
      <xdr:row>29</xdr:row>
      <xdr:rowOff>85725</xdr:rowOff>
    </xdr:from>
    <xdr:ext cx="304800" cy="523875"/>
    <xdr:pic>
      <xdr:nvPicPr>
        <xdr:cNvPr id="0" name="image5.png"/>
        <xdr:cNvPicPr preferRelativeResize="0"/>
      </xdr:nvPicPr>
      <xdr:blipFill>
        <a:blip cstate="print" r:embed="rId10"/>
        <a:stretch>
          <a:fillRect/>
        </a:stretch>
      </xdr:blipFill>
      <xdr:spPr>
        <a:prstGeom prst="rect">
          <a:avLst/>
        </a:prstGeom>
        <a:noFill/>
      </xdr:spPr>
    </xdr:pic>
    <xdr:clientData fLocksWithSheet="0"/>
  </xdr:oneCellAnchor>
  <xdr:oneCellAnchor>
    <xdr:from>
      <xdr:col>39</xdr:col>
      <xdr:colOff>66675</xdr:colOff>
      <xdr:row>28</xdr:row>
      <xdr:rowOff>123825</xdr:rowOff>
    </xdr:from>
    <xdr:ext cx="352425" cy="723900"/>
    <xdr:pic>
      <xdr:nvPicPr>
        <xdr:cNvPr id="0" name="image14.png"/>
        <xdr:cNvPicPr preferRelativeResize="0"/>
      </xdr:nvPicPr>
      <xdr:blipFill>
        <a:blip cstate="print" r:embed="rId11"/>
        <a:stretch>
          <a:fillRect/>
        </a:stretch>
      </xdr:blipFill>
      <xdr:spPr>
        <a:prstGeom prst="rect">
          <a:avLst/>
        </a:prstGeom>
        <a:noFill/>
      </xdr:spPr>
    </xdr:pic>
    <xdr:clientData fLocksWithSheet="0"/>
  </xdr:oneCellAnchor>
  <xdr:oneCellAnchor>
    <xdr:from>
      <xdr:col>34</xdr:col>
      <xdr:colOff>85725</xdr:colOff>
      <xdr:row>20</xdr:row>
      <xdr:rowOff>28575</xdr:rowOff>
    </xdr:from>
    <xdr:ext cx="266700" cy="295275"/>
    <xdr:pic>
      <xdr:nvPicPr>
        <xdr:cNvPr id="0" name="image29.png"/>
        <xdr:cNvPicPr preferRelativeResize="0"/>
      </xdr:nvPicPr>
      <xdr:blipFill>
        <a:blip cstate="print" r:embed="rId12"/>
        <a:stretch>
          <a:fillRect/>
        </a:stretch>
      </xdr:blipFill>
      <xdr:spPr>
        <a:prstGeom prst="rect">
          <a:avLst/>
        </a:prstGeom>
        <a:noFill/>
      </xdr:spPr>
    </xdr:pic>
    <xdr:clientData fLocksWithSheet="0"/>
  </xdr:oneCellAnchor>
  <xdr:oneCellAnchor>
    <xdr:from>
      <xdr:col>42</xdr:col>
      <xdr:colOff>38100</xdr:colOff>
      <xdr:row>32</xdr:row>
      <xdr:rowOff>161925</xdr:rowOff>
    </xdr:from>
    <xdr:ext cx="228600" cy="838200"/>
    <xdr:pic>
      <xdr:nvPicPr>
        <xdr:cNvPr id="0" name="image10.png"/>
        <xdr:cNvPicPr preferRelativeResize="0"/>
      </xdr:nvPicPr>
      <xdr:blipFill>
        <a:blip cstate="print" r:embed="rId13"/>
        <a:stretch>
          <a:fillRect/>
        </a:stretch>
      </xdr:blipFill>
      <xdr:spPr>
        <a:prstGeom prst="rect">
          <a:avLst/>
        </a:prstGeom>
        <a:noFill/>
      </xdr:spPr>
    </xdr:pic>
    <xdr:clientData fLocksWithSheet="0"/>
  </xdr:oneCellAnchor>
  <xdr:oneCellAnchor>
    <xdr:from>
      <xdr:col>38</xdr:col>
      <xdr:colOff>0</xdr:colOff>
      <xdr:row>29</xdr:row>
      <xdr:rowOff>85725</xdr:rowOff>
    </xdr:from>
    <xdr:ext cx="304800" cy="238125"/>
    <xdr:pic>
      <xdr:nvPicPr>
        <xdr:cNvPr id="0" name="image21.png"/>
        <xdr:cNvPicPr preferRelativeResize="0"/>
      </xdr:nvPicPr>
      <xdr:blipFill>
        <a:blip cstate="print" r:embed="rId14"/>
        <a:stretch>
          <a:fillRect/>
        </a:stretch>
      </xdr:blipFill>
      <xdr:spPr>
        <a:prstGeom prst="rect">
          <a:avLst/>
        </a:prstGeom>
        <a:noFill/>
      </xdr:spPr>
    </xdr:pic>
    <xdr:clientData fLocksWithSheet="0"/>
  </xdr:oneCellAnchor>
  <xdr:oneCellAnchor>
    <xdr:from>
      <xdr:col>42</xdr:col>
      <xdr:colOff>419100</xdr:colOff>
      <xdr:row>28</xdr:row>
      <xdr:rowOff>161925</xdr:rowOff>
    </xdr:from>
    <xdr:ext cx="295275" cy="695325"/>
    <xdr:pic>
      <xdr:nvPicPr>
        <xdr:cNvPr id="0" name="image20.png"/>
        <xdr:cNvPicPr preferRelativeResize="0"/>
      </xdr:nvPicPr>
      <xdr:blipFill>
        <a:blip cstate="print" r:embed="rId15"/>
        <a:stretch>
          <a:fillRect/>
        </a:stretch>
      </xdr:blipFill>
      <xdr:spPr>
        <a:prstGeom prst="rect">
          <a:avLst/>
        </a:prstGeom>
        <a:noFill/>
      </xdr:spPr>
    </xdr:pic>
    <xdr:clientData fLocksWithSheet="0"/>
  </xdr:oneCellAnchor>
  <xdr:oneCellAnchor>
    <xdr:from>
      <xdr:col>39</xdr:col>
      <xdr:colOff>66675</xdr:colOff>
      <xdr:row>33</xdr:row>
      <xdr:rowOff>85725</xdr:rowOff>
    </xdr:from>
    <xdr:ext cx="295275" cy="400050"/>
    <xdr:pic>
      <xdr:nvPicPr>
        <xdr:cNvPr id="0" name="image11.png"/>
        <xdr:cNvPicPr preferRelativeResize="0"/>
      </xdr:nvPicPr>
      <xdr:blipFill>
        <a:blip cstate="print" r:embed="rId16"/>
        <a:stretch>
          <a:fillRect/>
        </a:stretch>
      </xdr:blipFill>
      <xdr:spPr>
        <a:prstGeom prst="rect">
          <a:avLst/>
        </a:prstGeom>
        <a:noFill/>
      </xdr:spPr>
    </xdr:pic>
    <xdr:clientData fLocksWithSheet="0"/>
  </xdr:oneCellAnchor>
  <xdr:oneCellAnchor>
    <xdr:from>
      <xdr:col>44</xdr:col>
      <xdr:colOff>0</xdr:colOff>
      <xdr:row>30</xdr:row>
      <xdr:rowOff>123825</xdr:rowOff>
    </xdr:from>
    <xdr:ext cx="247650" cy="295275"/>
    <xdr:pic>
      <xdr:nvPicPr>
        <xdr:cNvPr id="0" name="image35.png"/>
        <xdr:cNvPicPr preferRelativeResize="0"/>
      </xdr:nvPicPr>
      <xdr:blipFill>
        <a:blip cstate="print" r:embed="rId17"/>
        <a:stretch>
          <a:fillRect/>
        </a:stretch>
      </xdr:blipFill>
      <xdr:spPr>
        <a:prstGeom prst="rect">
          <a:avLst/>
        </a:prstGeom>
        <a:noFill/>
      </xdr:spPr>
    </xdr:pic>
    <xdr:clientData fLocksWithSheet="0"/>
  </xdr:oneCellAnchor>
  <xdr:oneCellAnchor>
    <xdr:from>
      <xdr:col>52</xdr:col>
      <xdr:colOff>152400</xdr:colOff>
      <xdr:row>29</xdr:row>
      <xdr:rowOff>9525</xdr:rowOff>
    </xdr:from>
    <xdr:ext cx="190500" cy="695325"/>
    <xdr:pic>
      <xdr:nvPicPr>
        <xdr:cNvPr id="0" name="image38.png"/>
        <xdr:cNvPicPr preferRelativeResize="0"/>
      </xdr:nvPicPr>
      <xdr:blipFill>
        <a:blip cstate="print" r:embed="rId18"/>
        <a:stretch>
          <a:fillRect/>
        </a:stretch>
      </xdr:blipFill>
      <xdr:spPr>
        <a:prstGeom prst="rect">
          <a:avLst/>
        </a:prstGeom>
        <a:noFill/>
      </xdr:spPr>
    </xdr:pic>
    <xdr:clientData fLocksWithSheet="0"/>
  </xdr:oneCellAnchor>
  <xdr:oneCellAnchor>
    <xdr:from>
      <xdr:col>47</xdr:col>
      <xdr:colOff>66675</xdr:colOff>
      <xdr:row>32</xdr:row>
      <xdr:rowOff>0</xdr:rowOff>
    </xdr:from>
    <xdr:ext cx="3076575" cy="438150"/>
    <xdr:pic>
      <xdr:nvPicPr>
        <xdr:cNvPr id="0" name="image57.png"/>
        <xdr:cNvPicPr preferRelativeResize="0"/>
      </xdr:nvPicPr>
      <xdr:blipFill>
        <a:blip cstate="print" r:embed="rId19"/>
        <a:stretch>
          <a:fillRect/>
        </a:stretch>
      </xdr:blipFill>
      <xdr:spPr>
        <a:prstGeom prst="rect">
          <a:avLst/>
        </a:prstGeom>
        <a:noFill/>
      </xdr:spPr>
    </xdr:pic>
    <xdr:clientData fLocksWithSheet="0"/>
  </xdr:oneCellAnchor>
  <xdr:oneCellAnchor>
    <xdr:from>
      <xdr:col>37</xdr:col>
      <xdr:colOff>104775</xdr:colOff>
      <xdr:row>32</xdr:row>
      <xdr:rowOff>295275</xdr:rowOff>
    </xdr:from>
    <xdr:ext cx="276225" cy="381000"/>
    <xdr:pic>
      <xdr:nvPicPr>
        <xdr:cNvPr id="0" name="image7.png"/>
        <xdr:cNvPicPr preferRelativeResize="0"/>
      </xdr:nvPicPr>
      <xdr:blipFill>
        <a:blip cstate="print" r:embed="rId20"/>
        <a:stretch>
          <a:fillRect/>
        </a:stretch>
      </xdr:blipFill>
      <xdr:spPr>
        <a:prstGeom prst="rect">
          <a:avLst/>
        </a:prstGeom>
        <a:noFill/>
      </xdr:spPr>
    </xdr:pic>
    <xdr:clientData fLocksWithSheet="0"/>
  </xdr:oneCellAnchor>
  <xdr:oneCellAnchor>
    <xdr:from>
      <xdr:col>41</xdr:col>
      <xdr:colOff>495300</xdr:colOff>
      <xdr:row>29</xdr:row>
      <xdr:rowOff>0</xdr:rowOff>
    </xdr:from>
    <xdr:ext cx="190500" cy="485775"/>
    <xdr:pic>
      <xdr:nvPicPr>
        <xdr:cNvPr id="0" name="image16.png"/>
        <xdr:cNvPicPr preferRelativeResize="0"/>
      </xdr:nvPicPr>
      <xdr:blipFill>
        <a:blip cstate="print" r:embed="rId21"/>
        <a:stretch>
          <a:fillRect/>
        </a:stretch>
      </xdr:blipFill>
      <xdr:spPr>
        <a:prstGeom prst="rect">
          <a:avLst/>
        </a:prstGeom>
        <a:noFill/>
      </xdr:spPr>
    </xdr:pic>
    <xdr:clientData fLocksWithSheet="0"/>
  </xdr:oneCellAnchor>
  <xdr:oneCellAnchor>
    <xdr:from>
      <xdr:col>41</xdr:col>
      <xdr:colOff>38100</xdr:colOff>
      <xdr:row>29</xdr:row>
      <xdr:rowOff>85725</xdr:rowOff>
    </xdr:from>
    <xdr:ext cx="276225" cy="685800"/>
    <xdr:pic>
      <xdr:nvPicPr>
        <xdr:cNvPr id="0" name="image6.png"/>
        <xdr:cNvPicPr preferRelativeResize="0"/>
      </xdr:nvPicPr>
      <xdr:blipFill>
        <a:blip cstate="print" r:embed="rId22"/>
        <a:stretch>
          <a:fillRect/>
        </a:stretch>
      </xdr:blipFill>
      <xdr:spPr>
        <a:prstGeom prst="rect">
          <a:avLst/>
        </a:prstGeom>
        <a:noFill/>
      </xdr:spPr>
    </xdr:pic>
    <xdr:clientData fLocksWithSheet="0"/>
  </xdr:oneCellAnchor>
  <xdr:oneCellAnchor>
    <xdr:from>
      <xdr:col>42</xdr:col>
      <xdr:colOff>76200</xdr:colOff>
      <xdr:row>28</xdr:row>
      <xdr:rowOff>161925</xdr:rowOff>
    </xdr:from>
    <xdr:ext cx="200025" cy="571500"/>
    <xdr:pic>
      <xdr:nvPicPr>
        <xdr:cNvPr id="0" name="image18.png"/>
        <xdr:cNvPicPr preferRelativeResize="0"/>
      </xdr:nvPicPr>
      <xdr:blipFill>
        <a:blip cstate="print" r:embed="rId23"/>
        <a:stretch>
          <a:fillRect/>
        </a:stretch>
      </xdr:blipFill>
      <xdr:spPr>
        <a:prstGeom prst="rect">
          <a:avLst/>
        </a:prstGeom>
        <a:noFill/>
      </xdr:spPr>
    </xdr:pic>
    <xdr:clientData fLocksWithSheet="0"/>
  </xdr:oneCellAnchor>
  <xdr:oneCellAnchor>
    <xdr:from>
      <xdr:col>54</xdr:col>
      <xdr:colOff>152400</xdr:colOff>
      <xdr:row>29</xdr:row>
      <xdr:rowOff>0</xdr:rowOff>
    </xdr:from>
    <xdr:ext cx="266700" cy="800100"/>
    <xdr:pic>
      <xdr:nvPicPr>
        <xdr:cNvPr id="0" name="image13.png"/>
        <xdr:cNvPicPr preferRelativeResize="0"/>
      </xdr:nvPicPr>
      <xdr:blipFill>
        <a:blip cstate="print" r:embed="rId24"/>
        <a:stretch>
          <a:fillRect/>
        </a:stretch>
      </xdr:blipFill>
      <xdr:spPr>
        <a:prstGeom prst="rect">
          <a:avLst/>
        </a:prstGeom>
        <a:noFill/>
      </xdr:spPr>
    </xdr:pic>
    <xdr:clientData fLocksWithSheet="0"/>
  </xdr:oneCellAnchor>
  <xdr:oneCellAnchor>
    <xdr:from>
      <xdr:col>52</xdr:col>
      <xdr:colOff>381000</xdr:colOff>
      <xdr:row>29</xdr:row>
      <xdr:rowOff>0</xdr:rowOff>
    </xdr:from>
    <xdr:ext cx="314325" cy="847725"/>
    <xdr:pic>
      <xdr:nvPicPr>
        <xdr:cNvPr id="0" name="image17.png"/>
        <xdr:cNvPicPr preferRelativeResize="0"/>
      </xdr:nvPicPr>
      <xdr:blipFill>
        <a:blip cstate="print" r:embed="rId25"/>
        <a:stretch>
          <a:fillRect/>
        </a:stretch>
      </xdr:blipFill>
      <xdr:spPr>
        <a:prstGeom prst="rect">
          <a:avLst/>
        </a:prstGeom>
        <a:noFill/>
      </xdr:spPr>
    </xdr:pic>
    <xdr:clientData fLocksWithSheet="0"/>
  </xdr:oneCellAnchor>
  <xdr:oneCellAnchor>
    <xdr:from>
      <xdr:col>53</xdr:col>
      <xdr:colOff>114300</xdr:colOff>
      <xdr:row>29</xdr:row>
      <xdr:rowOff>0</xdr:rowOff>
    </xdr:from>
    <xdr:ext cx="247650" cy="790575"/>
    <xdr:pic>
      <xdr:nvPicPr>
        <xdr:cNvPr id="0" name="image19.png"/>
        <xdr:cNvPicPr preferRelativeResize="0"/>
      </xdr:nvPicPr>
      <xdr:blipFill>
        <a:blip cstate="print" r:embed="rId26"/>
        <a:stretch>
          <a:fillRect/>
        </a:stretch>
      </xdr:blipFill>
      <xdr:spPr>
        <a:prstGeom prst="rect">
          <a:avLst/>
        </a:prstGeom>
        <a:noFill/>
      </xdr:spPr>
    </xdr:pic>
    <xdr:clientData fLocksWithSheet="0"/>
  </xdr:oneCellAnchor>
  <xdr:oneCellAnchor>
    <xdr:from>
      <xdr:col>55</xdr:col>
      <xdr:colOff>76200</xdr:colOff>
      <xdr:row>28</xdr:row>
      <xdr:rowOff>47625</xdr:rowOff>
    </xdr:from>
    <xdr:ext cx="247650" cy="1562100"/>
    <xdr:pic>
      <xdr:nvPicPr>
        <xdr:cNvPr id="0" name="image71.png"/>
        <xdr:cNvPicPr preferRelativeResize="0"/>
      </xdr:nvPicPr>
      <xdr:blipFill>
        <a:blip cstate="print" r:embed="rId27"/>
        <a:stretch>
          <a:fillRect/>
        </a:stretch>
      </xdr:blipFill>
      <xdr:spPr>
        <a:prstGeom prst="rect">
          <a:avLst/>
        </a:prstGeom>
        <a:noFill/>
      </xdr:spPr>
    </xdr:pic>
    <xdr:clientData fLocksWithSheet="0"/>
  </xdr:oneCellAnchor>
  <xdr:oneCellAnchor>
    <xdr:from>
      <xdr:col>31</xdr:col>
      <xdr:colOff>1028700</xdr:colOff>
      <xdr:row>33</xdr:row>
      <xdr:rowOff>47625</xdr:rowOff>
    </xdr:from>
    <xdr:ext cx="228600" cy="600075"/>
    <xdr:pic>
      <xdr:nvPicPr>
        <xdr:cNvPr id="0" name="image24.png"/>
        <xdr:cNvPicPr preferRelativeResize="0"/>
      </xdr:nvPicPr>
      <xdr:blipFill>
        <a:blip cstate="print" r:embed="rId28"/>
        <a:stretch>
          <a:fillRect/>
        </a:stretch>
      </xdr:blipFill>
      <xdr:spPr>
        <a:prstGeom prst="rect">
          <a:avLst/>
        </a:prstGeom>
        <a:noFill/>
      </xdr:spPr>
    </xdr:pic>
    <xdr:clientData fLocksWithSheet="0"/>
  </xdr:oneCellAnchor>
  <xdr:oneCellAnchor>
    <xdr:from>
      <xdr:col>35</xdr:col>
      <xdr:colOff>142875</xdr:colOff>
      <xdr:row>32</xdr:row>
      <xdr:rowOff>161925</xdr:rowOff>
    </xdr:from>
    <xdr:ext cx="285750" cy="809625"/>
    <xdr:pic>
      <xdr:nvPicPr>
        <xdr:cNvPr id="0" name="image22.png"/>
        <xdr:cNvPicPr preferRelativeResize="0"/>
      </xdr:nvPicPr>
      <xdr:blipFill>
        <a:blip cstate="print" r:embed="rId29"/>
        <a:stretch>
          <a:fillRect/>
        </a:stretch>
      </xdr:blipFill>
      <xdr:spPr>
        <a:prstGeom prst="rect">
          <a:avLst/>
        </a:prstGeom>
        <a:noFill/>
      </xdr:spPr>
    </xdr:pic>
    <xdr:clientData fLocksWithSheet="0"/>
  </xdr:oneCellAnchor>
  <xdr:oneCellAnchor>
    <xdr:from>
      <xdr:col>53</xdr:col>
      <xdr:colOff>238125</xdr:colOff>
      <xdr:row>23</xdr:row>
      <xdr:rowOff>28575</xdr:rowOff>
    </xdr:from>
    <xdr:ext cx="228600" cy="942975"/>
    <xdr:pic>
      <xdr:nvPicPr>
        <xdr:cNvPr id="0" name="image23.png"/>
        <xdr:cNvPicPr preferRelativeResize="0"/>
      </xdr:nvPicPr>
      <xdr:blipFill>
        <a:blip cstate="print" r:embed="rId30"/>
        <a:stretch>
          <a:fillRect/>
        </a:stretch>
      </xdr:blipFill>
      <xdr:spPr>
        <a:prstGeom prst="rect">
          <a:avLst/>
        </a:prstGeom>
        <a:noFill/>
      </xdr:spPr>
    </xdr:pic>
    <xdr:clientData fLocksWithSheet="0"/>
  </xdr:oneCellAnchor>
  <xdr:oneCellAnchor>
    <xdr:from>
      <xdr:col>53</xdr:col>
      <xdr:colOff>504825</xdr:colOff>
      <xdr:row>23</xdr:row>
      <xdr:rowOff>76200</xdr:rowOff>
    </xdr:from>
    <xdr:ext cx="314325" cy="647700"/>
    <xdr:pic>
      <xdr:nvPicPr>
        <xdr:cNvPr id="0" name="image31.png"/>
        <xdr:cNvPicPr preferRelativeResize="0"/>
      </xdr:nvPicPr>
      <xdr:blipFill>
        <a:blip cstate="print" r:embed="rId31"/>
        <a:stretch>
          <a:fillRect/>
        </a:stretch>
      </xdr:blipFill>
      <xdr:spPr>
        <a:prstGeom prst="rect">
          <a:avLst/>
        </a:prstGeom>
        <a:noFill/>
      </xdr:spPr>
    </xdr:pic>
    <xdr:clientData fLocksWithSheet="0"/>
  </xdr:oneCellAnchor>
  <xdr:oneCellAnchor>
    <xdr:from>
      <xdr:col>19</xdr:col>
      <xdr:colOff>590550</xdr:colOff>
      <xdr:row>13</xdr:row>
      <xdr:rowOff>142875</xdr:rowOff>
    </xdr:from>
    <xdr:ext cx="95250" cy="2552700"/>
    <xdr:pic>
      <xdr:nvPicPr>
        <xdr:cNvPr id="0" name="image61.png"/>
        <xdr:cNvPicPr preferRelativeResize="0"/>
      </xdr:nvPicPr>
      <xdr:blipFill>
        <a:blip cstate="print" r:embed="rId32"/>
        <a:stretch>
          <a:fillRect/>
        </a:stretch>
      </xdr:blipFill>
      <xdr:spPr>
        <a:prstGeom prst="rect">
          <a:avLst/>
        </a:prstGeom>
        <a:noFill/>
      </xdr:spPr>
    </xdr:pic>
    <xdr:clientData fLocksWithSheet="0"/>
  </xdr:oneCellAnchor>
  <xdr:oneCellAnchor>
    <xdr:from>
      <xdr:col>20</xdr:col>
      <xdr:colOff>590550</xdr:colOff>
      <xdr:row>13</xdr:row>
      <xdr:rowOff>142875</xdr:rowOff>
    </xdr:from>
    <xdr:ext cx="0" cy="2695575"/>
    <xdr:pic>
      <xdr:nvPicPr>
        <xdr:cNvPr id="0" name="image28.png"/>
        <xdr:cNvPicPr preferRelativeResize="0"/>
      </xdr:nvPicPr>
      <xdr:blipFill>
        <a:blip cstate="print" r:embed="rId33"/>
        <a:stretch>
          <a:fillRect/>
        </a:stretch>
      </xdr:blipFill>
      <xdr:spPr>
        <a:prstGeom prst="rect">
          <a:avLst/>
        </a:prstGeom>
        <a:noFill/>
      </xdr:spPr>
    </xdr:pic>
    <xdr:clientData fLocksWithSheet="0"/>
  </xdr:oneCellAnchor>
  <xdr:oneCellAnchor>
    <xdr:from>
      <xdr:col>20</xdr:col>
      <xdr:colOff>590550</xdr:colOff>
      <xdr:row>25</xdr:row>
      <xdr:rowOff>142875</xdr:rowOff>
    </xdr:from>
    <xdr:ext cx="0" cy="4638675"/>
    <xdr:pic>
      <xdr:nvPicPr>
        <xdr:cNvPr id="0" name="image27.png"/>
        <xdr:cNvPicPr preferRelativeResize="0"/>
      </xdr:nvPicPr>
      <xdr:blipFill>
        <a:blip cstate="print" r:embed="rId34"/>
        <a:stretch>
          <a:fillRect/>
        </a:stretch>
      </xdr:blipFill>
      <xdr:spPr>
        <a:prstGeom prst="rect">
          <a:avLst/>
        </a:prstGeom>
        <a:noFill/>
      </xdr:spPr>
    </xdr:pic>
    <xdr:clientData fLocksWithSheet="0"/>
  </xdr:oneCellAnchor>
  <xdr:oneCellAnchor>
    <xdr:from>
      <xdr:col>20</xdr:col>
      <xdr:colOff>590550</xdr:colOff>
      <xdr:row>61</xdr:row>
      <xdr:rowOff>142875</xdr:rowOff>
    </xdr:from>
    <xdr:ext cx="0" cy="2971800"/>
    <xdr:pic>
      <xdr:nvPicPr>
        <xdr:cNvPr id="0" name="image34.png"/>
        <xdr:cNvPicPr preferRelativeResize="0"/>
      </xdr:nvPicPr>
      <xdr:blipFill>
        <a:blip cstate="print" r:embed="rId35"/>
        <a:stretch>
          <a:fillRect/>
        </a:stretch>
      </xdr:blipFill>
      <xdr:spPr>
        <a:prstGeom prst="rect">
          <a:avLst/>
        </a:prstGeom>
        <a:noFill/>
      </xdr:spPr>
    </xdr:pic>
    <xdr:clientData fLocksWithSheet="0"/>
  </xdr:oneCellAnchor>
  <xdr:oneCellAnchor>
    <xdr:from>
      <xdr:col>20</xdr:col>
      <xdr:colOff>590550</xdr:colOff>
      <xdr:row>88</xdr:row>
      <xdr:rowOff>142875</xdr:rowOff>
    </xdr:from>
    <xdr:ext cx="0" cy="2266950"/>
    <xdr:pic>
      <xdr:nvPicPr>
        <xdr:cNvPr id="0" name="image37.pn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590550</xdr:colOff>
      <xdr:row>116</xdr:row>
      <xdr:rowOff>142875</xdr:rowOff>
    </xdr:from>
    <xdr:ext cx="95250" cy="1504950"/>
    <xdr:pic>
      <xdr:nvPicPr>
        <xdr:cNvPr id="0" name="image73.png"/>
        <xdr:cNvPicPr preferRelativeResize="0"/>
      </xdr:nvPicPr>
      <xdr:blipFill>
        <a:blip cstate="print" r:embed="rId37"/>
        <a:stretch>
          <a:fillRect/>
        </a:stretch>
      </xdr:blipFill>
      <xdr:spPr>
        <a:prstGeom prst="rect">
          <a:avLst/>
        </a:prstGeom>
        <a:noFill/>
      </xdr:spPr>
    </xdr:pic>
    <xdr:clientData fLocksWithSheet="0"/>
  </xdr:oneCellAnchor>
  <xdr:oneCellAnchor>
    <xdr:from>
      <xdr:col>20</xdr:col>
      <xdr:colOff>590550</xdr:colOff>
      <xdr:row>116</xdr:row>
      <xdr:rowOff>142875</xdr:rowOff>
    </xdr:from>
    <xdr:ext cx="0" cy="1409700"/>
    <xdr:pic>
      <xdr:nvPicPr>
        <xdr:cNvPr id="0" name="image26.png"/>
        <xdr:cNvPicPr preferRelativeResize="0"/>
      </xdr:nvPicPr>
      <xdr:blipFill>
        <a:blip cstate="print" r:embed="rId38"/>
        <a:stretch>
          <a:fillRect/>
        </a:stretch>
      </xdr:blipFill>
      <xdr:spPr>
        <a:prstGeom prst="rect">
          <a:avLst/>
        </a:prstGeom>
        <a:noFill/>
      </xdr:spPr>
    </xdr:pic>
    <xdr:clientData fLocksWithSheet="0"/>
  </xdr:oneCellAnchor>
  <xdr:oneCellAnchor>
    <xdr:from>
      <xdr:col>19</xdr:col>
      <xdr:colOff>581025</xdr:colOff>
      <xdr:row>133</xdr:row>
      <xdr:rowOff>142875</xdr:rowOff>
    </xdr:from>
    <xdr:ext cx="104775" cy="3162300"/>
    <xdr:pic>
      <xdr:nvPicPr>
        <xdr:cNvPr id="0" name="image67.png"/>
        <xdr:cNvPicPr preferRelativeResize="0"/>
      </xdr:nvPicPr>
      <xdr:blipFill>
        <a:blip cstate="print" r:embed="rId39"/>
        <a:stretch>
          <a:fillRect/>
        </a:stretch>
      </xdr:blipFill>
      <xdr:spPr>
        <a:prstGeom prst="rect">
          <a:avLst/>
        </a:prstGeom>
        <a:noFill/>
      </xdr:spPr>
    </xdr:pic>
    <xdr:clientData fLocksWithSheet="0"/>
  </xdr:oneCellAnchor>
  <xdr:oneCellAnchor>
    <xdr:from>
      <xdr:col>20</xdr:col>
      <xdr:colOff>590550</xdr:colOff>
      <xdr:row>133</xdr:row>
      <xdr:rowOff>142875</xdr:rowOff>
    </xdr:from>
    <xdr:ext cx="0" cy="3267075"/>
    <xdr:pic>
      <xdr:nvPicPr>
        <xdr:cNvPr id="0" name="image33.png"/>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590550</xdr:colOff>
      <xdr:row>158</xdr:row>
      <xdr:rowOff>142875</xdr:rowOff>
    </xdr:from>
    <xdr:ext cx="0" cy="1866900"/>
    <xdr:pic>
      <xdr:nvPicPr>
        <xdr:cNvPr id="0" name="image30.png"/>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571500</xdr:colOff>
      <xdr:row>44</xdr:row>
      <xdr:rowOff>66675</xdr:rowOff>
    </xdr:from>
    <xdr:ext cx="114300" cy="1524000"/>
    <xdr:pic>
      <xdr:nvPicPr>
        <xdr:cNvPr id="0" name="image72.png"/>
        <xdr:cNvPicPr preferRelativeResize="0"/>
      </xdr:nvPicPr>
      <xdr:blipFill>
        <a:blip cstate="print" r:embed="rId42"/>
        <a:stretch>
          <a:fillRect/>
        </a:stretch>
      </xdr:blipFill>
      <xdr:spPr>
        <a:prstGeom prst="rect">
          <a:avLst/>
        </a:prstGeom>
        <a:noFill/>
      </xdr:spPr>
    </xdr:pic>
    <xdr:clientData fLocksWithSheet="0"/>
  </xdr:oneCellAnchor>
  <xdr:oneCellAnchor>
    <xdr:from>
      <xdr:col>14</xdr:col>
      <xdr:colOff>276225</xdr:colOff>
      <xdr:row>82</xdr:row>
      <xdr:rowOff>104775</xdr:rowOff>
    </xdr:from>
    <xdr:ext cx="304800" cy="2143125"/>
    <xdr:pic>
      <xdr:nvPicPr>
        <xdr:cNvPr id="0" name="image85.png"/>
        <xdr:cNvPicPr preferRelativeResize="0"/>
      </xdr:nvPicPr>
      <xdr:blipFill>
        <a:blip cstate="print" r:embed="rId43"/>
        <a:stretch>
          <a:fillRect/>
        </a:stretch>
      </xdr:blipFill>
      <xdr:spPr>
        <a:prstGeom prst="rect">
          <a:avLst/>
        </a:prstGeom>
        <a:noFill/>
      </xdr:spPr>
    </xdr:pic>
    <xdr:clientData fLocksWithSheet="0"/>
  </xdr:oneCellAnchor>
  <xdr:oneCellAnchor>
    <xdr:from>
      <xdr:col>15</xdr:col>
      <xdr:colOff>314325</xdr:colOff>
      <xdr:row>82</xdr:row>
      <xdr:rowOff>142875</xdr:rowOff>
    </xdr:from>
    <xdr:ext cx="371475" cy="1162050"/>
    <xdr:pic>
      <xdr:nvPicPr>
        <xdr:cNvPr id="0" name="image32.png"/>
        <xdr:cNvPicPr preferRelativeResize="0"/>
      </xdr:nvPicPr>
      <xdr:blipFill>
        <a:blip cstate="print" r:embed="rId44"/>
        <a:stretch>
          <a:fillRect/>
        </a:stretch>
      </xdr:blipFill>
      <xdr:spPr>
        <a:prstGeom prst="rect">
          <a:avLst/>
        </a:prstGeom>
        <a:noFill/>
      </xdr:spPr>
    </xdr:pic>
    <xdr:clientData fLocksWithSheet="0"/>
  </xdr:oneCellAnchor>
  <xdr:oneCellAnchor>
    <xdr:from>
      <xdr:col>17</xdr:col>
      <xdr:colOff>266700</xdr:colOff>
      <xdr:row>82</xdr:row>
      <xdr:rowOff>142875</xdr:rowOff>
    </xdr:from>
    <xdr:ext cx="409575" cy="1104900"/>
    <xdr:pic>
      <xdr:nvPicPr>
        <xdr:cNvPr id="0" name="image41.png"/>
        <xdr:cNvPicPr preferRelativeResize="0"/>
      </xdr:nvPicPr>
      <xdr:blipFill>
        <a:blip cstate="print" r:embed="rId45"/>
        <a:stretch>
          <a:fillRect/>
        </a:stretch>
      </xdr:blipFill>
      <xdr:spPr>
        <a:prstGeom prst="rect">
          <a:avLst/>
        </a:prstGeom>
        <a:noFill/>
      </xdr:spPr>
    </xdr:pic>
    <xdr:clientData fLocksWithSheet="0"/>
  </xdr:oneCellAnchor>
  <xdr:oneCellAnchor>
    <xdr:from>
      <xdr:col>21</xdr:col>
      <xdr:colOff>171450</xdr:colOff>
      <xdr:row>3</xdr:row>
      <xdr:rowOff>95250</xdr:rowOff>
    </xdr:from>
    <xdr:ext cx="361950" cy="1962150"/>
    <xdr:pic>
      <xdr:nvPicPr>
        <xdr:cNvPr id="0" name="image36.png"/>
        <xdr:cNvPicPr preferRelativeResize="0"/>
      </xdr:nvPicPr>
      <xdr:blipFill>
        <a:blip cstate="print" r:embed="rId46"/>
        <a:stretch>
          <a:fillRect/>
        </a:stretch>
      </xdr:blipFill>
      <xdr:spPr>
        <a:prstGeom prst="rect">
          <a:avLst/>
        </a:prstGeom>
        <a:noFill/>
      </xdr:spPr>
    </xdr:pic>
    <xdr:clientData fLocksWithSheet="0"/>
  </xdr:oneCellAnchor>
  <xdr:oneCellAnchor>
    <xdr:from>
      <xdr:col>22</xdr:col>
      <xdr:colOff>276225</xdr:colOff>
      <xdr:row>4</xdr:row>
      <xdr:rowOff>9525</xdr:rowOff>
    </xdr:from>
    <xdr:ext cx="400050" cy="1828800"/>
    <xdr:pic>
      <xdr:nvPicPr>
        <xdr:cNvPr id="0" name="image44.png"/>
        <xdr:cNvPicPr preferRelativeResize="0"/>
      </xdr:nvPicPr>
      <xdr:blipFill>
        <a:blip cstate="print" r:embed="rId47"/>
        <a:stretch>
          <a:fillRect/>
        </a:stretch>
      </xdr:blipFill>
      <xdr:spPr>
        <a:prstGeom prst="rect">
          <a:avLst/>
        </a:prstGeom>
        <a:noFill/>
      </xdr:spPr>
    </xdr:pic>
    <xdr:clientData fLocksWithSheet="0"/>
  </xdr:oneCellAnchor>
  <xdr:oneCellAnchor>
    <xdr:from>
      <xdr:col>23</xdr:col>
      <xdr:colOff>333375</xdr:colOff>
      <xdr:row>19</xdr:row>
      <xdr:rowOff>123825</xdr:rowOff>
    </xdr:from>
    <xdr:ext cx="476250" cy="1133475"/>
    <xdr:pic>
      <xdr:nvPicPr>
        <xdr:cNvPr id="0" name="image39.png"/>
        <xdr:cNvPicPr preferRelativeResize="0"/>
      </xdr:nvPicPr>
      <xdr:blipFill>
        <a:blip cstate="print" r:embed="rId48"/>
        <a:stretch>
          <a:fillRect/>
        </a:stretch>
      </xdr:blipFill>
      <xdr:spPr>
        <a:prstGeom prst="rect">
          <a:avLst/>
        </a:prstGeom>
        <a:noFill/>
      </xdr:spPr>
    </xdr:pic>
    <xdr:clientData fLocksWithSheet="0"/>
  </xdr:oneCellAnchor>
  <xdr:oneCellAnchor>
    <xdr:from>
      <xdr:col>17</xdr:col>
      <xdr:colOff>28575</xdr:colOff>
      <xdr:row>3</xdr:row>
      <xdr:rowOff>133350</xdr:rowOff>
    </xdr:from>
    <xdr:ext cx="476250" cy="1266825"/>
    <xdr:pic>
      <xdr:nvPicPr>
        <xdr:cNvPr id="0" name="image112.png"/>
        <xdr:cNvPicPr preferRelativeResize="0"/>
      </xdr:nvPicPr>
      <xdr:blipFill>
        <a:blip cstate="print" r:embed="rId49"/>
        <a:stretch>
          <a:fillRect/>
        </a:stretch>
      </xdr:blipFill>
      <xdr:spPr>
        <a:prstGeom prst="rect">
          <a:avLst/>
        </a:prstGeom>
        <a:noFill/>
      </xdr:spPr>
    </xdr:pic>
    <xdr:clientData fLocksWithSheet="0"/>
  </xdr:oneCellAnchor>
  <xdr:oneCellAnchor>
    <xdr:from>
      <xdr:col>16</xdr:col>
      <xdr:colOff>190500</xdr:colOff>
      <xdr:row>3</xdr:row>
      <xdr:rowOff>114300</xdr:rowOff>
    </xdr:from>
    <xdr:ext cx="342900" cy="2019300"/>
    <xdr:pic>
      <xdr:nvPicPr>
        <xdr:cNvPr id="0" name="image40.png"/>
        <xdr:cNvPicPr preferRelativeResize="0"/>
      </xdr:nvPicPr>
      <xdr:blipFill>
        <a:blip cstate="print" r:embed="rId50"/>
        <a:stretch>
          <a:fillRect/>
        </a:stretch>
      </xdr:blipFill>
      <xdr:spPr>
        <a:prstGeom prst="rect">
          <a:avLst/>
        </a:prstGeom>
        <a:noFill/>
      </xdr:spPr>
    </xdr:pic>
    <xdr:clientData fLocksWithSheet="0"/>
  </xdr:oneCellAnchor>
  <xdr:oneCellAnchor>
    <xdr:from>
      <xdr:col>15</xdr:col>
      <xdr:colOff>85725</xdr:colOff>
      <xdr:row>4</xdr:row>
      <xdr:rowOff>57150</xdr:rowOff>
    </xdr:from>
    <xdr:ext cx="361950" cy="1409700"/>
    <xdr:pic>
      <xdr:nvPicPr>
        <xdr:cNvPr id="0" name="image45.png"/>
        <xdr:cNvPicPr preferRelativeResize="0"/>
      </xdr:nvPicPr>
      <xdr:blipFill>
        <a:blip cstate="print" r:embed="rId51"/>
        <a:stretch>
          <a:fillRect/>
        </a:stretch>
      </xdr:blipFill>
      <xdr:spPr>
        <a:prstGeom prst="rect">
          <a:avLst/>
        </a:prstGeom>
        <a:noFill/>
      </xdr:spPr>
    </xdr:pic>
    <xdr:clientData fLocksWithSheet="0"/>
  </xdr:oneCellAnchor>
  <xdr:oneCellAnchor>
    <xdr:from>
      <xdr:col>13</xdr:col>
      <xdr:colOff>123825</xdr:colOff>
      <xdr:row>4</xdr:row>
      <xdr:rowOff>76200</xdr:rowOff>
    </xdr:from>
    <xdr:ext cx="314325" cy="1162050"/>
    <xdr:pic>
      <xdr:nvPicPr>
        <xdr:cNvPr id="0" name="image46.png"/>
        <xdr:cNvPicPr preferRelativeResize="0"/>
      </xdr:nvPicPr>
      <xdr:blipFill>
        <a:blip cstate="print" r:embed="rId52"/>
        <a:stretch>
          <a:fillRect/>
        </a:stretch>
      </xdr:blipFill>
      <xdr:spPr>
        <a:prstGeom prst="rect">
          <a:avLst/>
        </a:prstGeom>
        <a:noFill/>
      </xdr:spPr>
    </xdr:pic>
    <xdr:clientData fLocksWithSheet="0"/>
  </xdr:oneCellAnchor>
  <xdr:oneCellAnchor>
    <xdr:from>
      <xdr:col>14</xdr:col>
      <xdr:colOff>85725</xdr:colOff>
      <xdr:row>3</xdr:row>
      <xdr:rowOff>133350</xdr:rowOff>
    </xdr:from>
    <xdr:ext cx="314325" cy="1790700"/>
    <xdr:pic>
      <xdr:nvPicPr>
        <xdr:cNvPr id="0" name="image47.png"/>
        <xdr:cNvPicPr preferRelativeResize="0"/>
      </xdr:nvPicPr>
      <xdr:blipFill>
        <a:blip cstate="print" r:embed="rId53"/>
        <a:stretch>
          <a:fillRect/>
        </a:stretch>
      </xdr:blipFill>
      <xdr:spPr>
        <a:prstGeom prst="rect">
          <a:avLst/>
        </a:prstGeom>
        <a:noFill/>
      </xdr:spPr>
    </xdr:pic>
    <xdr:clientData fLocksWithSheet="0"/>
  </xdr:oneCellAnchor>
  <xdr:oneCellAnchor>
    <xdr:from>
      <xdr:col>18</xdr:col>
      <xdr:colOff>133350</xdr:colOff>
      <xdr:row>3</xdr:row>
      <xdr:rowOff>66675</xdr:rowOff>
    </xdr:from>
    <xdr:ext cx="409575" cy="1752600"/>
    <xdr:pic>
      <xdr:nvPicPr>
        <xdr:cNvPr id="0" name="image43.png"/>
        <xdr:cNvPicPr preferRelativeResize="0"/>
      </xdr:nvPicPr>
      <xdr:blipFill>
        <a:blip cstate="print" r:embed="rId54"/>
        <a:stretch>
          <a:fillRect/>
        </a:stretch>
      </xdr:blipFill>
      <xdr:spPr>
        <a:prstGeom prst="rect">
          <a:avLst/>
        </a:prstGeom>
        <a:noFill/>
      </xdr:spPr>
    </xdr:pic>
    <xdr:clientData fLocksWithSheet="0"/>
  </xdr:oneCellAnchor>
  <xdr:oneCellAnchor>
    <xdr:from>
      <xdr:col>12</xdr:col>
      <xdr:colOff>209550</xdr:colOff>
      <xdr:row>20</xdr:row>
      <xdr:rowOff>38100</xdr:rowOff>
    </xdr:from>
    <xdr:ext cx="247650" cy="3971925"/>
    <xdr:pic>
      <xdr:nvPicPr>
        <xdr:cNvPr id="0" name="image48.png"/>
        <xdr:cNvPicPr preferRelativeResize="0"/>
      </xdr:nvPicPr>
      <xdr:blipFill>
        <a:blip cstate="print" r:embed="rId55"/>
        <a:stretch>
          <a:fillRect/>
        </a:stretch>
      </xdr:blipFill>
      <xdr:spPr>
        <a:prstGeom prst="rect">
          <a:avLst/>
        </a:prstGeom>
        <a:noFill/>
      </xdr:spPr>
    </xdr:pic>
    <xdr:clientData fLocksWithSheet="0"/>
  </xdr:oneCellAnchor>
  <xdr:oneCellAnchor>
    <xdr:from>
      <xdr:col>13</xdr:col>
      <xdr:colOff>114300</xdr:colOff>
      <xdr:row>19</xdr:row>
      <xdr:rowOff>57150</xdr:rowOff>
    </xdr:from>
    <xdr:ext cx="304800" cy="2457450"/>
    <xdr:pic>
      <xdr:nvPicPr>
        <xdr:cNvPr id="0" name="image42.png"/>
        <xdr:cNvPicPr preferRelativeResize="0"/>
      </xdr:nvPicPr>
      <xdr:blipFill>
        <a:blip cstate="print" r:embed="rId56"/>
        <a:stretch>
          <a:fillRect/>
        </a:stretch>
      </xdr:blipFill>
      <xdr:spPr>
        <a:prstGeom prst="rect">
          <a:avLst/>
        </a:prstGeom>
        <a:noFill/>
      </xdr:spPr>
    </xdr:pic>
    <xdr:clientData fLocksWithSheet="0"/>
  </xdr:oneCellAnchor>
  <xdr:oneCellAnchor>
    <xdr:from>
      <xdr:col>14</xdr:col>
      <xdr:colOff>114300</xdr:colOff>
      <xdr:row>19</xdr:row>
      <xdr:rowOff>180975</xdr:rowOff>
    </xdr:from>
    <xdr:ext cx="457200" cy="1447800"/>
    <xdr:pic>
      <xdr:nvPicPr>
        <xdr:cNvPr id="0" name="image50.png"/>
        <xdr:cNvPicPr preferRelativeResize="0"/>
      </xdr:nvPicPr>
      <xdr:blipFill>
        <a:blip cstate="print" r:embed="rId57"/>
        <a:stretch>
          <a:fillRect/>
        </a:stretch>
      </xdr:blipFill>
      <xdr:spPr>
        <a:prstGeom prst="rect">
          <a:avLst/>
        </a:prstGeom>
        <a:noFill/>
      </xdr:spPr>
    </xdr:pic>
    <xdr:clientData fLocksWithSheet="0"/>
  </xdr:oneCellAnchor>
  <xdr:oneCellAnchor>
    <xdr:from>
      <xdr:col>15</xdr:col>
      <xdr:colOff>114300</xdr:colOff>
      <xdr:row>20</xdr:row>
      <xdr:rowOff>9525</xdr:rowOff>
    </xdr:from>
    <xdr:ext cx="390525" cy="2105025"/>
    <xdr:pic>
      <xdr:nvPicPr>
        <xdr:cNvPr id="0" name="image51.png"/>
        <xdr:cNvPicPr preferRelativeResize="0"/>
      </xdr:nvPicPr>
      <xdr:blipFill>
        <a:blip cstate="print" r:embed="rId58"/>
        <a:stretch>
          <a:fillRect/>
        </a:stretch>
      </xdr:blipFill>
      <xdr:spPr>
        <a:prstGeom prst="rect">
          <a:avLst/>
        </a:prstGeom>
        <a:noFill/>
      </xdr:spPr>
    </xdr:pic>
    <xdr:clientData fLocksWithSheet="0"/>
  </xdr:oneCellAnchor>
  <xdr:oneCellAnchor>
    <xdr:from>
      <xdr:col>12</xdr:col>
      <xdr:colOff>466725</xdr:colOff>
      <xdr:row>36</xdr:row>
      <xdr:rowOff>171450</xdr:rowOff>
    </xdr:from>
    <xdr:ext cx="171450" cy="2857500"/>
    <xdr:pic>
      <xdr:nvPicPr>
        <xdr:cNvPr id="0" name="image60.png"/>
        <xdr:cNvPicPr preferRelativeResize="0"/>
      </xdr:nvPicPr>
      <xdr:blipFill>
        <a:blip cstate="print" r:embed="rId59"/>
        <a:stretch>
          <a:fillRect/>
        </a:stretch>
      </xdr:blipFill>
      <xdr:spPr>
        <a:prstGeom prst="rect">
          <a:avLst/>
        </a:prstGeom>
        <a:noFill/>
      </xdr:spPr>
    </xdr:pic>
    <xdr:clientData fLocksWithSheet="0"/>
  </xdr:oneCellAnchor>
  <xdr:oneCellAnchor>
    <xdr:from>
      <xdr:col>17</xdr:col>
      <xdr:colOff>47625</xdr:colOff>
      <xdr:row>20</xdr:row>
      <xdr:rowOff>9525</xdr:rowOff>
    </xdr:from>
    <xdr:ext cx="409575" cy="1990725"/>
    <xdr:pic>
      <xdr:nvPicPr>
        <xdr:cNvPr id="0" name="image52.png"/>
        <xdr:cNvPicPr preferRelativeResize="0"/>
      </xdr:nvPicPr>
      <xdr:blipFill>
        <a:blip cstate="print" r:embed="rId60"/>
        <a:stretch>
          <a:fillRect/>
        </a:stretch>
      </xdr:blipFill>
      <xdr:spPr>
        <a:prstGeom prst="rect">
          <a:avLst/>
        </a:prstGeom>
        <a:noFill/>
      </xdr:spPr>
    </xdr:pic>
    <xdr:clientData fLocksWithSheet="0"/>
  </xdr:oneCellAnchor>
  <xdr:oneCellAnchor>
    <xdr:from>
      <xdr:col>18</xdr:col>
      <xdr:colOff>123825</xdr:colOff>
      <xdr:row>19</xdr:row>
      <xdr:rowOff>133350</xdr:rowOff>
    </xdr:from>
    <xdr:ext cx="285750" cy="3086100"/>
    <xdr:pic>
      <xdr:nvPicPr>
        <xdr:cNvPr id="0" name="image58.png"/>
        <xdr:cNvPicPr preferRelativeResize="0"/>
      </xdr:nvPicPr>
      <xdr:blipFill>
        <a:blip cstate="print" r:embed="rId61"/>
        <a:stretch>
          <a:fillRect/>
        </a:stretch>
      </xdr:blipFill>
      <xdr:spPr>
        <a:prstGeom prst="rect">
          <a:avLst/>
        </a:prstGeom>
        <a:noFill/>
      </xdr:spPr>
    </xdr:pic>
    <xdr:clientData fLocksWithSheet="0"/>
  </xdr:oneCellAnchor>
  <xdr:oneCellAnchor>
    <xdr:from>
      <xdr:col>19</xdr:col>
      <xdr:colOff>142875</xdr:colOff>
      <xdr:row>20</xdr:row>
      <xdr:rowOff>9525</xdr:rowOff>
    </xdr:from>
    <xdr:ext cx="257175" cy="2047875"/>
    <xdr:pic>
      <xdr:nvPicPr>
        <xdr:cNvPr id="0" name="image59.png"/>
        <xdr:cNvPicPr preferRelativeResize="0"/>
      </xdr:nvPicPr>
      <xdr:blipFill>
        <a:blip cstate="print" r:embed="rId62"/>
        <a:stretch>
          <a:fillRect/>
        </a:stretch>
      </xdr:blipFill>
      <xdr:spPr>
        <a:prstGeom prst="rect">
          <a:avLst/>
        </a:prstGeom>
        <a:noFill/>
      </xdr:spPr>
    </xdr:pic>
    <xdr:clientData fLocksWithSheet="0"/>
  </xdr:oneCellAnchor>
  <xdr:oneCellAnchor>
    <xdr:from>
      <xdr:col>20</xdr:col>
      <xdr:colOff>95250</xdr:colOff>
      <xdr:row>20</xdr:row>
      <xdr:rowOff>38100</xdr:rowOff>
    </xdr:from>
    <xdr:ext cx="304800" cy="2847975"/>
    <xdr:pic>
      <xdr:nvPicPr>
        <xdr:cNvPr id="0" name="image49.png"/>
        <xdr:cNvPicPr preferRelativeResize="0"/>
      </xdr:nvPicPr>
      <xdr:blipFill>
        <a:blip cstate="print" r:embed="rId63"/>
        <a:stretch>
          <a:fillRect/>
        </a:stretch>
      </xdr:blipFill>
      <xdr:spPr>
        <a:prstGeom prst="rect">
          <a:avLst/>
        </a:prstGeom>
        <a:noFill/>
      </xdr:spPr>
    </xdr:pic>
    <xdr:clientData fLocksWithSheet="0"/>
  </xdr:oneCellAnchor>
  <xdr:oneCellAnchor>
    <xdr:from>
      <xdr:col>21</xdr:col>
      <xdr:colOff>57150</xdr:colOff>
      <xdr:row>19</xdr:row>
      <xdr:rowOff>104775</xdr:rowOff>
    </xdr:from>
    <xdr:ext cx="457200" cy="4010025"/>
    <xdr:pic>
      <xdr:nvPicPr>
        <xdr:cNvPr id="0" name="image54.png"/>
        <xdr:cNvPicPr preferRelativeResize="0"/>
      </xdr:nvPicPr>
      <xdr:blipFill>
        <a:blip cstate="print" r:embed="rId64"/>
        <a:stretch>
          <a:fillRect/>
        </a:stretch>
      </xdr:blipFill>
      <xdr:spPr>
        <a:prstGeom prst="rect">
          <a:avLst/>
        </a:prstGeom>
        <a:noFill/>
      </xdr:spPr>
    </xdr:pic>
    <xdr:clientData fLocksWithSheet="0"/>
  </xdr:oneCellAnchor>
  <xdr:oneCellAnchor>
    <xdr:from>
      <xdr:col>22</xdr:col>
      <xdr:colOff>200025</xdr:colOff>
      <xdr:row>19</xdr:row>
      <xdr:rowOff>133350</xdr:rowOff>
    </xdr:from>
    <xdr:ext cx="190500" cy="4838700"/>
    <xdr:pic>
      <xdr:nvPicPr>
        <xdr:cNvPr id="0" name="image55.png"/>
        <xdr:cNvPicPr preferRelativeResize="0"/>
      </xdr:nvPicPr>
      <xdr:blipFill>
        <a:blip cstate="print" r:embed="rId65"/>
        <a:stretch>
          <a:fillRect/>
        </a:stretch>
      </xdr:blipFill>
      <xdr:spPr>
        <a:prstGeom prst="rect">
          <a:avLst/>
        </a:prstGeom>
        <a:noFill/>
      </xdr:spPr>
    </xdr:pic>
    <xdr:clientData fLocksWithSheet="0"/>
  </xdr:oneCellAnchor>
  <xdr:oneCellAnchor>
    <xdr:from>
      <xdr:col>13</xdr:col>
      <xdr:colOff>95250</xdr:colOff>
      <xdr:row>44</xdr:row>
      <xdr:rowOff>0</xdr:rowOff>
    </xdr:from>
    <xdr:ext cx="400050" cy="1304925"/>
    <xdr:pic>
      <xdr:nvPicPr>
        <xdr:cNvPr id="0" name="image53.png"/>
        <xdr:cNvPicPr preferRelativeResize="0"/>
      </xdr:nvPicPr>
      <xdr:blipFill>
        <a:blip cstate="print" r:embed="rId66"/>
        <a:stretch>
          <a:fillRect/>
        </a:stretch>
      </xdr:blipFill>
      <xdr:spPr>
        <a:prstGeom prst="rect">
          <a:avLst/>
        </a:prstGeom>
        <a:noFill/>
      </xdr:spPr>
    </xdr:pic>
    <xdr:clientData fLocksWithSheet="0"/>
  </xdr:oneCellAnchor>
  <xdr:oneCellAnchor>
    <xdr:from>
      <xdr:col>14</xdr:col>
      <xdr:colOff>180975</xdr:colOff>
      <xdr:row>43</xdr:row>
      <xdr:rowOff>171450</xdr:rowOff>
    </xdr:from>
    <xdr:ext cx="361950" cy="1714500"/>
    <xdr:pic>
      <xdr:nvPicPr>
        <xdr:cNvPr id="0" name="image68.png"/>
        <xdr:cNvPicPr preferRelativeResize="0"/>
      </xdr:nvPicPr>
      <xdr:blipFill>
        <a:blip cstate="print" r:embed="rId67"/>
        <a:stretch>
          <a:fillRect/>
        </a:stretch>
      </xdr:blipFill>
      <xdr:spPr>
        <a:prstGeom prst="rect">
          <a:avLst/>
        </a:prstGeom>
        <a:noFill/>
      </xdr:spPr>
    </xdr:pic>
    <xdr:clientData fLocksWithSheet="0"/>
  </xdr:oneCellAnchor>
  <xdr:oneCellAnchor>
    <xdr:from>
      <xdr:col>15</xdr:col>
      <xdr:colOff>85725</xdr:colOff>
      <xdr:row>44</xdr:row>
      <xdr:rowOff>0</xdr:rowOff>
    </xdr:from>
    <xdr:ext cx="304800" cy="1590675"/>
    <xdr:pic>
      <xdr:nvPicPr>
        <xdr:cNvPr id="0" name="image62.png"/>
        <xdr:cNvPicPr preferRelativeResize="0"/>
      </xdr:nvPicPr>
      <xdr:blipFill>
        <a:blip cstate="print" r:embed="rId68"/>
        <a:stretch>
          <a:fillRect/>
        </a:stretch>
      </xdr:blipFill>
      <xdr:spPr>
        <a:prstGeom prst="rect">
          <a:avLst/>
        </a:prstGeom>
        <a:noFill/>
      </xdr:spPr>
    </xdr:pic>
    <xdr:clientData fLocksWithSheet="0"/>
  </xdr:oneCellAnchor>
  <xdr:oneCellAnchor>
    <xdr:from>
      <xdr:col>16</xdr:col>
      <xdr:colOff>104775</xdr:colOff>
      <xdr:row>43</xdr:row>
      <xdr:rowOff>76200</xdr:rowOff>
    </xdr:from>
    <xdr:ext cx="390525" cy="3067050"/>
    <xdr:pic>
      <xdr:nvPicPr>
        <xdr:cNvPr id="0" name="image56.png"/>
        <xdr:cNvPicPr preferRelativeResize="0"/>
      </xdr:nvPicPr>
      <xdr:blipFill>
        <a:blip cstate="print" r:embed="rId69"/>
        <a:stretch>
          <a:fillRect/>
        </a:stretch>
      </xdr:blipFill>
      <xdr:spPr>
        <a:prstGeom prst="rect">
          <a:avLst/>
        </a:prstGeom>
        <a:noFill/>
      </xdr:spPr>
    </xdr:pic>
    <xdr:clientData fLocksWithSheet="0"/>
  </xdr:oneCellAnchor>
  <xdr:oneCellAnchor>
    <xdr:from>
      <xdr:col>17</xdr:col>
      <xdr:colOff>47625</xdr:colOff>
      <xdr:row>43</xdr:row>
      <xdr:rowOff>66675</xdr:rowOff>
    </xdr:from>
    <xdr:ext cx="657225" cy="3076575"/>
    <xdr:pic>
      <xdr:nvPicPr>
        <xdr:cNvPr id="0" name="image69.png"/>
        <xdr:cNvPicPr preferRelativeResize="0"/>
      </xdr:nvPicPr>
      <xdr:blipFill>
        <a:blip cstate="print" r:embed="rId70"/>
        <a:stretch>
          <a:fillRect/>
        </a:stretch>
      </xdr:blipFill>
      <xdr:spPr>
        <a:prstGeom prst="rect">
          <a:avLst/>
        </a:prstGeom>
        <a:noFill/>
      </xdr:spPr>
    </xdr:pic>
    <xdr:clientData fLocksWithSheet="0"/>
  </xdr:oneCellAnchor>
  <xdr:oneCellAnchor>
    <xdr:from>
      <xdr:col>18</xdr:col>
      <xdr:colOff>142875</xdr:colOff>
      <xdr:row>43</xdr:row>
      <xdr:rowOff>171450</xdr:rowOff>
    </xdr:from>
    <xdr:ext cx="542925" cy="1771650"/>
    <xdr:pic>
      <xdr:nvPicPr>
        <xdr:cNvPr id="0" name="image63.png"/>
        <xdr:cNvPicPr preferRelativeResize="0"/>
      </xdr:nvPicPr>
      <xdr:blipFill>
        <a:blip cstate="print" r:embed="rId71"/>
        <a:stretch>
          <a:fillRect/>
        </a:stretch>
      </xdr:blipFill>
      <xdr:spPr>
        <a:prstGeom prst="rect">
          <a:avLst/>
        </a:prstGeom>
        <a:noFill/>
      </xdr:spPr>
    </xdr:pic>
    <xdr:clientData fLocksWithSheet="0"/>
  </xdr:oneCellAnchor>
  <xdr:oneCellAnchor>
    <xdr:from>
      <xdr:col>19</xdr:col>
      <xdr:colOff>66675</xdr:colOff>
      <xdr:row>43</xdr:row>
      <xdr:rowOff>47625</xdr:rowOff>
    </xdr:from>
    <xdr:ext cx="466725" cy="3238500"/>
    <xdr:pic>
      <xdr:nvPicPr>
        <xdr:cNvPr id="0" name="image65.png"/>
        <xdr:cNvPicPr preferRelativeResize="0"/>
      </xdr:nvPicPr>
      <xdr:blipFill>
        <a:blip cstate="print" r:embed="rId72"/>
        <a:stretch>
          <a:fillRect/>
        </a:stretch>
      </xdr:blipFill>
      <xdr:spPr>
        <a:prstGeom prst="rect">
          <a:avLst/>
        </a:prstGeom>
        <a:noFill/>
      </xdr:spPr>
    </xdr:pic>
    <xdr:clientData fLocksWithSheet="0"/>
  </xdr:oneCellAnchor>
  <xdr:oneCellAnchor>
    <xdr:from>
      <xdr:col>20</xdr:col>
      <xdr:colOff>38100</xdr:colOff>
      <xdr:row>43</xdr:row>
      <xdr:rowOff>85725</xdr:rowOff>
    </xdr:from>
    <xdr:ext cx="485775" cy="1943100"/>
    <xdr:pic>
      <xdr:nvPicPr>
        <xdr:cNvPr id="0" name="image64.png"/>
        <xdr:cNvPicPr preferRelativeResize="0"/>
      </xdr:nvPicPr>
      <xdr:blipFill>
        <a:blip cstate="print" r:embed="rId73"/>
        <a:stretch>
          <a:fillRect/>
        </a:stretch>
      </xdr:blipFill>
      <xdr:spPr>
        <a:prstGeom prst="rect">
          <a:avLst/>
        </a:prstGeom>
        <a:noFill/>
      </xdr:spPr>
    </xdr:pic>
    <xdr:clientData fLocksWithSheet="0"/>
  </xdr:oneCellAnchor>
  <xdr:oneCellAnchor>
    <xdr:from>
      <xdr:col>12</xdr:col>
      <xdr:colOff>590550</xdr:colOff>
      <xdr:row>64</xdr:row>
      <xdr:rowOff>28575</xdr:rowOff>
    </xdr:from>
    <xdr:ext cx="628650" cy="2543175"/>
    <xdr:pic>
      <xdr:nvPicPr>
        <xdr:cNvPr id="0" name="image66.png"/>
        <xdr:cNvPicPr preferRelativeResize="0"/>
      </xdr:nvPicPr>
      <xdr:blipFill>
        <a:blip cstate="print" r:embed="rId74"/>
        <a:stretch>
          <a:fillRect/>
        </a:stretch>
      </xdr:blipFill>
      <xdr:spPr>
        <a:prstGeom prst="rect">
          <a:avLst/>
        </a:prstGeom>
        <a:noFill/>
      </xdr:spPr>
    </xdr:pic>
    <xdr:clientData fLocksWithSheet="0"/>
  </xdr:oneCellAnchor>
  <xdr:oneCellAnchor>
    <xdr:from>
      <xdr:col>14</xdr:col>
      <xdr:colOff>9525</xdr:colOff>
      <xdr:row>64</xdr:row>
      <xdr:rowOff>0</xdr:rowOff>
    </xdr:from>
    <xdr:ext cx="838200" cy="2105025"/>
    <xdr:pic>
      <xdr:nvPicPr>
        <xdr:cNvPr id="0" name="image74.png"/>
        <xdr:cNvPicPr preferRelativeResize="0"/>
      </xdr:nvPicPr>
      <xdr:blipFill>
        <a:blip cstate="print" r:embed="rId75"/>
        <a:stretch>
          <a:fillRect/>
        </a:stretch>
      </xdr:blipFill>
      <xdr:spPr>
        <a:prstGeom prst="rect">
          <a:avLst/>
        </a:prstGeom>
        <a:noFill/>
      </xdr:spPr>
    </xdr:pic>
    <xdr:clientData fLocksWithSheet="0"/>
  </xdr:oneCellAnchor>
  <xdr:oneCellAnchor>
    <xdr:from>
      <xdr:col>15</xdr:col>
      <xdr:colOff>161925</xdr:colOff>
      <xdr:row>64</xdr:row>
      <xdr:rowOff>9525</xdr:rowOff>
    </xdr:from>
    <xdr:ext cx="552450" cy="2486025"/>
    <xdr:pic>
      <xdr:nvPicPr>
        <xdr:cNvPr id="0" name="image70.png"/>
        <xdr:cNvPicPr preferRelativeResize="0"/>
      </xdr:nvPicPr>
      <xdr:blipFill>
        <a:blip cstate="print" r:embed="rId76"/>
        <a:stretch>
          <a:fillRect/>
        </a:stretch>
      </xdr:blipFill>
      <xdr:spPr>
        <a:prstGeom prst="rect">
          <a:avLst/>
        </a:prstGeom>
        <a:noFill/>
      </xdr:spPr>
    </xdr:pic>
    <xdr:clientData fLocksWithSheet="0"/>
  </xdr:oneCellAnchor>
  <xdr:oneCellAnchor>
    <xdr:from>
      <xdr:col>16</xdr:col>
      <xdr:colOff>57150</xdr:colOff>
      <xdr:row>64</xdr:row>
      <xdr:rowOff>114300</xdr:rowOff>
    </xdr:from>
    <xdr:ext cx="495300" cy="1552575"/>
    <xdr:pic>
      <xdr:nvPicPr>
        <xdr:cNvPr id="0" name="image76.png"/>
        <xdr:cNvPicPr preferRelativeResize="0"/>
      </xdr:nvPicPr>
      <xdr:blipFill>
        <a:blip cstate="print" r:embed="rId77"/>
        <a:stretch>
          <a:fillRect/>
        </a:stretch>
      </xdr:blipFill>
      <xdr:spPr>
        <a:prstGeom prst="rect">
          <a:avLst/>
        </a:prstGeom>
        <a:noFill/>
      </xdr:spPr>
    </xdr:pic>
    <xdr:clientData fLocksWithSheet="0"/>
  </xdr:oneCellAnchor>
  <xdr:oneCellAnchor>
    <xdr:from>
      <xdr:col>12</xdr:col>
      <xdr:colOff>419100</xdr:colOff>
      <xdr:row>54</xdr:row>
      <xdr:rowOff>85725</xdr:rowOff>
    </xdr:from>
    <xdr:ext cx="542925" cy="1771650"/>
    <xdr:pic>
      <xdr:nvPicPr>
        <xdr:cNvPr id="0" name="image78.png"/>
        <xdr:cNvPicPr preferRelativeResize="0"/>
      </xdr:nvPicPr>
      <xdr:blipFill>
        <a:blip cstate="print" r:embed="rId78"/>
        <a:stretch>
          <a:fillRect/>
        </a:stretch>
      </xdr:blipFill>
      <xdr:spPr>
        <a:prstGeom prst="rect">
          <a:avLst/>
        </a:prstGeom>
        <a:noFill/>
      </xdr:spPr>
    </xdr:pic>
    <xdr:clientData fLocksWithSheet="0"/>
  </xdr:oneCellAnchor>
  <xdr:oneCellAnchor>
    <xdr:from>
      <xdr:col>19</xdr:col>
      <xdr:colOff>171450</xdr:colOff>
      <xdr:row>64</xdr:row>
      <xdr:rowOff>123825</xdr:rowOff>
    </xdr:from>
    <xdr:ext cx="390525" cy="857250"/>
    <xdr:pic>
      <xdr:nvPicPr>
        <xdr:cNvPr id="0" name="image86.png"/>
        <xdr:cNvPicPr preferRelativeResize="0"/>
      </xdr:nvPicPr>
      <xdr:blipFill>
        <a:blip cstate="print" r:embed="rId79"/>
        <a:stretch>
          <a:fillRect/>
        </a:stretch>
      </xdr:blipFill>
      <xdr:spPr>
        <a:prstGeom prst="rect">
          <a:avLst/>
        </a:prstGeom>
        <a:noFill/>
      </xdr:spPr>
    </xdr:pic>
    <xdr:clientData fLocksWithSheet="0"/>
  </xdr:oneCellAnchor>
  <xdr:oneCellAnchor>
    <xdr:from>
      <xdr:col>20</xdr:col>
      <xdr:colOff>152400</xdr:colOff>
      <xdr:row>64</xdr:row>
      <xdr:rowOff>123825</xdr:rowOff>
    </xdr:from>
    <xdr:ext cx="342900" cy="1962150"/>
    <xdr:pic>
      <xdr:nvPicPr>
        <xdr:cNvPr id="0" name="image104.png"/>
        <xdr:cNvPicPr preferRelativeResize="0"/>
      </xdr:nvPicPr>
      <xdr:blipFill>
        <a:blip cstate="print" r:embed="rId80"/>
        <a:stretch>
          <a:fillRect/>
        </a:stretch>
      </xdr:blipFill>
      <xdr:spPr>
        <a:prstGeom prst="rect">
          <a:avLst/>
        </a:prstGeom>
        <a:noFill/>
      </xdr:spPr>
    </xdr:pic>
    <xdr:clientData fLocksWithSheet="0"/>
  </xdr:oneCellAnchor>
  <xdr:oneCellAnchor>
    <xdr:from>
      <xdr:col>21</xdr:col>
      <xdr:colOff>76200</xdr:colOff>
      <xdr:row>64</xdr:row>
      <xdr:rowOff>114300</xdr:rowOff>
    </xdr:from>
    <xdr:ext cx="381000" cy="1581150"/>
    <xdr:pic>
      <xdr:nvPicPr>
        <xdr:cNvPr id="0" name="image79.png"/>
        <xdr:cNvPicPr preferRelativeResize="0"/>
      </xdr:nvPicPr>
      <xdr:blipFill>
        <a:blip cstate="print" r:embed="rId81"/>
        <a:stretch>
          <a:fillRect/>
        </a:stretch>
      </xdr:blipFill>
      <xdr:spPr>
        <a:prstGeom prst="rect">
          <a:avLst/>
        </a:prstGeom>
        <a:noFill/>
      </xdr:spPr>
    </xdr:pic>
    <xdr:clientData fLocksWithSheet="0"/>
  </xdr:oneCellAnchor>
  <xdr:oneCellAnchor>
    <xdr:from>
      <xdr:col>18</xdr:col>
      <xdr:colOff>142875</xdr:colOff>
      <xdr:row>84</xdr:row>
      <xdr:rowOff>123825</xdr:rowOff>
    </xdr:from>
    <xdr:ext cx="361950" cy="581025"/>
    <xdr:pic>
      <xdr:nvPicPr>
        <xdr:cNvPr id="0" name="image75.png"/>
        <xdr:cNvPicPr preferRelativeResize="0"/>
      </xdr:nvPicPr>
      <xdr:blipFill>
        <a:blip cstate="print" r:embed="rId82"/>
        <a:stretch>
          <a:fillRect/>
        </a:stretch>
      </xdr:blipFill>
      <xdr:spPr>
        <a:prstGeom prst="rect">
          <a:avLst/>
        </a:prstGeom>
        <a:noFill/>
      </xdr:spPr>
    </xdr:pic>
    <xdr:clientData fLocksWithSheet="0"/>
  </xdr:oneCellAnchor>
  <xdr:oneCellAnchor>
    <xdr:from>
      <xdr:col>18</xdr:col>
      <xdr:colOff>152400</xdr:colOff>
      <xdr:row>92</xdr:row>
      <xdr:rowOff>66675</xdr:rowOff>
    </xdr:from>
    <xdr:ext cx="295275" cy="514350"/>
    <xdr:pic>
      <xdr:nvPicPr>
        <xdr:cNvPr id="0" name="image82.png"/>
        <xdr:cNvPicPr preferRelativeResize="0"/>
      </xdr:nvPicPr>
      <xdr:blipFill>
        <a:blip cstate="print" r:embed="rId83"/>
        <a:stretch>
          <a:fillRect/>
        </a:stretch>
      </xdr:blipFill>
      <xdr:spPr>
        <a:prstGeom prst="rect">
          <a:avLst/>
        </a:prstGeom>
        <a:noFill/>
      </xdr:spPr>
    </xdr:pic>
    <xdr:clientData fLocksWithSheet="0"/>
  </xdr:oneCellAnchor>
  <xdr:oneCellAnchor>
    <xdr:from>
      <xdr:col>19</xdr:col>
      <xdr:colOff>190500</xdr:colOff>
      <xdr:row>83</xdr:row>
      <xdr:rowOff>0</xdr:rowOff>
    </xdr:from>
    <xdr:ext cx="342900" cy="4638675"/>
    <xdr:pic>
      <xdr:nvPicPr>
        <xdr:cNvPr id="0" name="image81.png"/>
        <xdr:cNvPicPr preferRelativeResize="0"/>
      </xdr:nvPicPr>
      <xdr:blipFill>
        <a:blip cstate="print" r:embed="rId84"/>
        <a:stretch>
          <a:fillRect/>
        </a:stretch>
      </xdr:blipFill>
      <xdr:spPr>
        <a:prstGeom prst="rect">
          <a:avLst/>
        </a:prstGeom>
        <a:noFill/>
      </xdr:spPr>
    </xdr:pic>
    <xdr:clientData fLocksWithSheet="0"/>
  </xdr:oneCellAnchor>
  <xdr:oneCellAnchor>
    <xdr:from>
      <xdr:col>20</xdr:col>
      <xdr:colOff>85725</xdr:colOff>
      <xdr:row>83</xdr:row>
      <xdr:rowOff>0</xdr:rowOff>
    </xdr:from>
    <xdr:ext cx="342900" cy="4591050"/>
    <xdr:pic>
      <xdr:nvPicPr>
        <xdr:cNvPr id="0" name="image77.png"/>
        <xdr:cNvPicPr preferRelativeResize="0"/>
      </xdr:nvPicPr>
      <xdr:blipFill>
        <a:blip cstate="print" r:embed="rId85"/>
        <a:stretch>
          <a:fillRect/>
        </a:stretch>
      </xdr:blipFill>
      <xdr:spPr>
        <a:prstGeom prst="rect">
          <a:avLst/>
        </a:prstGeom>
        <a:noFill/>
      </xdr:spPr>
    </xdr:pic>
    <xdr:clientData fLocksWithSheet="0"/>
  </xdr:oneCellAnchor>
  <xdr:oneCellAnchor>
    <xdr:from>
      <xdr:col>21</xdr:col>
      <xdr:colOff>95250</xdr:colOff>
      <xdr:row>83</xdr:row>
      <xdr:rowOff>9525</xdr:rowOff>
    </xdr:from>
    <xdr:ext cx="342900" cy="3362325"/>
    <xdr:pic>
      <xdr:nvPicPr>
        <xdr:cNvPr id="0" name="image80.png"/>
        <xdr:cNvPicPr preferRelativeResize="0"/>
      </xdr:nvPicPr>
      <xdr:blipFill>
        <a:blip cstate="print" r:embed="rId86"/>
        <a:stretch>
          <a:fillRect/>
        </a:stretch>
      </xdr:blipFill>
      <xdr:spPr>
        <a:prstGeom prst="rect">
          <a:avLst/>
        </a:prstGeom>
        <a:noFill/>
      </xdr:spPr>
    </xdr:pic>
    <xdr:clientData fLocksWithSheet="0"/>
  </xdr:oneCellAnchor>
  <xdr:oneCellAnchor>
    <xdr:from>
      <xdr:col>29</xdr:col>
      <xdr:colOff>428625</xdr:colOff>
      <xdr:row>0</xdr:row>
      <xdr:rowOff>95250</xdr:rowOff>
    </xdr:from>
    <xdr:ext cx="514350" cy="3076575"/>
    <xdr:pic>
      <xdr:nvPicPr>
        <xdr:cNvPr id="0" name="image83.png"/>
        <xdr:cNvPicPr preferRelativeResize="0"/>
      </xdr:nvPicPr>
      <xdr:blipFill>
        <a:blip cstate="print" r:embed="rId87"/>
        <a:stretch>
          <a:fillRect/>
        </a:stretch>
      </xdr:blipFill>
      <xdr:spPr>
        <a:prstGeom prst="rect">
          <a:avLst/>
        </a:prstGeom>
        <a:noFill/>
      </xdr:spPr>
    </xdr:pic>
    <xdr:clientData fLocksWithSheet="0"/>
  </xdr:oneCellAnchor>
  <xdr:oneCellAnchor>
    <xdr:from>
      <xdr:col>19</xdr:col>
      <xdr:colOff>133350</xdr:colOff>
      <xdr:row>3</xdr:row>
      <xdr:rowOff>28575</xdr:rowOff>
    </xdr:from>
    <xdr:ext cx="285750" cy="1733550"/>
    <xdr:pic>
      <xdr:nvPicPr>
        <xdr:cNvPr id="0" name="image97.png"/>
        <xdr:cNvPicPr preferRelativeResize="0"/>
      </xdr:nvPicPr>
      <xdr:blipFill>
        <a:blip cstate="print" r:embed="rId88"/>
        <a:stretch>
          <a:fillRect/>
        </a:stretch>
      </xdr:blipFill>
      <xdr:spPr>
        <a:prstGeom prst="rect">
          <a:avLst/>
        </a:prstGeom>
        <a:noFill/>
      </xdr:spPr>
    </xdr:pic>
    <xdr:clientData fLocksWithSheet="0"/>
  </xdr:oneCellAnchor>
  <xdr:oneCellAnchor>
    <xdr:from>
      <xdr:col>11</xdr:col>
      <xdr:colOff>28575</xdr:colOff>
      <xdr:row>21</xdr:row>
      <xdr:rowOff>9525</xdr:rowOff>
    </xdr:from>
    <xdr:ext cx="361950" cy="1247775"/>
    <xdr:pic>
      <xdr:nvPicPr>
        <xdr:cNvPr id="0" name="image45.png"/>
        <xdr:cNvPicPr preferRelativeResize="0"/>
      </xdr:nvPicPr>
      <xdr:blipFill>
        <a:blip cstate="print" r:embed="rId51"/>
        <a:stretch>
          <a:fillRect/>
        </a:stretch>
      </xdr:blipFill>
      <xdr:spPr>
        <a:prstGeom prst="rect">
          <a:avLst/>
        </a:prstGeom>
        <a:noFill/>
      </xdr:spPr>
    </xdr:pic>
    <xdr:clientData fLocksWithSheet="0"/>
  </xdr:oneCellAnchor>
  <xdr:oneCellAnchor>
    <xdr:from>
      <xdr:col>11</xdr:col>
      <xdr:colOff>314325</xdr:colOff>
      <xdr:row>28</xdr:row>
      <xdr:rowOff>161925</xdr:rowOff>
    </xdr:from>
    <xdr:ext cx="428625" cy="1295400"/>
    <xdr:pic>
      <xdr:nvPicPr>
        <xdr:cNvPr id="0" name="image40.png"/>
        <xdr:cNvPicPr preferRelativeResize="0"/>
      </xdr:nvPicPr>
      <xdr:blipFill>
        <a:blip cstate="print" r:embed="rId50"/>
        <a:stretch>
          <a:fillRect/>
        </a:stretch>
      </xdr:blipFill>
      <xdr:spPr>
        <a:prstGeom prst="rect">
          <a:avLst/>
        </a:prstGeom>
        <a:noFill/>
      </xdr:spPr>
    </xdr:pic>
    <xdr:clientData fLocksWithSheet="0"/>
  </xdr:oneCellAnchor>
  <xdr:oneCellAnchor>
    <xdr:from>
      <xdr:col>11</xdr:col>
      <xdr:colOff>95250</xdr:colOff>
      <xdr:row>35</xdr:row>
      <xdr:rowOff>95250</xdr:rowOff>
    </xdr:from>
    <xdr:ext cx="304800" cy="1647825"/>
    <xdr:pic>
      <xdr:nvPicPr>
        <xdr:cNvPr id="0" name="image95.png"/>
        <xdr:cNvPicPr preferRelativeResize="0"/>
      </xdr:nvPicPr>
      <xdr:blipFill>
        <a:blip cstate="print" r:embed="rId89"/>
        <a:stretch>
          <a:fillRect/>
        </a:stretch>
      </xdr:blipFill>
      <xdr:spPr>
        <a:prstGeom prst="rect">
          <a:avLst/>
        </a:prstGeom>
        <a:noFill/>
      </xdr:spPr>
    </xdr:pic>
    <xdr:clientData fLocksWithSheet="0"/>
  </xdr:oneCellAnchor>
  <xdr:oneCellAnchor>
    <xdr:from>
      <xdr:col>9</xdr:col>
      <xdr:colOff>247650</xdr:colOff>
      <xdr:row>4</xdr:row>
      <xdr:rowOff>57150</xdr:rowOff>
    </xdr:from>
    <xdr:ext cx="457200" cy="1981200"/>
    <xdr:pic>
      <xdr:nvPicPr>
        <xdr:cNvPr id="0" name="image89.png"/>
        <xdr:cNvPicPr preferRelativeResize="0"/>
      </xdr:nvPicPr>
      <xdr:blipFill>
        <a:blip cstate="print" r:embed="rId90"/>
        <a:stretch>
          <a:fillRect/>
        </a:stretch>
      </xdr:blipFill>
      <xdr:spPr>
        <a:prstGeom prst="rect">
          <a:avLst/>
        </a:prstGeom>
        <a:noFill/>
      </xdr:spPr>
    </xdr:pic>
    <xdr:clientData fLocksWithSheet="0"/>
  </xdr:oneCellAnchor>
  <xdr:oneCellAnchor>
    <xdr:from>
      <xdr:col>9</xdr:col>
      <xdr:colOff>390525</xdr:colOff>
      <xdr:row>15</xdr:row>
      <xdr:rowOff>180975</xdr:rowOff>
    </xdr:from>
    <xdr:ext cx="371475" cy="2362200"/>
    <xdr:pic>
      <xdr:nvPicPr>
        <xdr:cNvPr id="0" name="image58.png"/>
        <xdr:cNvPicPr preferRelativeResize="0"/>
      </xdr:nvPicPr>
      <xdr:blipFill>
        <a:blip cstate="print" r:embed="rId61"/>
        <a:stretch>
          <a:fillRect/>
        </a:stretch>
      </xdr:blipFill>
      <xdr:spPr>
        <a:prstGeom prst="rect">
          <a:avLst/>
        </a:prstGeom>
        <a:noFill/>
      </xdr:spPr>
    </xdr:pic>
    <xdr:clientData fLocksWithSheet="0"/>
  </xdr:oneCellAnchor>
  <xdr:oneCellAnchor>
    <xdr:from>
      <xdr:col>10</xdr:col>
      <xdr:colOff>266700</xdr:colOff>
      <xdr:row>51</xdr:row>
      <xdr:rowOff>0</xdr:rowOff>
    </xdr:from>
    <xdr:ext cx="495300" cy="819150"/>
    <xdr:pic>
      <xdr:nvPicPr>
        <xdr:cNvPr id="0" name="image76.png"/>
        <xdr:cNvPicPr preferRelativeResize="0"/>
      </xdr:nvPicPr>
      <xdr:blipFill>
        <a:blip cstate="print" r:embed="rId77"/>
        <a:stretch>
          <a:fillRect/>
        </a:stretch>
      </xdr:blipFill>
      <xdr:spPr>
        <a:prstGeom prst="rect">
          <a:avLst/>
        </a:prstGeom>
        <a:noFill/>
      </xdr:spPr>
    </xdr:pic>
    <xdr:clientData fLocksWithSheet="0"/>
  </xdr:oneCellAnchor>
  <xdr:oneCellAnchor>
    <xdr:from>
      <xdr:col>18</xdr:col>
      <xdr:colOff>95250</xdr:colOff>
      <xdr:row>65</xdr:row>
      <xdr:rowOff>0</xdr:rowOff>
    </xdr:from>
    <xdr:ext cx="400050" cy="819150"/>
    <xdr:pic>
      <xdr:nvPicPr>
        <xdr:cNvPr id="0" name="image76.png"/>
        <xdr:cNvPicPr preferRelativeResize="0"/>
      </xdr:nvPicPr>
      <xdr:blipFill>
        <a:blip cstate="print" r:embed="rId77"/>
        <a:stretch>
          <a:fillRect/>
        </a:stretch>
      </xdr:blipFill>
      <xdr:spPr>
        <a:prstGeom prst="rect">
          <a:avLst/>
        </a:prstGeom>
        <a:noFill/>
      </xdr:spPr>
    </xdr:pic>
    <xdr:clientData fLocksWithSheet="0"/>
  </xdr:oneCellAnchor>
  <xdr:oneCellAnchor>
    <xdr:from>
      <xdr:col>25</xdr:col>
      <xdr:colOff>581025</xdr:colOff>
      <xdr:row>3</xdr:row>
      <xdr:rowOff>133350</xdr:rowOff>
    </xdr:from>
    <xdr:ext cx="371475" cy="1371600"/>
    <xdr:pic>
      <xdr:nvPicPr>
        <xdr:cNvPr id="0" name="image84.png"/>
        <xdr:cNvPicPr preferRelativeResize="0"/>
      </xdr:nvPicPr>
      <xdr:blipFill>
        <a:blip cstate="print" r:embed="rId91"/>
        <a:stretch>
          <a:fillRect/>
        </a:stretch>
      </xdr:blipFill>
      <xdr:spPr>
        <a:prstGeom prst="rect">
          <a:avLst/>
        </a:prstGeom>
        <a:noFill/>
      </xdr:spPr>
    </xdr:pic>
    <xdr:clientData fLocksWithSheet="0"/>
  </xdr:oneCellAnchor>
  <xdr:oneCellAnchor>
    <xdr:from>
      <xdr:col>28</xdr:col>
      <xdr:colOff>133350</xdr:colOff>
      <xdr:row>3</xdr:row>
      <xdr:rowOff>95250</xdr:rowOff>
    </xdr:from>
    <xdr:ext cx="295275" cy="2247900"/>
    <xdr:pic>
      <xdr:nvPicPr>
        <xdr:cNvPr id="0" name="image92.png"/>
        <xdr:cNvPicPr preferRelativeResize="0"/>
      </xdr:nvPicPr>
      <xdr:blipFill>
        <a:blip cstate="print" r:embed="rId92"/>
        <a:stretch>
          <a:fillRect/>
        </a:stretch>
      </xdr:blipFill>
      <xdr:spPr>
        <a:prstGeom prst="rect">
          <a:avLst/>
        </a:prstGeom>
        <a:noFill/>
      </xdr:spPr>
    </xdr:pic>
    <xdr:clientData fLocksWithSheet="0"/>
  </xdr:oneCellAnchor>
  <xdr:oneCellAnchor>
    <xdr:from>
      <xdr:col>26</xdr:col>
      <xdr:colOff>0</xdr:colOff>
      <xdr:row>21</xdr:row>
      <xdr:rowOff>0</xdr:rowOff>
    </xdr:from>
    <xdr:ext cx="457200" cy="1266825"/>
    <xdr:pic>
      <xdr:nvPicPr>
        <xdr:cNvPr id="0" name="image91.png"/>
        <xdr:cNvPicPr preferRelativeResize="0"/>
      </xdr:nvPicPr>
      <xdr:blipFill>
        <a:blip cstate="print" r:embed="rId93"/>
        <a:stretch>
          <a:fillRect/>
        </a:stretch>
      </xdr:blipFill>
      <xdr:spPr>
        <a:prstGeom prst="rect">
          <a:avLst/>
        </a:prstGeom>
        <a:noFill/>
      </xdr:spPr>
    </xdr:pic>
    <xdr:clientData fLocksWithSheet="0"/>
  </xdr:oneCellAnchor>
  <xdr:oneCellAnchor>
    <xdr:from>
      <xdr:col>28</xdr:col>
      <xdr:colOff>0</xdr:colOff>
      <xdr:row>20</xdr:row>
      <xdr:rowOff>0</xdr:rowOff>
    </xdr:from>
    <xdr:ext cx="295275" cy="1828800"/>
    <xdr:pic>
      <xdr:nvPicPr>
        <xdr:cNvPr id="0" name="image90.png"/>
        <xdr:cNvPicPr preferRelativeResize="0"/>
      </xdr:nvPicPr>
      <xdr:blipFill>
        <a:blip cstate="print" r:embed="rId94"/>
        <a:stretch>
          <a:fillRect/>
        </a:stretch>
      </xdr:blipFill>
      <xdr:spPr>
        <a:prstGeom prst="rect">
          <a:avLst/>
        </a:prstGeom>
        <a:noFill/>
      </xdr:spPr>
    </xdr:pic>
    <xdr:clientData fLocksWithSheet="0"/>
  </xdr:oneCellAnchor>
  <xdr:oneCellAnchor>
    <xdr:from>
      <xdr:col>25</xdr:col>
      <xdr:colOff>561975</xdr:colOff>
      <xdr:row>32</xdr:row>
      <xdr:rowOff>381000</xdr:rowOff>
    </xdr:from>
    <xdr:ext cx="533400" cy="1219200"/>
    <xdr:pic>
      <xdr:nvPicPr>
        <xdr:cNvPr id="0" name="image98.png"/>
        <xdr:cNvPicPr preferRelativeResize="0"/>
      </xdr:nvPicPr>
      <xdr:blipFill>
        <a:blip cstate="print" r:embed="rId95"/>
        <a:stretch>
          <a:fillRect/>
        </a:stretch>
      </xdr:blipFill>
      <xdr:spPr>
        <a:prstGeom prst="rect">
          <a:avLst/>
        </a:prstGeom>
        <a:noFill/>
      </xdr:spPr>
    </xdr:pic>
    <xdr:clientData fLocksWithSheet="0"/>
  </xdr:oneCellAnchor>
  <xdr:oneCellAnchor>
    <xdr:from>
      <xdr:col>28</xdr:col>
      <xdr:colOff>381000</xdr:colOff>
      <xdr:row>33</xdr:row>
      <xdr:rowOff>142875</xdr:rowOff>
    </xdr:from>
    <xdr:ext cx="200025" cy="2324100"/>
    <xdr:pic>
      <xdr:nvPicPr>
        <xdr:cNvPr id="0" name="image87.png"/>
        <xdr:cNvPicPr preferRelativeResize="0"/>
      </xdr:nvPicPr>
      <xdr:blipFill>
        <a:blip cstate="print" r:embed="rId96"/>
        <a:stretch>
          <a:fillRect/>
        </a:stretch>
      </xdr:blipFill>
      <xdr:spPr>
        <a:prstGeom prst="rect">
          <a:avLst/>
        </a:prstGeom>
        <a:noFill/>
      </xdr:spPr>
    </xdr:pic>
    <xdr:clientData fLocksWithSheet="0"/>
  </xdr:oneCellAnchor>
  <xdr:oneCellAnchor>
    <xdr:from>
      <xdr:col>26</xdr:col>
      <xdr:colOff>0</xdr:colOff>
      <xdr:row>48</xdr:row>
      <xdr:rowOff>0</xdr:rowOff>
    </xdr:from>
    <xdr:ext cx="352425" cy="1762125"/>
    <xdr:pic>
      <xdr:nvPicPr>
        <xdr:cNvPr id="0" name="image93.png"/>
        <xdr:cNvPicPr preferRelativeResize="0"/>
      </xdr:nvPicPr>
      <xdr:blipFill>
        <a:blip cstate="print" r:embed="rId97"/>
        <a:stretch>
          <a:fillRect/>
        </a:stretch>
      </xdr:blipFill>
      <xdr:spPr>
        <a:prstGeom prst="rect">
          <a:avLst/>
        </a:prstGeom>
        <a:noFill/>
      </xdr:spPr>
    </xdr:pic>
    <xdr:clientData fLocksWithSheet="0"/>
  </xdr:oneCellAnchor>
  <xdr:oneCellAnchor>
    <xdr:from>
      <xdr:col>28</xdr:col>
      <xdr:colOff>171450</xdr:colOff>
      <xdr:row>51</xdr:row>
      <xdr:rowOff>85725</xdr:rowOff>
    </xdr:from>
    <xdr:ext cx="419100" cy="2257425"/>
    <xdr:pic>
      <xdr:nvPicPr>
        <xdr:cNvPr id="0" name="image99.png"/>
        <xdr:cNvPicPr preferRelativeResize="0"/>
      </xdr:nvPicPr>
      <xdr:blipFill>
        <a:blip cstate="print" r:embed="rId98"/>
        <a:stretch>
          <a:fillRect/>
        </a:stretch>
      </xdr:blipFill>
      <xdr:spPr>
        <a:prstGeom prst="rect">
          <a:avLst/>
        </a:prstGeom>
        <a:noFill/>
      </xdr:spPr>
    </xdr:pic>
    <xdr:clientData fLocksWithSheet="0"/>
  </xdr:oneCellAnchor>
  <xdr:oneCellAnchor>
    <xdr:from>
      <xdr:col>24</xdr:col>
      <xdr:colOff>0</xdr:colOff>
      <xdr:row>64</xdr:row>
      <xdr:rowOff>0</xdr:rowOff>
    </xdr:from>
    <xdr:ext cx="371475" cy="1543050"/>
    <xdr:pic>
      <xdr:nvPicPr>
        <xdr:cNvPr id="0" name="image101.png"/>
        <xdr:cNvPicPr preferRelativeResize="0"/>
      </xdr:nvPicPr>
      <xdr:blipFill>
        <a:blip cstate="print" r:embed="rId99"/>
        <a:stretch>
          <a:fillRect/>
        </a:stretch>
      </xdr:blipFill>
      <xdr:spPr>
        <a:prstGeom prst="rect">
          <a:avLst/>
        </a:prstGeom>
        <a:noFill/>
      </xdr:spPr>
    </xdr:pic>
    <xdr:clientData fLocksWithSheet="0"/>
  </xdr:oneCellAnchor>
  <xdr:oneCellAnchor>
    <xdr:from>
      <xdr:col>26</xdr:col>
      <xdr:colOff>9525</xdr:colOff>
      <xdr:row>65</xdr:row>
      <xdr:rowOff>85725</xdr:rowOff>
    </xdr:from>
    <xdr:ext cx="352425" cy="1209675"/>
    <xdr:pic>
      <xdr:nvPicPr>
        <xdr:cNvPr id="0" name="image94.png"/>
        <xdr:cNvPicPr preferRelativeResize="0"/>
      </xdr:nvPicPr>
      <xdr:blipFill>
        <a:blip cstate="print" r:embed="rId100"/>
        <a:stretch>
          <a:fillRect/>
        </a:stretch>
      </xdr:blipFill>
      <xdr:spPr>
        <a:prstGeom prst="rect">
          <a:avLst/>
        </a:prstGeom>
        <a:noFill/>
      </xdr:spPr>
    </xdr:pic>
    <xdr:clientData fLocksWithSheet="0"/>
  </xdr:oneCellAnchor>
  <xdr:oneCellAnchor>
    <xdr:from>
      <xdr:col>28</xdr:col>
      <xdr:colOff>276225</xdr:colOff>
      <xdr:row>66</xdr:row>
      <xdr:rowOff>133350</xdr:rowOff>
    </xdr:from>
    <xdr:ext cx="276225" cy="2543175"/>
    <xdr:pic>
      <xdr:nvPicPr>
        <xdr:cNvPr id="0" name="image100.png"/>
        <xdr:cNvPicPr preferRelativeResize="0"/>
      </xdr:nvPicPr>
      <xdr:blipFill>
        <a:blip cstate="print" r:embed="rId101"/>
        <a:stretch>
          <a:fillRect/>
        </a:stretch>
      </xdr:blipFill>
      <xdr:spPr>
        <a:prstGeom prst="rect">
          <a:avLst/>
        </a:prstGeom>
        <a:noFill/>
      </xdr:spPr>
    </xdr:pic>
    <xdr:clientData fLocksWithSheet="0"/>
  </xdr:oneCellAnchor>
  <xdr:oneCellAnchor>
    <xdr:from>
      <xdr:col>11</xdr:col>
      <xdr:colOff>0</xdr:colOff>
      <xdr:row>83</xdr:row>
      <xdr:rowOff>0</xdr:rowOff>
    </xdr:from>
    <xdr:ext cx="400050" cy="723900"/>
    <xdr:pic>
      <xdr:nvPicPr>
        <xdr:cNvPr id="0" name="image88.png"/>
        <xdr:cNvPicPr preferRelativeResize="0"/>
      </xdr:nvPicPr>
      <xdr:blipFill>
        <a:blip cstate="print" r:embed="rId102"/>
        <a:stretch>
          <a:fillRect/>
        </a:stretch>
      </xdr:blipFill>
      <xdr:spPr>
        <a:prstGeom prst="rect">
          <a:avLst/>
        </a:prstGeom>
        <a:noFill/>
      </xdr:spPr>
    </xdr:pic>
    <xdr:clientData fLocksWithSheet="0"/>
  </xdr:oneCellAnchor>
  <xdr:oneCellAnchor>
    <xdr:from>
      <xdr:col>18</xdr:col>
      <xdr:colOff>47625</xdr:colOff>
      <xdr:row>98</xdr:row>
      <xdr:rowOff>114300</xdr:rowOff>
    </xdr:from>
    <xdr:ext cx="476250" cy="762000"/>
    <xdr:pic>
      <xdr:nvPicPr>
        <xdr:cNvPr id="0" name="image96.png"/>
        <xdr:cNvPicPr preferRelativeResize="0"/>
      </xdr:nvPicPr>
      <xdr:blipFill>
        <a:blip cstate="print" r:embed="rId103"/>
        <a:stretch>
          <a:fillRect/>
        </a:stretch>
      </xdr:blipFill>
      <xdr:spPr>
        <a:prstGeom prst="rect">
          <a:avLst/>
        </a:prstGeom>
        <a:noFill/>
      </xdr:spPr>
    </xdr:pic>
    <xdr:clientData fLocksWithSheet="0"/>
  </xdr:oneCellAnchor>
  <xdr:oneCellAnchor>
    <xdr:from>
      <xdr:col>47</xdr:col>
      <xdr:colOff>0</xdr:colOff>
      <xdr:row>28</xdr:row>
      <xdr:rowOff>200025</xdr:rowOff>
    </xdr:from>
    <xdr:ext cx="3086100" cy="514350"/>
    <xdr:pic>
      <xdr:nvPicPr>
        <xdr:cNvPr id="0" name="image110.png"/>
        <xdr:cNvPicPr preferRelativeResize="0"/>
      </xdr:nvPicPr>
      <xdr:blipFill>
        <a:blip cstate="print" r:embed="rId104"/>
        <a:stretch>
          <a:fillRect/>
        </a:stretch>
      </xdr:blipFill>
      <xdr:spPr>
        <a:prstGeom prst="rect">
          <a:avLst/>
        </a:prstGeom>
        <a:noFill/>
      </xdr:spPr>
    </xdr:pic>
    <xdr:clientData fLocksWithSheet="0"/>
  </xdr:oneCellAnchor>
  <xdr:oneCellAnchor>
    <xdr:from>
      <xdr:col>34</xdr:col>
      <xdr:colOff>104775</xdr:colOff>
      <xdr:row>29</xdr:row>
      <xdr:rowOff>47625</xdr:rowOff>
    </xdr:from>
    <xdr:ext cx="314325" cy="619125"/>
    <xdr:pic>
      <xdr:nvPicPr>
        <xdr:cNvPr id="0" name="image101.png"/>
        <xdr:cNvPicPr preferRelativeResize="0"/>
      </xdr:nvPicPr>
      <xdr:blipFill>
        <a:blip cstate="print" r:embed="rId99"/>
        <a:stretch>
          <a:fillRect/>
        </a:stretch>
      </xdr:blipFill>
      <xdr:spPr>
        <a:prstGeom prst="rect">
          <a:avLst/>
        </a:prstGeom>
        <a:noFill/>
      </xdr:spPr>
    </xdr:pic>
    <xdr:clientData fLocksWithSheet="0"/>
  </xdr:oneCellAnchor>
  <xdr:oneCellAnchor>
    <xdr:from>
      <xdr:col>42</xdr:col>
      <xdr:colOff>314325</xdr:colOff>
      <xdr:row>24</xdr:row>
      <xdr:rowOff>200025</xdr:rowOff>
    </xdr:from>
    <xdr:ext cx="266700" cy="419100"/>
    <xdr:pic>
      <xdr:nvPicPr>
        <xdr:cNvPr id="0" name="image109.png"/>
        <xdr:cNvPicPr preferRelativeResize="0"/>
      </xdr:nvPicPr>
      <xdr:blipFill>
        <a:blip cstate="print" r:embed="rId105"/>
        <a:stretch>
          <a:fillRect/>
        </a:stretch>
      </xdr:blipFill>
      <xdr:spPr>
        <a:prstGeom prst="rect">
          <a:avLst/>
        </a:prstGeom>
        <a:noFill/>
      </xdr:spPr>
    </xdr:pic>
    <xdr:clientData fLocksWithSheet="0"/>
  </xdr:oneCellAnchor>
  <xdr:oneCellAnchor>
    <xdr:from>
      <xdr:col>32</xdr:col>
      <xdr:colOff>76200</xdr:colOff>
      <xdr:row>33</xdr:row>
      <xdr:rowOff>266700</xdr:rowOff>
    </xdr:from>
    <xdr:ext cx="285750" cy="352425"/>
    <xdr:pic>
      <xdr:nvPicPr>
        <xdr:cNvPr id="0" name="image103.png"/>
        <xdr:cNvPicPr preferRelativeResize="0"/>
      </xdr:nvPicPr>
      <xdr:blipFill>
        <a:blip cstate="print" r:embed="rId106"/>
        <a:stretch>
          <a:fillRect/>
        </a:stretch>
      </xdr:blipFill>
      <xdr:spPr>
        <a:prstGeom prst="rect">
          <a:avLst/>
        </a:prstGeom>
        <a:noFill/>
      </xdr:spPr>
    </xdr:pic>
    <xdr:clientData fLocksWithSheet="0"/>
  </xdr:oneCellAnchor>
  <xdr:oneCellAnchor>
    <xdr:from>
      <xdr:col>32</xdr:col>
      <xdr:colOff>0</xdr:colOff>
      <xdr:row>19</xdr:row>
      <xdr:rowOff>142875</xdr:rowOff>
    </xdr:from>
    <xdr:ext cx="266700" cy="323850"/>
    <xdr:pic>
      <xdr:nvPicPr>
        <xdr:cNvPr id="0" name="image102.png"/>
        <xdr:cNvPicPr preferRelativeResize="0"/>
      </xdr:nvPicPr>
      <xdr:blipFill>
        <a:blip cstate="print" r:embed="rId107"/>
        <a:stretch>
          <a:fillRect/>
        </a:stretch>
      </xdr:blipFill>
      <xdr:spPr>
        <a:prstGeom prst="rect">
          <a:avLst/>
        </a:prstGeom>
        <a:noFill/>
      </xdr:spPr>
    </xdr:pic>
    <xdr:clientData fLocksWithSheet="0"/>
  </xdr:oneCellAnchor>
  <xdr:oneCellAnchor>
    <xdr:from>
      <xdr:col>41</xdr:col>
      <xdr:colOff>533400</xdr:colOff>
      <xdr:row>33</xdr:row>
      <xdr:rowOff>9525</xdr:rowOff>
    </xdr:from>
    <xdr:ext cx="238125" cy="495300"/>
    <xdr:pic>
      <xdr:nvPicPr>
        <xdr:cNvPr id="0" name="image105.png"/>
        <xdr:cNvPicPr preferRelativeResize="0"/>
      </xdr:nvPicPr>
      <xdr:blipFill>
        <a:blip cstate="print" r:embed="rId108"/>
        <a:stretch>
          <a:fillRect/>
        </a:stretch>
      </xdr:blipFill>
      <xdr:spPr>
        <a:prstGeom prst="rect">
          <a:avLst/>
        </a:prstGeom>
        <a:noFill/>
      </xdr:spPr>
    </xdr:pic>
    <xdr:clientData fLocksWithSheet="0"/>
  </xdr:oneCellAnchor>
  <xdr:oneCellAnchor>
    <xdr:from>
      <xdr:col>41</xdr:col>
      <xdr:colOff>295275</xdr:colOff>
      <xdr:row>19</xdr:row>
      <xdr:rowOff>38100</xdr:rowOff>
    </xdr:from>
    <xdr:ext cx="238125" cy="285750"/>
    <xdr:pic>
      <xdr:nvPicPr>
        <xdr:cNvPr id="0" name="image108.png"/>
        <xdr:cNvPicPr preferRelativeResize="0"/>
      </xdr:nvPicPr>
      <xdr:blipFill>
        <a:blip cstate="print" r:embed="rId109"/>
        <a:stretch>
          <a:fillRect/>
        </a:stretch>
      </xdr:blipFill>
      <xdr:spPr>
        <a:prstGeom prst="rect">
          <a:avLst/>
        </a:prstGeom>
        <a:noFill/>
      </xdr:spPr>
    </xdr:pic>
    <xdr:clientData fLocksWithSheet="0"/>
  </xdr:oneCellAnchor>
  <xdr:oneCellAnchor>
    <xdr:from>
      <xdr:col>33</xdr:col>
      <xdr:colOff>38100</xdr:colOff>
      <xdr:row>29</xdr:row>
      <xdr:rowOff>47625</xdr:rowOff>
    </xdr:from>
    <xdr:ext cx="257175" cy="361950"/>
    <xdr:pic>
      <xdr:nvPicPr>
        <xdr:cNvPr id="0" name="image111.png"/>
        <xdr:cNvPicPr preferRelativeResize="0"/>
      </xdr:nvPicPr>
      <xdr:blipFill>
        <a:blip cstate="print" r:embed="rId2"/>
        <a:stretch>
          <a:fillRect/>
        </a:stretch>
      </xdr:blipFill>
      <xdr:spPr>
        <a:prstGeom prst="rect">
          <a:avLst/>
        </a:prstGeom>
        <a:noFill/>
      </xdr:spPr>
    </xdr:pic>
    <xdr:clientData fLocksWithSheet="0"/>
  </xdr:oneCellAnchor>
  <xdr:oneCellAnchor>
    <xdr:from>
      <xdr:col>31</xdr:col>
      <xdr:colOff>1181100</xdr:colOff>
      <xdr:row>29</xdr:row>
      <xdr:rowOff>47625</xdr:rowOff>
    </xdr:from>
    <xdr:ext cx="457200" cy="400050"/>
    <xdr:pic>
      <xdr:nvPicPr>
        <xdr:cNvPr id="0" name="image107.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600075</xdr:colOff>
      <xdr:row>35</xdr:row>
      <xdr:rowOff>85725</xdr:rowOff>
    </xdr:from>
    <xdr:ext cx="342900" cy="933450"/>
    <xdr:pic>
      <xdr:nvPicPr>
        <xdr:cNvPr id="0" name="image106.png"/>
        <xdr:cNvPicPr preferRelativeResize="0"/>
      </xdr:nvPicPr>
      <xdr:blipFill>
        <a:blip cstate="print" r:embed="rId110"/>
        <a:stretch>
          <a:fillRect/>
        </a:stretch>
      </xdr:blipFill>
      <xdr:spPr>
        <a:prstGeom prst="rect">
          <a:avLst/>
        </a:prstGeom>
        <a:noFill/>
      </xdr:spPr>
    </xdr:pic>
    <xdr:clientData fLocksWithSheet="0"/>
  </xdr:oneCellAnchor>
  <xdr:oneCellAnchor>
    <xdr:from>
      <xdr:col>10</xdr:col>
      <xdr:colOff>314325</xdr:colOff>
      <xdr:row>5</xdr:row>
      <xdr:rowOff>123825</xdr:rowOff>
    </xdr:from>
    <xdr:ext cx="371475" cy="2590800"/>
    <xdr:pic>
      <xdr:nvPicPr>
        <xdr:cNvPr id="0" name="image58.png"/>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47625</xdr:colOff>
      <xdr:row>0</xdr:row>
      <xdr:rowOff>57150</xdr:rowOff>
    </xdr:from>
    <xdr:ext cx="2133600" cy="619125"/>
    <xdr:pic>
      <xdr:nvPicPr>
        <xdr:cNvPr id="0" name="image1.jpg"/>
        <xdr:cNvPicPr preferRelativeResize="0"/>
      </xdr:nvPicPr>
      <xdr:blipFill>
        <a:blip cstate="print" r:embed="rId111"/>
        <a:stretch>
          <a:fillRect/>
        </a:stretch>
      </xdr:blipFill>
      <xdr:spPr>
        <a:prstGeom prst="rect">
          <a:avLst/>
        </a:prstGeom>
        <a:noFill/>
      </xdr:spPr>
    </xdr:pic>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266700</xdr:colOff>
      <xdr:row>0</xdr:row>
      <xdr:rowOff>57150</xdr:rowOff>
    </xdr:from>
    <xdr:ext cx="1724025" cy="523875"/>
    <xdr:pic>
      <xdr:nvPicPr>
        <xdr:cNvPr id="0" name="image114.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xdr:colOff>
      <xdr:row>0</xdr:row>
      <xdr:rowOff>57150</xdr:rowOff>
    </xdr:from>
    <xdr:ext cx="1762125" cy="523875"/>
    <xdr:pic>
      <xdr:nvPicPr>
        <xdr:cNvPr id="0" name="image11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47625</xdr:colOff>
      <xdr:row>1</xdr:row>
      <xdr:rowOff>0</xdr:rowOff>
    </xdr:from>
    <xdr:ext cx="1381125" cy="428625"/>
    <xdr:pic>
      <xdr:nvPicPr>
        <xdr:cNvPr id="0" name="image11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53734"/>
    <pageSetUpPr/>
  </sheetPr>
  <sheetViews>
    <sheetView showGridLines="0" workbookViewId="0"/>
  </sheetViews>
  <sheetFormatPr customHeight="1" defaultColWidth="12.63" defaultRowHeight="15.0"/>
  <cols>
    <col customWidth="1" min="1" max="1" width="9.13"/>
    <col customWidth="1" min="2" max="5" width="30.75"/>
    <col customWidth="1" min="6" max="10" width="9.13"/>
    <col customWidth="1" min="11" max="26" width="8.63"/>
  </cols>
  <sheetData>
    <row r="1" ht="12.75" customHeight="1">
      <c r="A1" s="1"/>
      <c r="B1" s="1"/>
      <c r="C1" s="1"/>
      <c r="D1" s="1"/>
      <c r="E1" s="1"/>
      <c r="F1" s="1"/>
      <c r="G1" s="1"/>
      <c r="H1" s="1"/>
      <c r="I1" s="1"/>
      <c r="J1" s="1"/>
    </row>
    <row r="2" ht="12.75" customHeight="1">
      <c r="A2" s="1"/>
      <c r="B2" s="1"/>
      <c r="C2" s="1"/>
      <c r="D2" s="1"/>
      <c r="E2" s="1"/>
      <c r="F2" s="1"/>
      <c r="G2" s="1"/>
      <c r="H2" s="1"/>
      <c r="I2" s="1"/>
      <c r="J2" s="1"/>
    </row>
    <row r="3" ht="22.5" customHeight="1">
      <c r="A3" s="1"/>
      <c r="B3" s="2" t="s">
        <v>0</v>
      </c>
      <c r="C3" s="3"/>
      <c r="D3" s="3"/>
      <c r="E3" s="4"/>
      <c r="F3" s="1"/>
      <c r="G3" s="1"/>
      <c r="H3" s="1"/>
      <c r="I3" s="1"/>
      <c r="J3" s="1"/>
    </row>
    <row r="4" ht="12.75" customHeight="1">
      <c r="A4" s="1"/>
      <c r="B4" s="5"/>
      <c r="E4" s="6"/>
      <c r="F4" s="1"/>
      <c r="G4" s="1"/>
      <c r="H4" s="1"/>
      <c r="I4" s="1"/>
      <c r="J4" s="1"/>
    </row>
    <row r="5" ht="12.75" customHeight="1">
      <c r="A5" s="1"/>
      <c r="B5" s="5"/>
      <c r="E5" s="6"/>
      <c r="F5" s="1"/>
      <c r="G5" s="1"/>
      <c r="H5" s="1"/>
      <c r="I5" s="1"/>
      <c r="J5" s="1"/>
    </row>
    <row r="6" ht="12.75" customHeight="1">
      <c r="A6" s="1"/>
      <c r="B6" s="5"/>
      <c r="E6" s="6"/>
      <c r="F6" s="1"/>
      <c r="G6" s="1"/>
      <c r="H6" s="1"/>
      <c r="I6" s="1"/>
      <c r="J6" s="1"/>
    </row>
    <row r="7" ht="12.75" customHeight="1">
      <c r="A7" s="1"/>
      <c r="B7" s="5"/>
      <c r="E7" s="6"/>
      <c r="F7" s="1"/>
      <c r="G7" s="1"/>
      <c r="H7" s="1"/>
      <c r="I7" s="1"/>
      <c r="J7" s="1"/>
    </row>
    <row r="8" ht="12.75" customHeight="1">
      <c r="A8" s="1"/>
      <c r="B8" s="5"/>
      <c r="E8" s="6"/>
      <c r="F8" s="1"/>
      <c r="G8" s="1"/>
      <c r="H8" s="1"/>
      <c r="I8" s="1"/>
      <c r="J8" s="1"/>
    </row>
    <row r="9" ht="12.75" customHeight="1">
      <c r="A9" s="1"/>
      <c r="B9" s="5"/>
      <c r="E9" s="6"/>
      <c r="F9" s="1"/>
      <c r="G9" s="1"/>
      <c r="H9" s="1"/>
      <c r="I9" s="1"/>
      <c r="J9" s="1"/>
    </row>
    <row r="10" ht="13.5" customHeight="1">
      <c r="A10" s="1"/>
      <c r="B10" s="5"/>
      <c r="E10" s="6"/>
      <c r="F10" s="1"/>
      <c r="G10" s="1"/>
      <c r="H10" s="1"/>
      <c r="I10" s="1"/>
      <c r="J10" s="1"/>
    </row>
    <row r="11" ht="12.75" customHeight="1">
      <c r="A11" s="1"/>
      <c r="B11" s="7"/>
      <c r="C11" s="8"/>
      <c r="D11" s="8"/>
      <c r="E11" s="9"/>
      <c r="F11" s="1"/>
      <c r="G11" s="1"/>
      <c r="H11" s="1"/>
      <c r="I11" s="1"/>
      <c r="J11" s="1"/>
    </row>
    <row r="12" ht="12.75" customHeight="1">
      <c r="A12" s="1"/>
      <c r="B12" s="10" t="s">
        <v>1</v>
      </c>
      <c r="C12" s="11" t="s">
        <v>2</v>
      </c>
      <c r="D12" s="12" t="s">
        <v>3</v>
      </c>
      <c r="E12" s="13" t="s">
        <v>4</v>
      </c>
      <c r="F12" s="1"/>
      <c r="G12" s="1"/>
      <c r="H12" s="1"/>
      <c r="I12" s="1"/>
      <c r="J12" s="1"/>
    </row>
    <row r="13" ht="12.75" customHeight="1">
      <c r="A13" s="1"/>
      <c r="B13" s="10" t="s">
        <v>5</v>
      </c>
      <c r="C13" s="11" t="s">
        <v>6</v>
      </c>
      <c r="D13" s="12" t="s">
        <v>7</v>
      </c>
      <c r="E13" s="14" t="s">
        <v>8</v>
      </c>
      <c r="F13" s="1"/>
      <c r="G13" s="1"/>
      <c r="H13" s="1"/>
      <c r="I13" s="1"/>
      <c r="J13" s="1"/>
    </row>
    <row r="14" ht="12.75" customHeight="1">
      <c r="A14" s="1"/>
      <c r="B14" s="10" t="s">
        <v>9</v>
      </c>
      <c r="C14" s="11" t="s">
        <v>10</v>
      </c>
      <c r="D14" s="12" t="s">
        <v>11</v>
      </c>
      <c r="E14" s="15"/>
      <c r="F14" s="1"/>
      <c r="G14" s="1"/>
      <c r="H14" s="1"/>
      <c r="I14" s="1"/>
      <c r="J14" s="1"/>
    </row>
    <row r="15" ht="12.75" customHeight="1">
      <c r="A15" s="1"/>
      <c r="B15" s="10" t="s">
        <v>12</v>
      </c>
      <c r="C15" s="16"/>
      <c r="D15" s="12" t="s">
        <v>13</v>
      </c>
      <c r="E15" s="14" t="s">
        <v>14</v>
      </c>
      <c r="F15" s="1"/>
      <c r="G15" s="1"/>
      <c r="H15" s="1"/>
      <c r="I15" s="1"/>
      <c r="J15" s="1"/>
    </row>
    <row r="16" ht="12.75" customHeight="1">
      <c r="A16" s="1"/>
      <c r="B16" s="17"/>
      <c r="C16" s="18"/>
      <c r="D16" s="12" t="s">
        <v>15</v>
      </c>
      <c r="E16" s="15"/>
      <c r="F16" s="1"/>
      <c r="G16" s="1"/>
      <c r="H16" s="1"/>
      <c r="I16" s="1"/>
      <c r="J16" s="1"/>
    </row>
    <row r="17" ht="12.75" customHeight="1">
      <c r="A17" s="1"/>
      <c r="B17" s="7"/>
      <c r="C17" s="19"/>
      <c r="D17" s="12" t="s">
        <v>13</v>
      </c>
      <c r="E17" s="15"/>
      <c r="F17" s="1"/>
      <c r="G17" s="1"/>
      <c r="H17" s="1"/>
      <c r="I17" s="1"/>
      <c r="J17" s="1"/>
    </row>
    <row r="18" ht="12.75" customHeight="1">
      <c r="A18" s="1"/>
      <c r="B18" s="10" t="s">
        <v>16</v>
      </c>
      <c r="C18" s="16"/>
      <c r="D18" s="12" t="s">
        <v>17</v>
      </c>
      <c r="E18" s="15"/>
      <c r="F18" s="1"/>
      <c r="G18" s="1"/>
      <c r="H18" s="1"/>
      <c r="I18" s="1"/>
      <c r="J18" s="1"/>
    </row>
    <row r="19" ht="12.75" customHeight="1">
      <c r="A19" s="1"/>
      <c r="B19" s="10" t="s">
        <v>18</v>
      </c>
      <c r="C19" s="16"/>
      <c r="D19" s="12" t="s">
        <v>19</v>
      </c>
      <c r="E19" s="20">
        <v>45820.0</v>
      </c>
      <c r="F19" s="1"/>
      <c r="G19" s="1"/>
      <c r="H19" s="1"/>
      <c r="I19" s="1"/>
      <c r="J19" s="1"/>
    </row>
    <row r="20" ht="12.75" customHeight="1">
      <c r="A20" s="1"/>
      <c r="B20" s="10" t="s">
        <v>20</v>
      </c>
      <c r="C20" s="16"/>
      <c r="D20" s="12" t="s">
        <v>21</v>
      </c>
      <c r="E20" s="14" t="s">
        <v>22</v>
      </c>
      <c r="F20" s="1"/>
      <c r="G20" s="1"/>
      <c r="H20" s="1"/>
      <c r="I20" s="1"/>
      <c r="J20" s="1"/>
    </row>
    <row r="21" ht="12.75" customHeight="1">
      <c r="A21" s="1"/>
      <c r="B21" s="10" t="s">
        <v>13</v>
      </c>
      <c r="C21" s="16"/>
      <c r="D21" s="12" t="s">
        <v>23</v>
      </c>
      <c r="E21" s="15"/>
      <c r="F21" s="1"/>
      <c r="G21" s="1"/>
      <c r="H21" s="1"/>
      <c r="I21" s="1"/>
      <c r="J21" s="1"/>
    </row>
    <row r="22" ht="12.75" customHeight="1">
      <c r="A22" s="1"/>
      <c r="B22" s="21"/>
      <c r="C22" s="22"/>
      <c r="D22" s="12" t="s">
        <v>24</v>
      </c>
      <c r="E22" s="15"/>
      <c r="F22" s="1"/>
      <c r="G22" s="1"/>
      <c r="H22" s="1"/>
      <c r="I22" s="1"/>
      <c r="J22" s="1"/>
    </row>
    <row r="23" ht="12.75" customHeight="1">
      <c r="A23" s="1"/>
      <c r="B23" s="10" t="s">
        <v>25</v>
      </c>
      <c r="C23" s="16"/>
      <c r="D23" s="12" t="s">
        <v>26</v>
      </c>
      <c r="E23" s="15"/>
      <c r="F23" s="1"/>
      <c r="G23" s="1"/>
      <c r="H23" s="1"/>
      <c r="I23" s="1"/>
      <c r="J23" s="1"/>
    </row>
    <row r="24" ht="12.75" customHeight="1">
      <c r="A24" s="1"/>
      <c r="B24" s="10" t="s">
        <v>27</v>
      </c>
      <c r="C24" s="16"/>
      <c r="D24" s="12" t="s">
        <v>28</v>
      </c>
      <c r="E24" s="15"/>
      <c r="F24" s="1"/>
      <c r="G24" s="1"/>
      <c r="H24" s="1"/>
      <c r="I24" s="1"/>
      <c r="J24" s="1"/>
    </row>
    <row r="25" ht="12.75" customHeight="1">
      <c r="A25" s="1"/>
      <c r="B25" s="10" t="s">
        <v>29</v>
      </c>
      <c r="C25" s="16"/>
      <c r="D25" s="12" t="s">
        <v>30</v>
      </c>
      <c r="E25" s="15"/>
      <c r="F25" s="1"/>
      <c r="G25" s="1"/>
      <c r="H25" s="1"/>
      <c r="I25" s="1"/>
      <c r="J25" s="1"/>
    </row>
    <row r="26" ht="12.75" customHeight="1">
      <c r="A26" s="1"/>
      <c r="B26" s="10" t="s">
        <v>31</v>
      </c>
      <c r="C26" s="16"/>
      <c r="D26" s="12" t="s">
        <v>32</v>
      </c>
      <c r="E26" s="15"/>
      <c r="F26" s="1"/>
      <c r="G26" s="1"/>
      <c r="H26" s="1"/>
      <c r="I26" s="1"/>
      <c r="J26" s="1"/>
    </row>
    <row r="27" ht="12.75" customHeight="1">
      <c r="A27" s="1"/>
      <c r="B27" s="10" t="s">
        <v>33</v>
      </c>
      <c r="C27" s="16"/>
      <c r="D27" s="12" t="s">
        <v>34</v>
      </c>
      <c r="E27" s="15"/>
      <c r="F27" s="1"/>
      <c r="G27" s="1"/>
      <c r="H27" s="1"/>
      <c r="I27" s="1"/>
      <c r="J27" s="1"/>
    </row>
    <row r="28" ht="12.75" customHeight="1">
      <c r="A28" s="1"/>
      <c r="B28" s="10" t="s">
        <v>35</v>
      </c>
      <c r="C28" s="16"/>
      <c r="D28" s="12" t="s">
        <v>36</v>
      </c>
      <c r="E28" s="15"/>
      <c r="F28" s="1"/>
      <c r="G28" s="1"/>
      <c r="H28" s="1"/>
      <c r="I28" s="1"/>
      <c r="J28" s="1"/>
    </row>
    <row r="29" ht="12.75" customHeight="1">
      <c r="A29" s="1"/>
      <c r="B29" s="17"/>
      <c r="C29" s="23"/>
      <c r="D29" s="23"/>
      <c r="E29" s="18"/>
      <c r="F29" s="1"/>
      <c r="G29" s="1"/>
      <c r="H29" s="1"/>
      <c r="I29" s="1"/>
      <c r="J29" s="1"/>
    </row>
    <row r="30" ht="12.75" customHeight="1">
      <c r="A30" s="1"/>
      <c r="B30" s="7"/>
      <c r="C30" s="8"/>
      <c r="D30" s="8"/>
      <c r="E30" s="19"/>
      <c r="F30" s="1"/>
      <c r="G30" s="1"/>
      <c r="H30" s="1"/>
      <c r="I30" s="1"/>
      <c r="J30" s="1"/>
    </row>
    <row r="31" ht="12.75" customHeight="1">
      <c r="A31" s="1"/>
      <c r="B31" s="1"/>
      <c r="C31" s="1"/>
      <c r="D31" s="1"/>
      <c r="E31" s="1"/>
      <c r="F31" s="1"/>
      <c r="G31" s="1"/>
      <c r="H31" s="1"/>
      <c r="I31" s="1"/>
      <c r="J31" s="1"/>
    </row>
    <row r="32" ht="12.75" customHeight="1">
      <c r="A32" s="1"/>
      <c r="B32" s="1"/>
      <c r="C32" s="1"/>
      <c r="D32" s="1"/>
      <c r="E32" s="1"/>
      <c r="F32" s="1"/>
      <c r="G32" s="1"/>
      <c r="H32" s="1"/>
      <c r="I32" s="1"/>
      <c r="J32" s="1"/>
    </row>
    <row r="33" ht="12.75" customHeight="1">
      <c r="A33" s="1"/>
      <c r="F33" s="1"/>
    </row>
    <row r="34" ht="12.75" customHeight="1">
      <c r="A34" s="1"/>
      <c r="F34" s="1"/>
    </row>
    <row r="35" ht="12.75" customHeight="1">
      <c r="A35" s="1"/>
      <c r="F35" s="1"/>
    </row>
    <row r="36" ht="12.75" customHeight="1">
      <c r="A36" s="1"/>
      <c r="F36" s="1"/>
    </row>
    <row r="37" ht="12.75" customHeight="1">
      <c r="A37" s="1"/>
      <c r="F37" s="1"/>
    </row>
    <row r="38" ht="12.75" customHeight="1">
      <c r="A38" s="1"/>
      <c r="F38" s="1"/>
    </row>
    <row r="39" ht="12.75" customHeight="1">
      <c r="A39" s="1"/>
      <c r="F39" s="1"/>
    </row>
    <row r="40" ht="12.75" customHeight="1">
      <c r="A40" s="1"/>
      <c r="F40" s="1"/>
    </row>
    <row r="41" ht="12.75" customHeight="1">
      <c r="A41" s="1"/>
      <c r="F41" s="1"/>
    </row>
    <row r="42" ht="12.75" customHeight="1">
      <c r="A42" s="1"/>
      <c r="F42" s="1"/>
    </row>
    <row r="43" ht="12.75" customHeight="1">
      <c r="A43" s="1"/>
      <c r="F43" s="1"/>
    </row>
    <row r="44" ht="12.75" customHeight="1">
      <c r="A44" s="1"/>
      <c r="F44" s="1"/>
    </row>
    <row r="45" ht="12.75" customHeight="1">
      <c r="A45" s="1"/>
      <c r="F45" s="1"/>
    </row>
    <row r="46" ht="12.75" customHeight="1">
      <c r="A46" s="1"/>
      <c r="F46" s="1"/>
    </row>
    <row r="47" ht="12.75" customHeight="1">
      <c r="A47" s="1"/>
      <c r="F47" s="1"/>
    </row>
    <row r="48" ht="12.75" customHeight="1">
      <c r="A48" s="1"/>
      <c r="F48" s="1"/>
    </row>
    <row r="49" ht="12.75" customHeight="1">
      <c r="A49" s="1"/>
      <c r="F49" s="1"/>
    </row>
    <row r="50" ht="12.75" customHeight="1">
      <c r="A50" s="1"/>
      <c r="F50" s="1"/>
    </row>
    <row r="51" ht="12.75" customHeight="1">
      <c r="A51" s="1"/>
      <c r="F51" s="1"/>
    </row>
    <row r="52" ht="12.75" customHeight="1">
      <c r="A52" s="1"/>
      <c r="F52" s="1"/>
    </row>
    <row r="53" ht="12.75" customHeight="1">
      <c r="A53" s="1"/>
      <c r="F53" s="1"/>
    </row>
    <row r="54" ht="12.75" customHeight="1">
      <c r="A54" s="1"/>
      <c r="F54" s="1"/>
    </row>
    <row r="55" ht="12.75" customHeight="1">
      <c r="A55" s="1"/>
      <c r="F55" s="1"/>
    </row>
    <row r="56" ht="12.75" customHeight="1">
      <c r="A56" s="1"/>
      <c r="F56" s="1"/>
    </row>
    <row r="57" ht="12.75" customHeight="1">
      <c r="A57" s="1"/>
      <c r="F57" s="1"/>
    </row>
    <row r="58" ht="12.75" customHeight="1">
      <c r="A58" s="1"/>
      <c r="F58" s="1"/>
    </row>
    <row r="59" ht="12.75" customHeight="1">
      <c r="A59" s="1"/>
      <c r="F59" s="1"/>
    </row>
    <row r="60" ht="12.75" customHeight="1">
      <c r="A60" s="1"/>
      <c r="F60" s="1"/>
    </row>
    <row r="61" ht="12.75" customHeight="1">
      <c r="A61" s="1"/>
      <c r="F61" s="1"/>
    </row>
    <row r="62" ht="12.75" customHeight="1">
      <c r="A62" s="1"/>
      <c r="F62" s="1"/>
    </row>
    <row r="63" ht="12.75" customHeight="1">
      <c r="A63" s="1"/>
      <c r="F63" s="1"/>
    </row>
    <row r="64" ht="12.75" customHeight="1">
      <c r="A64" s="1"/>
      <c r="F64" s="1"/>
    </row>
    <row r="65" ht="12.75" customHeight="1">
      <c r="A65" s="1"/>
      <c r="F65" s="1"/>
    </row>
    <row r="66" ht="12.75" customHeight="1">
      <c r="A66" s="1"/>
      <c r="F66" s="1"/>
    </row>
    <row r="67" ht="12.75" customHeight="1">
      <c r="A67" s="1"/>
      <c r="F67" s="1"/>
    </row>
    <row r="68" ht="12.75" customHeight="1">
      <c r="A68" s="1"/>
      <c r="F68" s="1"/>
    </row>
    <row r="69" ht="12.75" customHeight="1">
      <c r="A69" s="1"/>
      <c r="F69" s="1"/>
    </row>
    <row r="70" ht="12.75" customHeight="1">
      <c r="A70" s="1"/>
      <c r="F70" s="1"/>
    </row>
    <row r="71" ht="12.75" customHeight="1">
      <c r="A71" s="1"/>
      <c r="F71" s="1"/>
    </row>
    <row r="72" ht="12.75" customHeight="1">
      <c r="A72" s="1"/>
      <c r="F72" s="1"/>
    </row>
    <row r="73" ht="12.75" customHeight="1">
      <c r="A73" s="1"/>
      <c r="F73" s="1"/>
    </row>
    <row r="74" ht="12.75" customHeight="1">
      <c r="A74" s="1"/>
      <c r="F74" s="1"/>
    </row>
    <row r="75" ht="12.75" customHeight="1">
      <c r="A75" s="1"/>
      <c r="F75" s="1"/>
    </row>
    <row r="76" ht="12.75" customHeight="1">
      <c r="A76" s="1"/>
      <c r="F76" s="1"/>
    </row>
    <row r="77" ht="12.75" customHeight="1">
      <c r="A77" s="1"/>
      <c r="F77" s="1"/>
    </row>
    <row r="78" ht="12.75" customHeight="1">
      <c r="A78" s="1"/>
      <c r="F78" s="1"/>
    </row>
    <row r="79" ht="12.75" customHeight="1">
      <c r="A79" s="1"/>
      <c r="F79" s="1"/>
    </row>
    <row r="80" ht="12.75" customHeight="1">
      <c r="A80" s="1"/>
      <c r="F80" s="1"/>
    </row>
    <row r="81" ht="12.75" customHeight="1">
      <c r="A81" s="1"/>
      <c r="F81" s="1"/>
    </row>
    <row r="82" ht="12.75" customHeight="1">
      <c r="A82" s="1"/>
      <c r="F82" s="1"/>
    </row>
    <row r="83" ht="12.75" customHeight="1">
      <c r="A83" s="1"/>
      <c r="F83" s="1"/>
    </row>
    <row r="84" ht="12.75" customHeight="1">
      <c r="A84" s="1"/>
      <c r="F84" s="1"/>
    </row>
    <row r="85" ht="12.75" customHeight="1">
      <c r="A85" s="1"/>
      <c r="F85" s="1"/>
    </row>
    <row r="86" ht="12.75" customHeight="1">
      <c r="A86" s="1"/>
      <c r="F86" s="1"/>
    </row>
    <row r="87" ht="12.75" customHeight="1">
      <c r="A87" s="1"/>
      <c r="F87" s="1"/>
    </row>
    <row r="88" ht="12.75" customHeight="1">
      <c r="A88" s="1"/>
      <c r="F88" s="1"/>
    </row>
    <row r="89" ht="12.75" customHeight="1">
      <c r="A89" s="1"/>
      <c r="F89" s="1"/>
    </row>
    <row r="90" ht="12.75" customHeight="1">
      <c r="A90" s="1"/>
      <c r="F90" s="1"/>
    </row>
    <row r="91" ht="12.75" customHeight="1">
      <c r="A91" s="1"/>
      <c r="F91" s="1"/>
    </row>
    <row r="92" ht="12.75" customHeight="1">
      <c r="A92" s="1"/>
      <c r="F92" s="1"/>
    </row>
    <row r="93" ht="12.75" customHeight="1">
      <c r="A93" s="1"/>
      <c r="F93" s="1"/>
    </row>
    <row r="94" ht="12.75" customHeight="1">
      <c r="A94" s="1"/>
      <c r="F94" s="1"/>
    </row>
    <row r="95" ht="12.75" customHeight="1">
      <c r="A95" s="1"/>
      <c r="F95" s="1"/>
    </row>
    <row r="96" ht="12.75" customHeight="1">
      <c r="A96" s="1"/>
      <c r="F96" s="1"/>
    </row>
    <row r="97" ht="12.75" customHeight="1">
      <c r="A97" s="1"/>
      <c r="F97" s="1"/>
    </row>
    <row r="98" ht="12.75" customHeight="1">
      <c r="A98" s="1"/>
      <c r="F98" s="1"/>
    </row>
    <row r="99" ht="12.75" customHeight="1">
      <c r="A99" s="1"/>
      <c r="F99" s="1"/>
    </row>
    <row r="100" ht="12.75" customHeight="1">
      <c r="A100" s="1"/>
      <c r="F100" s="1"/>
    </row>
    <row r="101" ht="12.75" customHeight="1">
      <c r="A101" s="1"/>
      <c r="F101" s="1"/>
    </row>
    <row r="102" ht="12.75" customHeight="1">
      <c r="A102" s="1"/>
      <c r="F102" s="1"/>
    </row>
    <row r="103" ht="12.75" customHeight="1">
      <c r="A103" s="1"/>
      <c r="F103" s="1"/>
    </row>
    <row r="104" ht="12.75" customHeight="1">
      <c r="A104" s="1"/>
      <c r="F104" s="1"/>
    </row>
    <row r="105" ht="12.75" customHeight="1">
      <c r="A105" s="1"/>
      <c r="F105" s="1"/>
    </row>
    <row r="106" ht="12.75" customHeight="1">
      <c r="A106" s="1"/>
      <c r="F106" s="1"/>
    </row>
    <row r="107" ht="12.75" customHeight="1">
      <c r="A107" s="1"/>
      <c r="F107" s="1"/>
    </row>
    <row r="108" ht="12.75" customHeight="1">
      <c r="A108" s="1"/>
      <c r="F108" s="1"/>
    </row>
    <row r="109" ht="12.75" customHeight="1">
      <c r="A109" s="1"/>
      <c r="F109" s="1"/>
    </row>
    <row r="110" ht="12.75" customHeight="1">
      <c r="A110" s="1"/>
      <c r="F110" s="1"/>
    </row>
    <row r="111" ht="12.75" customHeight="1">
      <c r="A111" s="1"/>
      <c r="F111" s="1"/>
    </row>
    <row r="112" ht="12.75" customHeight="1">
      <c r="A112" s="1"/>
      <c r="F112" s="1"/>
    </row>
    <row r="113" ht="12.75" customHeight="1">
      <c r="A113" s="1"/>
      <c r="F113" s="1"/>
    </row>
    <row r="114" ht="12.75" customHeight="1">
      <c r="A114" s="1"/>
      <c r="F114" s="1"/>
    </row>
    <row r="115" ht="12.75" customHeight="1">
      <c r="A115" s="1"/>
      <c r="F115" s="1"/>
    </row>
    <row r="116" ht="12.75" customHeight="1">
      <c r="A116" s="1"/>
      <c r="F116" s="1"/>
    </row>
    <row r="117" ht="12.75" customHeight="1">
      <c r="A117" s="1"/>
      <c r="F117" s="1"/>
    </row>
    <row r="118" ht="12.75" customHeight="1">
      <c r="A118" s="1"/>
      <c r="F118" s="1"/>
    </row>
    <row r="119" ht="12.75" customHeight="1">
      <c r="A119" s="1"/>
      <c r="F119" s="1"/>
    </row>
    <row r="120" ht="12.75" customHeight="1">
      <c r="A120" s="1"/>
      <c r="F120" s="1"/>
    </row>
    <row r="121" ht="12.75" customHeight="1">
      <c r="A121" s="1"/>
      <c r="F121" s="1"/>
    </row>
    <row r="122" ht="12.75" customHeight="1">
      <c r="A122" s="1"/>
      <c r="F122" s="1"/>
    </row>
    <row r="123" ht="12.75" customHeight="1">
      <c r="A123" s="1"/>
      <c r="F123" s="1"/>
    </row>
    <row r="124" ht="12.75" customHeight="1">
      <c r="A124" s="1"/>
      <c r="F124" s="1"/>
    </row>
    <row r="125" ht="12.75" customHeight="1">
      <c r="A125" s="1"/>
      <c r="F125" s="1"/>
    </row>
    <row r="126" ht="12.75" customHeight="1">
      <c r="A126" s="1"/>
      <c r="F126" s="1"/>
    </row>
    <row r="127" ht="12.75" customHeight="1">
      <c r="A127" s="1"/>
      <c r="F127" s="1"/>
    </row>
    <row r="128" ht="12.75" customHeight="1">
      <c r="A128" s="1"/>
      <c r="F128" s="1"/>
    </row>
    <row r="129" ht="12.75" customHeight="1">
      <c r="A129" s="1"/>
      <c r="F129" s="1"/>
    </row>
    <row r="130" ht="12.75" customHeight="1">
      <c r="A130" s="1"/>
      <c r="F130" s="1"/>
    </row>
    <row r="131" ht="12.75" customHeight="1">
      <c r="A131" s="1"/>
      <c r="F131" s="1"/>
    </row>
    <row r="132" ht="12.75" customHeight="1">
      <c r="A132" s="1"/>
      <c r="F132" s="1"/>
    </row>
    <row r="133" ht="12.75" customHeight="1">
      <c r="A133" s="1"/>
      <c r="F133" s="1"/>
    </row>
    <row r="134" ht="12.75" customHeight="1">
      <c r="A134" s="1"/>
      <c r="F134" s="1"/>
    </row>
    <row r="135" ht="12.75" customHeight="1">
      <c r="A135" s="1"/>
      <c r="F135" s="1"/>
    </row>
    <row r="136" ht="12.75" customHeight="1">
      <c r="A136" s="1"/>
      <c r="F136" s="1"/>
    </row>
    <row r="137" ht="12.75" customHeight="1">
      <c r="A137" s="1"/>
      <c r="F137" s="1"/>
    </row>
    <row r="138" ht="12.75" customHeight="1">
      <c r="A138" s="1"/>
      <c r="F138" s="1"/>
    </row>
    <row r="139" ht="12.75" customHeight="1">
      <c r="A139" s="1"/>
      <c r="F139" s="1"/>
    </row>
    <row r="140" ht="12.75" customHeight="1">
      <c r="A140" s="1"/>
      <c r="F140" s="1"/>
    </row>
    <row r="141" ht="12.75" customHeight="1">
      <c r="A141" s="1"/>
      <c r="F141" s="1"/>
    </row>
    <row r="142" ht="12.75" customHeight="1">
      <c r="A142" s="1"/>
      <c r="F142" s="1"/>
    </row>
    <row r="143" ht="12.75" customHeight="1">
      <c r="A143" s="1"/>
      <c r="F143" s="1"/>
    </row>
    <row r="144" ht="12.75" customHeight="1">
      <c r="A144" s="1"/>
      <c r="F144" s="1"/>
    </row>
    <row r="145" ht="12.75" customHeight="1">
      <c r="A145" s="1"/>
      <c r="F145" s="1"/>
    </row>
    <row r="146" ht="12.75" customHeight="1">
      <c r="A146" s="1"/>
      <c r="F146" s="1"/>
    </row>
    <row r="147" ht="12.75" customHeight="1">
      <c r="A147" s="1"/>
      <c r="F147" s="1"/>
    </row>
    <row r="148" ht="12.75" customHeight="1">
      <c r="A148" s="1"/>
      <c r="F148" s="1"/>
    </row>
    <row r="149" ht="12.75" customHeight="1">
      <c r="A149" s="1"/>
      <c r="F149" s="1"/>
    </row>
    <row r="150" ht="12.75" customHeight="1">
      <c r="A150" s="1"/>
      <c r="F150" s="1"/>
    </row>
    <row r="151" ht="12.75" customHeight="1">
      <c r="A151" s="1"/>
      <c r="F151" s="1"/>
    </row>
    <row r="152" ht="12.75" customHeight="1">
      <c r="A152" s="1"/>
      <c r="F152" s="1"/>
    </row>
    <row r="153" ht="12.75" customHeight="1">
      <c r="A153" s="1"/>
      <c r="F153" s="1"/>
    </row>
    <row r="154" ht="12.75" customHeight="1">
      <c r="A154" s="1"/>
      <c r="F154" s="1"/>
    </row>
    <row r="155" ht="12.75" customHeight="1">
      <c r="A155" s="1"/>
      <c r="F155" s="1"/>
    </row>
    <row r="156" ht="12.75" customHeight="1">
      <c r="A156" s="1"/>
      <c r="F156" s="1"/>
    </row>
    <row r="157" ht="12.75" customHeight="1">
      <c r="A157" s="1"/>
      <c r="F157" s="1"/>
    </row>
    <row r="158" ht="12.75" customHeight="1">
      <c r="A158" s="1"/>
      <c r="F158" s="1"/>
    </row>
    <row r="159" ht="12.75" customHeight="1">
      <c r="A159" s="1"/>
      <c r="F159" s="1"/>
    </row>
    <row r="160" ht="12.75" customHeight="1">
      <c r="A160" s="1"/>
      <c r="F160" s="1"/>
    </row>
    <row r="161" ht="12.75" customHeight="1">
      <c r="A161" s="1"/>
      <c r="F161" s="1"/>
    </row>
    <row r="162" ht="12.75" customHeight="1">
      <c r="A162" s="1"/>
      <c r="F162" s="1"/>
    </row>
    <row r="163" ht="12.75" customHeight="1">
      <c r="A163" s="1"/>
      <c r="F163" s="1"/>
    </row>
    <row r="164" ht="12.75" customHeight="1">
      <c r="A164" s="1"/>
      <c r="F164" s="1"/>
    </row>
    <row r="165" ht="12.75" customHeight="1">
      <c r="A165" s="1"/>
      <c r="F165" s="1"/>
    </row>
    <row r="166" ht="12.75" customHeight="1">
      <c r="A166" s="1"/>
      <c r="F166" s="1"/>
    </row>
    <row r="167" ht="12.75" customHeight="1">
      <c r="A167" s="1"/>
      <c r="F167" s="1"/>
    </row>
    <row r="168" ht="12.75" customHeight="1">
      <c r="A168" s="1"/>
      <c r="F168" s="1"/>
    </row>
    <row r="169" ht="12.75" customHeight="1">
      <c r="A169" s="1"/>
      <c r="F169" s="1"/>
    </row>
    <row r="170" ht="12.75" customHeight="1">
      <c r="A170" s="1"/>
      <c r="F170" s="1"/>
    </row>
    <row r="171" ht="12.75" customHeight="1">
      <c r="A171" s="1"/>
      <c r="F171" s="1"/>
    </row>
    <row r="172" ht="12.75" customHeight="1">
      <c r="A172" s="1"/>
      <c r="F172" s="1"/>
    </row>
    <row r="173" ht="12.75" customHeight="1">
      <c r="A173" s="1"/>
      <c r="F173" s="1"/>
    </row>
    <row r="174" ht="12.75" customHeight="1">
      <c r="A174" s="1"/>
      <c r="F174" s="1"/>
    </row>
    <row r="175" ht="12.75" customHeight="1">
      <c r="A175" s="1"/>
      <c r="F175" s="1"/>
    </row>
    <row r="176" ht="12.75" customHeight="1">
      <c r="A176" s="1"/>
      <c r="F176" s="1"/>
    </row>
    <row r="177" ht="12.75" customHeight="1">
      <c r="A177" s="1"/>
      <c r="F177" s="1"/>
    </row>
    <row r="178" ht="12.75" customHeight="1">
      <c r="A178" s="1"/>
      <c r="F178" s="1"/>
    </row>
    <row r="179" ht="12.75" customHeight="1">
      <c r="A179" s="1"/>
      <c r="F179" s="1"/>
    </row>
    <row r="180" ht="12.75" customHeight="1">
      <c r="A180" s="1"/>
      <c r="F180" s="1"/>
    </row>
    <row r="181" ht="12.75" customHeight="1">
      <c r="A181" s="1"/>
      <c r="F181" s="1"/>
    </row>
    <row r="182" ht="12.75" customHeight="1">
      <c r="A182" s="1"/>
      <c r="F182" s="1"/>
    </row>
    <row r="183" ht="12.75" customHeight="1">
      <c r="A183" s="1"/>
      <c r="F183" s="1"/>
    </row>
    <row r="184" ht="12.75" customHeight="1">
      <c r="A184" s="1"/>
      <c r="F184" s="1"/>
    </row>
    <row r="185" ht="12.75" customHeight="1">
      <c r="A185" s="1"/>
      <c r="F185" s="1"/>
    </row>
    <row r="186" ht="12.75" customHeight="1">
      <c r="A186" s="1"/>
      <c r="F186" s="1"/>
    </row>
    <row r="187" ht="12.75" customHeight="1">
      <c r="A187" s="1"/>
      <c r="F187" s="1"/>
    </row>
    <row r="188" ht="12.75" customHeight="1">
      <c r="A188" s="1"/>
      <c r="F188" s="1"/>
    </row>
    <row r="189" ht="12.75" customHeight="1">
      <c r="A189" s="1"/>
      <c r="F189" s="1"/>
    </row>
    <row r="190" ht="12.75" customHeight="1">
      <c r="A190" s="1"/>
      <c r="F190" s="1"/>
    </row>
    <row r="191" ht="12.75" customHeight="1">
      <c r="A191" s="1"/>
      <c r="F191" s="1"/>
    </row>
    <row r="192" ht="12.75" customHeight="1">
      <c r="A192" s="1"/>
      <c r="F192" s="1"/>
    </row>
    <row r="193" ht="12.75" customHeight="1">
      <c r="A193" s="1"/>
      <c r="F193" s="1"/>
    </row>
    <row r="194" ht="12.75" customHeight="1">
      <c r="A194" s="1"/>
      <c r="F194" s="1"/>
    </row>
    <row r="195" ht="12.75" customHeight="1">
      <c r="A195" s="1"/>
      <c r="F195" s="1"/>
    </row>
    <row r="196" ht="12.75" customHeight="1">
      <c r="A196" s="1"/>
      <c r="F196" s="1"/>
    </row>
    <row r="197" ht="12.75" customHeight="1">
      <c r="A197" s="1"/>
      <c r="F197" s="1"/>
    </row>
    <row r="198" ht="12.75" customHeight="1">
      <c r="A198" s="1"/>
      <c r="F198" s="1"/>
    </row>
    <row r="199" ht="12.75" customHeight="1">
      <c r="A199" s="1"/>
      <c r="F199" s="1"/>
    </row>
    <row r="200" ht="12.75" customHeight="1">
      <c r="A200" s="1"/>
      <c r="F200" s="1"/>
    </row>
    <row r="201" ht="12.75" customHeight="1">
      <c r="A201" s="1"/>
      <c r="F201" s="1"/>
    </row>
    <row r="202" ht="12.75" customHeight="1">
      <c r="A202" s="1"/>
      <c r="F202" s="1"/>
    </row>
    <row r="203" ht="12.75" customHeight="1">
      <c r="A203" s="1"/>
      <c r="F203" s="1"/>
    </row>
    <row r="204" ht="12.75" customHeight="1">
      <c r="A204" s="1"/>
      <c r="F204" s="1"/>
    </row>
    <row r="205" ht="12.75" customHeight="1">
      <c r="A205" s="1"/>
      <c r="F205" s="1"/>
    </row>
    <row r="206" ht="12.75" customHeight="1">
      <c r="A206" s="1"/>
      <c r="F206" s="1"/>
    </row>
    <row r="207" ht="12.75" customHeight="1">
      <c r="A207" s="1"/>
      <c r="F207" s="1"/>
    </row>
    <row r="208" ht="12.75" customHeight="1">
      <c r="A208" s="1"/>
      <c r="F208" s="1"/>
    </row>
    <row r="209" ht="12.75" customHeight="1">
      <c r="A209" s="1"/>
      <c r="F209" s="1"/>
    </row>
    <row r="210" ht="12.75" customHeight="1">
      <c r="A210" s="1"/>
      <c r="F210" s="1"/>
    </row>
    <row r="211" ht="12.75" customHeight="1">
      <c r="A211" s="1"/>
      <c r="F211" s="1"/>
    </row>
    <row r="212" ht="12.75" customHeight="1">
      <c r="A212" s="1"/>
      <c r="F212" s="1"/>
    </row>
    <row r="213" ht="12.75" customHeight="1">
      <c r="A213" s="1"/>
      <c r="F213" s="1"/>
    </row>
    <row r="214" ht="12.75" customHeight="1">
      <c r="A214" s="1"/>
      <c r="F214" s="1"/>
    </row>
    <row r="215" ht="12.75" customHeight="1">
      <c r="A215" s="1"/>
      <c r="F215" s="1"/>
    </row>
    <row r="216" ht="12.75" customHeight="1">
      <c r="A216" s="1"/>
      <c r="F216" s="1"/>
    </row>
    <row r="217" ht="12.75" customHeight="1">
      <c r="A217" s="1"/>
      <c r="F217" s="1"/>
    </row>
    <row r="218" ht="12.75" customHeight="1">
      <c r="A218" s="1"/>
      <c r="F218" s="1"/>
    </row>
    <row r="219" ht="12.75" customHeight="1">
      <c r="A219" s="1"/>
      <c r="F219" s="1"/>
    </row>
    <row r="220" ht="12.75" customHeight="1">
      <c r="A220" s="1"/>
      <c r="F220" s="1"/>
    </row>
    <row r="221" ht="12.75" customHeight="1">
      <c r="A221" s="1"/>
      <c r="F221" s="1"/>
    </row>
    <row r="222" ht="12.75" customHeight="1">
      <c r="A222" s="1"/>
      <c r="F222" s="1"/>
    </row>
    <row r="223" ht="12.75" customHeight="1">
      <c r="A223" s="1"/>
      <c r="F223" s="1"/>
    </row>
    <row r="224" ht="12.75" customHeight="1">
      <c r="A224" s="1"/>
      <c r="F224" s="1"/>
    </row>
    <row r="225" ht="12.75" customHeight="1">
      <c r="A225" s="1"/>
      <c r="F225" s="1"/>
    </row>
    <row r="226" ht="12.75" customHeight="1">
      <c r="A226" s="1"/>
      <c r="F226" s="1"/>
    </row>
    <row r="227" ht="12.75" customHeight="1">
      <c r="A227" s="1"/>
      <c r="F227" s="1"/>
    </row>
    <row r="228" ht="12.75" customHeight="1">
      <c r="A228" s="1"/>
      <c r="F228" s="1"/>
    </row>
    <row r="229" ht="12.75" customHeight="1">
      <c r="A229" s="1"/>
      <c r="F229" s="1"/>
    </row>
    <row r="230" ht="12.75" customHeight="1">
      <c r="A230" s="1"/>
      <c r="F230" s="1"/>
    </row>
    <row r="231" ht="12.75" customHeight="1">
      <c r="A231" s="1"/>
      <c r="F231" s="1"/>
    </row>
    <row r="232" ht="12.75" customHeight="1">
      <c r="A232" s="1"/>
      <c r="F232" s="1"/>
    </row>
    <row r="233" ht="12.75" customHeight="1">
      <c r="A233" s="1"/>
      <c r="F233" s="1"/>
    </row>
    <row r="234" ht="12.75" customHeight="1">
      <c r="A234" s="1"/>
      <c r="F234" s="1"/>
    </row>
    <row r="235" ht="12.75" customHeight="1">
      <c r="A235" s="1"/>
      <c r="F235" s="1"/>
    </row>
    <row r="236" ht="12.75" customHeight="1">
      <c r="A236" s="1"/>
      <c r="F236" s="1"/>
    </row>
    <row r="237" ht="12.75" customHeight="1">
      <c r="A237" s="1"/>
      <c r="F237" s="1"/>
    </row>
    <row r="238" ht="12.75" customHeight="1">
      <c r="A238" s="1"/>
      <c r="F238" s="1"/>
    </row>
    <row r="239" ht="12.75" customHeight="1">
      <c r="A239" s="1"/>
      <c r="F239" s="1"/>
    </row>
    <row r="240" ht="12.75" customHeight="1">
      <c r="A240" s="1"/>
      <c r="F240" s="1"/>
    </row>
    <row r="241" ht="12.75" customHeight="1">
      <c r="A241" s="1"/>
      <c r="F241" s="1"/>
    </row>
    <row r="242" ht="12.75" customHeight="1">
      <c r="A242" s="1"/>
      <c r="F242" s="1"/>
    </row>
    <row r="243" ht="12.75" customHeight="1">
      <c r="A243" s="1"/>
      <c r="F243" s="1"/>
    </row>
    <row r="244" ht="12.75" customHeight="1">
      <c r="A244" s="1"/>
      <c r="F244" s="1"/>
    </row>
    <row r="245" ht="12.75" customHeight="1">
      <c r="A245" s="1"/>
      <c r="F245" s="1"/>
    </row>
    <row r="246" ht="12.75" customHeight="1">
      <c r="A246" s="1"/>
      <c r="F246" s="1"/>
    </row>
    <row r="247" ht="12.75" customHeight="1">
      <c r="A247" s="1"/>
      <c r="F247" s="1"/>
    </row>
    <row r="248" ht="12.75" customHeight="1">
      <c r="A248" s="1"/>
      <c r="F248" s="1"/>
    </row>
    <row r="249" ht="12.75" customHeight="1">
      <c r="A249" s="1"/>
      <c r="F249" s="1"/>
    </row>
    <row r="250" ht="12.75" customHeight="1">
      <c r="A250" s="1"/>
      <c r="F250" s="1"/>
    </row>
    <row r="251" ht="12.75" customHeight="1">
      <c r="A251" s="1"/>
      <c r="F251" s="1"/>
    </row>
    <row r="252" ht="12.75" customHeight="1">
      <c r="A252" s="1"/>
      <c r="F252" s="1"/>
    </row>
    <row r="253" ht="12.75" customHeight="1">
      <c r="A253" s="1"/>
      <c r="F253" s="1"/>
    </row>
    <row r="254" ht="12.75" customHeight="1">
      <c r="A254" s="1"/>
      <c r="F254" s="1"/>
    </row>
    <row r="255" ht="12.75" customHeight="1">
      <c r="A255" s="1"/>
      <c r="F255" s="1"/>
    </row>
    <row r="256" ht="12.75" customHeight="1">
      <c r="A256" s="1"/>
      <c r="F256" s="1"/>
    </row>
    <row r="257" ht="12.75" customHeight="1">
      <c r="A257" s="1"/>
      <c r="F257" s="1"/>
    </row>
    <row r="258" ht="12.75" customHeight="1">
      <c r="A258" s="1"/>
      <c r="F258" s="1"/>
    </row>
    <row r="259" ht="12.75" customHeight="1">
      <c r="A259" s="1"/>
      <c r="F259" s="1"/>
    </row>
    <row r="260" ht="12.75" customHeight="1">
      <c r="A260" s="1"/>
      <c r="F260" s="1"/>
    </row>
    <row r="261" ht="12.75" customHeight="1">
      <c r="A261" s="1"/>
      <c r="F261" s="1"/>
    </row>
    <row r="262" ht="12.75" customHeight="1">
      <c r="A262" s="1"/>
      <c r="F262" s="1"/>
    </row>
    <row r="263" ht="12.75" customHeight="1">
      <c r="A263" s="1"/>
      <c r="F263" s="1"/>
    </row>
    <row r="264" ht="12.75" customHeight="1">
      <c r="A264" s="1"/>
      <c r="F264" s="1"/>
    </row>
    <row r="265" ht="12.75" customHeight="1">
      <c r="A265" s="1"/>
      <c r="F265" s="1"/>
    </row>
    <row r="266" ht="12.75" customHeight="1">
      <c r="A266" s="1"/>
      <c r="F266" s="1"/>
    </row>
    <row r="267" ht="12.75" customHeight="1">
      <c r="A267" s="1"/>
      <c r="F267" s="1"/>
    </row>
    <row r="268" ht="12.75" customHeight="1">
      <c r="A268" s="1"/>
      <c r="F268" s="1"/>
    </row>
    <row r="269" ht="12.75" customHeight="1">
      <c r="A269" s="1"/>
      <c r="F269" s="1"/>
    </row>
    <row r="270" ht="12.75" customHeight="1">
      <c r="A270" s="1"/>
      <c r="F270" s="1"/>
    </row>
    <row r="271" ht="12.75" customHeight="1">
      <c r="A271" s="1"/>
      <c r="F271" s="1"/>
    </row>
    <row r="272" ht="12.75" customHeight="1">
      <c r="A272" s="1"/>
      <c r="F272" s="1"/>
    </row>
    <row r="273" ht="12.75" customHeight="1">
      <c r="A273" s="1"/>
      <c r="F273" s="1"/>
    </row>
    <row r="274" ht="12.75" customHeight="1">
      <c r="A274" s="1"/>
      <c r="F274" s="1"/>
    </row>
    <row r="275" ht="12.75" customHeight="1">
      <c r="A275" s="1"/>
      <c r="F275" s="1"/>
    </row>
    <row r="276" ht="12.75" customHeight="1">
      <c r="A276" s="1"/>
      <c r="F276" s="1"/>
    </row>
    <row r="277" ht="12.75" customHeight="1">
      <c r="A277" s="1"/>
      <c r="F277" s="1"/>
    </row>
    <row r="278" ht="12.75" customHeight="1">
      <c r="A278" s="1"/>
      <c r="F278" s="1"/>
    </row>
    <row r="279" ht="12.75" customHeight="1">
      <c r="A279" s="1"/>
      <c r="F279" s="1"/>
    </row>
    <row r="280" ht="12.75" customHeight="1">
      <c r="A280" s="1"/>
      <c r="F280" s="1"/>
    </row>
    <row r="281" ht="12.75" customHeight="1">
      <c r="A281" s="1"/>
      <c r="F281" s="1"/>
    </row>
    <row r="282" ht="12.75" customHeight="1">
      <c r="A282" s="1"/>
      <c r="F282" s="1"/>
    </row>
    <row r="283" ht="12.75" customHeight="1">
      <c r="A283" s="1"/>
      <c r="F283" s="1"/>
    </row>
    <row r="284" ht="12.75" customHeight="1">
      <c r="A284" s="1"/>
      <c r="F284" s="1"/>
    </row>
    <row r="285" ht="12.75" customHeight="1">
      <c r="A285" s="1"/>
      <c r="F285" s="1"/>
    </row>
    <row r="286" ht="12.75" customHeight="1">
      <c r="A286" s="1"/>
      <c r="F286" s="1"/>
    </row>
    <row r="287" ht="12.75" customHeight="1">
      <c r="A287" s="1"/>
      <c r="F287" s="1"/>
    </row>
    <row r="288" ht="12.75" customHeight="1">
      <c r="A288" s="1"/>
      <c r="F288" s="1"/>
    </row>
    <row r="289" ht="12.75" customHeight="1">
      <c r="A289" s="1"/>
      <c r="F289" s="1"/>
    </row>
    <row r="290" ht="12.75" customHeight="1">
      <c r="A290" s="1"/>
      <c r="F290" s="1"/>
    </row>
    <row r="291" ht="12.75" customHeight="1">
      <c r="A291" s="1"/>
      <c r="F291" s="1"/>
    </row>
    <row r="292" ht="12.75" customHeight="1">
      <c r="A292" s="1"/>
      <c r="F292" s="1"/>
    </row>
    <row r="293" ht="12.75" customHeight="1">
      <c r="A293" s="1"/>
      <c r="F293" s="1"/>
    </row>
    <row r="294" ht="12.75" customHeight="1">
      <c r="A294" s="1"/>
      <c r="F294" s="1"/>
    </row>
    <row r="295" ht="12.75" customHeight="1">
      <c r="A295" s="1"/>
      <c r="F295" s="1"/>
    </row>
    <row r="296" ht="12.75" customHeight="1">
      <c r="A296" s="1"/>
      <c r="F296" s="1"/>
    </row>
    <row r="297" ht="12.75" customHeight="1">
      <c r="A297" s="1"/>
      <c r="F297" s="1"/>
    </row>
    <row r="298" ht="12.75" customHeight="1">
      <c r="A298" s="1"/>
      <c r="F298" s="1"/>
    </row>
    <row r="299" ht="12.75" customHeight="1">
      <c r="A299" s="1"/>
      <c r="F299" s="1"/>
    </row>
    <row r="300" ht="12.75" customHeight="1">
      <c r="A300" s="1"/>
      <c r="F300" s="1"/>
    </row>
    <row r="301" ht="12.75" customHeight="1">
      <c r="A301" s="1"/>
      <c r="F301" s="1"/>
    </row>
    <row r="302" ht="12.75" customHeight="1">
      <c r="A302" s="1"/>
      <c r="F302" s="1"/>
    </row>
    <row r="303" ht="12.75" customHeight="1">
      <c r="A303" s="1"/>
      <c r="F303" s="1"/>
    </row>
    <row r="304" ht="12.75" customHeight="1">
      <c r="A304" s="1"/>
      <c r="F304" s="1"/>
    </row>
    <row r="305" ht="12.75" customHeight="1">
      <c r="A305" s="1"/>
      <c r="F305" s="1"/>
    </row>
    <row r="306" ht="12.75" customHeight="1">
      <c r="A306" s="1"/>
      <c r="F306" s="1"/>
    </row>
    <row r="307" ht="12.75" customHeight="1">
      <c r="A307" s="1"/>
      <c r="F307" s="1"/>
    </row>
    <row r="308" ht="12.75" customHeight="1">
      <c r="A308" s="1"/>
      <c r="F308" s="1"/>
    </row>
    <row r="309" ht="12.75" customHeight="1">
      <c r="A309" s="1"/>
      <c r="F309" s="1"/>
    </row>
    <row r="310" ht="12.75" customHeight="1">
      <c r="A310" s="1"/>
      <c r="F310" s="1"/>
    </row>
    <row r="311" ht="12.75" customHeight="1">
      <c r="A311" s="1"/>
      <c r="F311" s="1"/>
    </row>
    <row r="312" ht="12.75" customHeight="1">
      <c r="A312" s="1"/>
      <c r="F312" s="1"/>
    </row>
    <row r="313" ht="12.75" customHeight="1">
      <c r="A313" s="1"/>
      <c r="F313" s="1"/>
    </row>
    <row r="314" ht="12.75" customHeight="1">
      <c r="A314" s="1"/>
      <c r="F314" s="1"/>
    </row>
    <row r="315" ht="12.75" customHeight="1">
      <c r="A315" s="1"/>
      <c r="F315" s="1"/>
    </row>
    <row r="316" ht="12.75" customHeight="1">
      <c r="A316" s="1"/>
      <c r="F316" s="1"/>
    </row>
    <row r="317" ht="12.75" customHeight="1">
      <c r="A317" s="1"/>
      <c r="F317" s="1"/>
    </row>
    <row r="318" ht="12.75" customHeight="1">
      <c r="A318" s="1"/>
      <c r="F318" s="1"/>
    </row>
    <row r="319" ht="12.75" customHeight="1">
      <c r="A319" s="1"/>
      <c r="F319" s="1"/>
    </row>
    <row r="320" ht="12.75" customHeight="1">
      <c r="A320" s="1"/>
      <c r="F320" s="1"/>
    </row>
    <row r="321" ht="12.75" customHeight="1">
      <c r="A321" s="1"/>
      <c r="F321" s="1"/>
    </row>
    <row r="322" ht="12.75" customHeight="1">
      <c r="A322" s="1"/>
      <c r="F322" s="1"/>
    </row>
    <row r="323" ht="12.75" customHeight="1">
      <c r="A323" s="1"/>
      <c r="F323" s="1"/>
    </row>
    <row r="324" ht="12.75" customHeight="1">
      <c r="A324" s="1"/>
      <c r="F324" s="1"/>
    </row>
    <row r="325" ht="12.75" customHeight="1">
      <c r="A325" s="1"/>
      <c r="F325" s="1"/>
    </row>
    <row r="326" ht="12.75" customHeight="1">
      <c r="A326" s="1"/>
      <c r="F326" s="1"/>
    </row>
    <row r="327" ht="12.75" customHeight="1">
      <c r="A327" s="1"/>
      <c r="F327" s="1"/>
    </row>
    <row r="328" ht="12.75" customHeight="1">
      <c r="A328" s="1"/>
      <c r="F328" s="1"/>
    </row>
    <row r="329" ht="12.75" customHeight="1">
      <c r="A329" s="1"/>
      <c r="F329" s="1"/>
    </row>
    <row r="330" ht="12.75" customHeight="1">
      <c r="A330" s="1"/>
      <c r="F330" s="1"/>
    </row>
    <row r="331" ht="12.75" customHeight="1">
      <c r="A331" s="1"/>
      <c r="F331" s="1"/>
    </row>
    <row r="332" ht="12.75" customHeight="1">
      <c r="A332" s="1"/>
      <c r="F332" s="1"/>
    </row>
    <row r="333" ht="12.75" customHeight="1">
      <c r="A333" s="1"/>
      <c r="F333" s="1"/>
    </row>
    <row r="334" ht="12.75" customHeight="1">
      <c r="A334" s="1"/>
      <c r="F334" s="1"/>
    </row>
    <row r="335" ht="12.75" customHeight="1">
      <c r="A335" s="1"/>
      <c r="F335" s="1"/>
    </row>
    <row r="336" ht="12.75" customHeight="1">
      <c r="A336" s="1"/>
      <c r="F336" s="1"/>
    </row>
    <row r="337" ht="12.75" customHeight="1">
      <c r="A337" s="1"/>
      <c r="F337" s="1"/>
    </row>
    <row r="338" ht="12.75" customHeight="1">
      <c r="A338" s="1"/>
      <c r="F338" s="1"/>
    </row>
    <row r="339" ht="12.75" customHeight="1">
      <c r="A339" s="1"/>
      <c r="F339" s="1"/>
    </row>
    <row r="340" ht="12.75" customHeight="1">
      <c r="A340" s="1"/>
      <c r="F340" s="1"/>
    </row>
    <row r="341" ht="12.75" customHeight="1">
      <c r="A341" s="1"/>
      <c r="F341" s="1"/>
    </row>
    <row r="342" ht="12.75" customHeight="1">
      <c r="A342" s="1"/>
      <c r="F342" s="1"/>
    </row>
    <row r="343" ht="12.75" customHeight="1">
      <c r="A343" s="1"/>
      <c r="F343" s="1"/>
    </row>
    <row r="344" ht="12.75" customHeight="1">
      <c r="A344" s="1"/>
      <c r="F344" s="1"/>
    </row>
    <row r="345" ht="12.75" customHeight="1">
      <c r="A345" s="1"/>
      <c r="F345" s="1"/>
    </row>
    <row r="346" ht="12.75" customHeight="1">
      <c r="A346" s="1"/>
      <c r="F346" s="1"/>
    </row>
    <row r="347" ht="12.75" customHeight="1">
      <c r="A347" s="1"/>
      <c r="F347" s="1"/>
    </row>
    <row r="348" ht="12.75" customHeight="1">
      <c r="A348" s="1"/>
      <c r="F348" s="1"/>
    </row>
    <row r="349" ht="12.75" customHeight="1">
      <c r="A349" s="1"/>
      <c r="F349" s="1"/>
    </row>
    <row r="350" ht="12.75" customHeight="1">
      <c r="A350" s="1"/>
      <c r="F350" s="1"/>
    </row>
    <row r="351" ht="12.75" customHeight="1">
      <c r="A351" s="1"/>
      <c r="F351" s="1"/>
    </row>
    <row r="352" ht="12.75" customHeight="1">
      <c r="A352" s="1"/>
      <c r="F352" s="1"/>
    </row>
    <row r="353" ht="12.75" customHeight="1">
      <c r="A353" s="1"/>
      <c r="F353" s="1"/>
    </row>
    <row r="354" ht="12.75" customHeight="1">
      <c r="A354" s="1"/>
      <c r="F354" s="1"/>
    </row>
    <row r="355" ht="12.75" customHeight="1">
      <c r="A355" s="1"/>
      <c r="F355" s="1"/>
    </row>
    <row r="356" ht="12.75" customHeight="1">
      <c r="A356" s="1"/>
      <c r="F356" s="1"/>
    </row>
    <row r="357" ht="12.75" customHeight="1">
      <c r="A357" s="1"/>
      <c r="F357" s="1"/>
    </row>
    <row r="358" ht="12.75" customHeight="1">
      <c r="A358" s="1"/>
      <c r="F358" s="1"/>
    </row>
    <row r="359" ht="12.75" customHeight="1">
      <c r="A359" s="1"/>
      <c r="F359" s="1"/>
    </row>
    <row r="360" ht="12.75" customHeight="1">
      <c r="A360" s="1"/>
      <c r="F360" s="1"/>
    </row>
    <row r="361" ht="12.75" customHeight="1">
      <c r="A361" s="1"/>
      <c r="F361" s="1"/>
    </row>
    <row r="362" ht="12.75" customHeight="1">
      <c r="A362" s="1"/>
      <c r="F362" s="1"/>
    </row>
    <row r="363" ht="12.75" customHeight="1">
      <c r="A363" s="1"/>
      <c r="F363" s="1"/>
    </row>
    <row r="364" ht="12.75" customHeight="1">
      <c r="A364" s="1"/>
      <c r="F364" s="1"/>
    </row>
    <row r="365" ht="12.75" customHeight="1">
      <c r="A365" s="1"/>
      <c r="F365" s="1"/>
    </row>
    <row r="366" ht="12.75" customHeight="1">
      <c r="A366" s="1"/>
      <c r="F366" s="1"/>
    </row>
    <row r="367" ht="12.75" customHeight="1">
      <c r="A367" s="1"/>
      <c r="F367" s="1"/>
    </row>
    <row r="368" ht="12.75" customHeight="1">
      <c r="A368" s="1"/>
      <c r="F368" s="1"/>
    </row>
    <row r="369" ht="12.75" customHeight="1">
      <c r="A369" s="1"/>
      <c r="F369" s="1"/>
    </row>
    <row r="370" ht="12.75" customHeight="1">
      <c r="A370" s="1"/>
      <c r="F370" s="1"/>
    </row>
    <row r="371" ht="12.75" customHeight="1">
      <c r="A371" s="1"/>
      <c r="F371" s="1"/>
    </row>
    <row r="372" ht="12.75" customHeight="1">
      <c r="A372" s="1"/>
      <c r="F372" s="1"/>
    </row>
    <row r="373" ht="12.75" customHeight="1">
      <c r="A373" s="1"/>
      <c r="F373" s="1"/>
    </row>
    <row r="374" ht="12.75" customHeight="1">
      <c r="A374" s="1"/>
      <c r="F374" s="1"/>
    </row>
    <row r="375" ht="12.75" customHeight="1">
      <c r="A375" s="1"/>
      <c r="F375" s="1"/>
    </row>
    <row r="376" ht="12.75" customHeight="1">
      <c r="A376" s="1"/>
      <c r="F376" s="1"/>
    </row>
    <row r="377" ht="12.75" customHeight="1">
      <c r="A377" s="1"/>
      <c r="F377" s="1"/>
    </row>
    <row r="378" ht="12.75" customHeight="1">
      <c r="A378" s="1"/>
      <c r="F378" s="1"/>
    </row>
    <row r="379" ht="12.75" customHeight="1">
      <c r="A379" s="1"/>
      <c r="F379" s="1"/>
    </row>
    <row r="380" ht="12.75" customHeight="1">
      <c r="A380" s="1"/>
      <c r="F380" s="1"/>
    </row>
    <row r="381" ht="12.75" customHeight="1">
      <c r="A381" s="1"/>
      <c r="F381" s="1"/>
    </row>
    <row r="382" ht="12.75" customHeight="1">
      <c r="A382" s="1"/>
      <c r="F382" s="1"/>
    </row>
    <row r="383" ht="12.75" customHeight="1">
      <c r="A383" s="1"/>
      <c r="F383" s="1"/>
    </row>
    <row r="384" ht="12.75" customHeight="1">
      <c r="A384" s="1"/>
      <c r="F384" s="1"/>
    </row>
    <row r="385" ht="12.75" customHeight="1">
      <c r="A385" s="1"/>
      <c r="F385" s="1"/>
    </row>
    <row r="386" ht="12.75" customHeight="1">
      <c r="A386" s="1"/>
      <c r="F386" s="1"/>
    </row>
    <row r="387" ht="12.75" customHeight="1">
      <c r="A387" s="1"/>
      <c r="F387" s="1"/>
    </row>
    <row r="388" ht="12.75" customHeight="1">
      <c r="A388" s="1"/>
      <c r="F388" s="1"/>
    </row>
    <row r="389" ht="12.75" customHeight="1">
      <c r="A389" s="1"/>
      <c r="F389" s="1"/>
    </row>
    <row r="390" ht="12.75" customHeight="1">
      <c r="A390" s="1"/>
      <c r="F390" s="1"/>
    </row>
    <row r="391" ht="12.75" customHeight="1">
      <c r="A391" s="1"/>
      <c r="F391" s="1"/>
    </row>
    <row r="392" ht="12.75" customHeight="1">
      <c r="A392" s="1"/>
      <c r="F392" s="1"/>
    </row>
    <row r="393" ht="12.75" customHeight="1">
      <c r="A393" s="1"/>
      <c r="F393" s="1"/>
    </row>
    <row r="394" ht="12.75" customHeight="1">
      <c r="A394" s="1"/>
      <c r="F394" s="1"/>
    </row>
    <row r="395" ht="12.75" customHeight="1">
      <c r="A395" s="1"/>
      <c r="F395" s="1"/>
    </row>
    <row r="396" ht="12.75" customHeight="1">
      <c r="A396" s="1"/>
      <c r="F396" s="1"/>
    </row>
    <row r="397" ht="12.75" customHeight="1">
      <c r="A397" s="1"/>
      <c r="F397" s="1"/>
    </row>
    <row r="398" ht="12.75" customHeight="1">
      <c r="A398" s="1"/>
      <c r="F398" s="1"/>
    </row>
    <row r="399" ht="12.75" customHeight="1">
      <c r="A399" s="1"/>
      <c r="F399" s="1"/>
    </row>
    <row r="400" ht="12.75" customHeight="1">
      <c r="A400" s="1"/>
      <c r="F400" s="1"/>
    </row>
    <row r="401" ht="12.75" customHeight="1">
      <c r="A401" s="1"/>
      <c r="F401" s="1"/>
    </row>
    <row r="402" ht="12.75" customHeight="1">
      <c r="A402" s="1"/>
      <c r="F402" s="1"/>
    </row>
    <row r="403" ht="12.75" customHeight="1">
      <c r="A403" s="1"/>
      <c r="F403" s="1"/>
    </row>
    <row r="404" ht="12.75" customHeight="1">
      <c r="A404" s="1"/>
      <c r="F404" s="1"/>
    </row>
    <row r="405" ht="12.75" customHeight="1">
      <c r="A405" s="1"/>
      <c r="F405" s="1"/>
    </row>
    <row r="406" ht="12.75" customHeight="1">
      <c r="A406" s="1"/>
      <c r="F406" s="1"/>
    </row>
    <row r="407" ht="12.75" customHeight="1">
      <c r="A407" s="1"/>
      <c r="F407" s="1"/>
    </row>
    <row r="408" ht="12.75" customHeight="1">
      <c r="A408" s="1"/>
      <c r="F408" s="1"/>
    </row>
    <row r="409" ht="12.75" customHeight="1">
      <c r="A409" s="1"/>
      <c r="F409" s="1"/>
    </row>
    <row r="410" ht="12.75" customHeight="1">
      <c r="A410" s="1"/>
      <c r="F410" s="1"/>
    </row>
    <row r="411" ht="12.75" customHeight="1">
      <c r="A411" s="1"/>
      <c r="F411" s="1"/>
    </row>
    <row r="412" ht="12.75" customHeight="1">
      <c r="A412" s="1"/>
      <c r="F412" s="1"/>
    </row>
    <row r="413" ht="12.75" customHeight="1">
      <c r="A413" s="1"/>
      <c r="F413" s="1"/>
    </row>
    <row r="414" ht="12.75" customHeight="1">
      <c r="A414" s="1"/>
      <c r="F414" s="1"/>
    </row>
    <row r="415" ht="12.75" customHeight="1">
      <c r="A415" s="1"/>
      <c r="F415" s="1"/>
    </row>
    <row r="416" ht="12.75" customHeight="1">
      <c r="A416" s="1"/>
      <c r="F416" s="1"/>
    </row>
    <row r="417" ht="12.75" customHeight="1">
      <c r="A417" s="1"/>
      <c r="F417" s="1"/>
    </row>
    <row r="418" ht="12.75" customHeight="1">
      <c r="A418" s="1"/>
      <c r="F418" s="1"/>
    </row>
    <row r="419" ht="12.75" customHeight="1">
      <c r="A419" s="1"/>
      <c r="F419" s="1"/>
    </row>
    <row r="420" ht="12.75" customHeight="1">
      <c r="A420" s="1"/>
      <c r="F420" s="1"/>
    </row>
    <row r="421" ht="12.75" customHeight="1">
      <c r="A421" s="1"/>
      <c r="F421" s="1"/>
    </row>
    <row r="422" ht="12.75" customHeight="1">
      <c r="A422" s="1"/>
      <c r="F422" s="1"/>
    </row>
    <row r="423" ht="12.75" customHeight="1">
      <c r="A423" s="1"/>
      <c r="F423" s="1"/>
    </row>
    <row r="424" ht="12.75" customHeight="1">
      <c r="A424" s="1"/>
      <c r="F424" s="1"/>
    </row>
    <row r="425" ht="12.75" customHeight="1">
      <c r="A425" s="1"/>
      <c r="F425" s="1"/>
    </row>
    <row r="426" ht="12.75" customHeight="1">
      <c r="A426" s="1"/>
      <c r="F426" s="1"/>
    </row>
    <row r="427" ht="12.75" customHeight="1">
      <c r="A427" s="1"/>
      <c r="F427" s="1"/>
    </row>
    <row r="428" ht="12.75" customHeight="1">
      <c r="A428" s="1"/>
      <c r="F428" s="1"/>
    </row>
    <row r="429" ht="12.75" customHeight="1">
      <c r="A429" s="1"/>
      <c r="F429" s="1"/>
    </row>
    <row r="430" ht="12.75" customHeight="1">
      <c r="A430" s="1"/>
      <c r="F430" s="1"/>
    </row>
    <row r="431" ht="12.75" customHeight="1">
      <c r="A431" s="1"/>
      <c r="F431" s="1"/>
    </row>
    <row r="432" ht="12.75" customHeight="1">
      <c r="A432" s="1"/>
      <c r="F432" s="1"/>
    </row>
    <row r="433" ht="12.75" customHeight="1">
      <c r="A433" s="1"/>
      <c r="F433" s="1"/>
    </row>
    <row r="434" ht="12.75" customHeight="1">
      <c r="A434" s="1"/>
      <c r="F434" s="1"/>
    </row>
    <row r="435" ht="12.75" customHeight="1">
      <c r="A435" s="1"/>
      <c r="F435" s="1"/>
    </row>
    <row r="436" ht="12.75" customHeight="1">
      <c r="A436" s="1"/>
      <c r="F436" s="1"/>
    </row>
    <row r="437" ht="12.75" customHeight="1">
      <c r="A437" s="1"/>
      <c r="F437" s="1"/>
    </row>
    <row r="438" ht="12.75" customHeight="1">
      <c r="A438" s="1"/>
      <c r="F438" s="1"/>
    </row>
    <row r="439" ht="12.75" customHeight="1">
      <c r="A439" s="1"/>
      <c r="F439" s="1"/>
    </row>
    <row r="440" ht="12.75" customHeight="1">
      <c r="A440" s="1"/>
      <c r="F440" s="1"/>
    </row>
    <row r="441" ht="12.75" customHeight="1">
      <c r="A441" s="1"/>
      <c r="F441" s="1"/>
    </row>
    <row r="442" ht="12.75" customHeight="1">
      <c r="A442" s="1"/>
      <c r="F442" s="1"/>
    </row>
    <row r="443" ht="12.75" customHeight="1">
      <c r="A443" s="1"/>
      <c r="F443" s="1"/>
    </row>
    <row r="444" ht="12.75" customHeight="1">
      <c r="A444" s="1"/>
      <c r="F444" s="1"/>
    </row>
    <row r="445" ht="12.75" customHeight="1">
      <c r="A445" s="1"/>
      <c r="F445" s="1"/>
    </row>
    <row r="446" ht="12.75" customHeight="1">
      <c r="A446" s="1"/>
      <c r="F446" s="1"/>
    </row>
    <row r="447" ht="12.75" customHeight="1">
      <c r="A447" s="1"/>
      <c r="F447" s="1"/>
    </row>
    <row r="448" ht="12.75" customHeight="1">
      <c r="A448" s="1"/>
      <c r="F448" s="1"/>
    </row>
    <row r="449" ht="12.75" customHeight="1">
      <c r="A449" s="1"/>
      <c r="F449" s="1"/>
    </row>
    <row r="450" ht="12.75" customHeight="1">
      <c r="A450" s="1"/>
      <c r="F450" s="1"/>
    </row>
    <row r="451" ht="12.75" customHeight="1">
      <c r="A451" s="1"/>
      <c r="F451" s="1"/>
    </row>
    <row r="452" ht="12.75" customHeight="1">
      <c r="A452" s="1"/>
      <c r="F452" s="1"/>
    </row>
    <row r="453" ht="12.75" customHeight="1">
      <c r="A453" s="1"/>
      <c r="F453" s="1"/>
    </row>
    <row r="454" ht="12.75" customHeight="1">
      <c r="A454" s="1"/>
      <c r="F454" s="1"/>
    </row>
    <row r="455" ht="12.75" customHeight="1">
      <c r="A455" s="1"/>
      <c r="F455" s="1"/>
    </row>
    <row r="456" ht="12.75" customHeight="1">
      <c r="A456" s="1"/>
      <c r="F456" s="1"/>
    </row>
    <row r="457" ht="12.75" customHeight="1">
      <c r="A457" s="1"/>
      <c r="F457" s="1"/>
    </row>
    <row r="458" ht="12.75" customHeight="1">
      <c r="A458" s="1"/>
      <c r="F458" s="1"/>
    </row>
    <row r="459" ht="12.75" customHeight="1">
      <c r="A459" s="1"/>
      <c r="F459" s="1"/>
    </row>
    <row r="460" ht="12.75" customHeight="1">
      <c r="A460" s="1"/>
      <c r="F460" s="1"/>
    </row>
    <row r="461" ht="12.75" customHeight="1">
      <c r="A461" s="1"/>
      <c r="F461" s="1"/>
    </row>
    <row r="462" ht="12.75" customHeight="1">
      <c r="A462" s="1"/>
      <c r="F462" s="1"/>
    </row>
    <row r="463" ht="12.75" customHeight="1">
      <c r="A463" s="1"/>
      <c r="F463" s="1"/>
    </row>
    <row r="464" ht="12.75" customHeight="1">
      <c r="A464" s="1"/>
      <c r="F464" s="1"/>
    </row>
    <row r="465" ht="12.75" customHeight="1">
      <c r="A465" s="1"/>
      <c r="F465" s="1"/>
    </row>
    <row r="466" ht="12.75" customHeight="1">
      <c r="A466" s="1"/>
      <c r="F466" s="1"/>
    </row>
    <row r="467" ht="12.75" customHeight="1">
      <c r="A467" s="1"/>
      <c r="F467" s="1"/>
    </row>
    <row r="468" ht="12.75" customHeight="1">
      <c r="A468" s="1"/>
      <c r="F468" s="1"/>
    </row>
    <row r="469" ht="12.75" customHeight="1">
      <c r="A469" s="1"/>
      <c r="F469" s="1"/>
    </row>
    <row r="470" ht="12.75" customHeight="1">
      <c r="A470" s="1"/>
      <c r="F470" s="1"/>
    </row>
    <row r="471" ht="12.75" customHeight="1">
      <c r="A471" s="1"/>
      <c r="F471" s="1"/>
    </row>
    <row r="472" ht="12.75" customHeight="1">
      <c r="A472" s="1"/>
      <c r="F472" s="1"/>
    </row>
    <row r="473" ht="12.75" customHeight="1">
      <c r="A473" s="1"/>
      <c r="F473" s="1"/>
    </row>
    <row r="474" ht="12.75" customHeight="1">
      <c r="A474" s="1"/>
      <c r="F474" s="1"/>
    </row>
    <row r="475" ht="12.75" customHeight="1">
      <c r="A475" s="1"/>
      <c r="F475" s="1"/>
    </row>
    <row r="476" ht="12.75" customHeight="1">
      <c r="A476" s="1"/>
      <c r="F476" s="1"/>
    </row>
    <row r="477" ht="12.75" customHeight="1">
      <c r="A477" s="1"/>
      <c r="F477" s="1"/>
    </row>
    <row r="478" ht="12.75" customHeight="1">
      <c r="A478" s="1"/>
      <c r="F478" s="1"/>
    </row>
    <row r="479" ht="12.75" customHeight="1">
      <c r="A479" s="1"/>
      <c r="F479" s="1"/>
    </row>
    <row r="480" ht="12.75" customHeight="1">
      <c r="A480" s="1"/>
      <c r="F480" s="1"/>
    </row>
    <row r="481" ht="12.75" customHeight="1">
      <c r="A481" s="1"/>
      <c r="F481" s="1"/>
    </row>
    <row r="482" ht="12.75" customHeight="1">
      <c r="A482" s="1"/>
      <c r="F482" s="1"/>
    </row>
    <row r="483" ht="12.75" customHeight="1">
      <c r="A483" s="1"/>
      <c r="F483" s="1"/>
    </row>
    <row r="484" ht="12.75" customHeight="1">
      <c r="A484" s="1"/>
      <c r="F484" s="1"/>
    </row>
    <row r="485" ht="12.75" customHeight="1">
      <c r="A485" s="1"/>
      <c r="F485" s="1"/>
    </row>
    <row r="486" ht="12.75" customHeight="1">
      <c r="A486" s="1"/>
      <c r="F486" s="1"/>
    </row>
    <row r="487" ht="12.75" customHeight="1">
      <c r="A487" s="1"/>
      <c r="F487" s="1"/>
    </row>
    <row r="488" ht="12.75" customHeight="1">
      <c r="A488" s="1"/>
      <c r="F488" s="1"/>
    </row>
    <row r="489" ht="12.75" customHeight="1">
      <c r="A489" s="1"/>
      <c r="F489" s="1"/>
    </row>
    <row r="490" ht="12.75" customHeight="1">
      <c r="A490" s="1"/>
      <c r="F490" s="1"/>
    </row>
    <row r="491" ht="12.75" customHeight="1">
      <c r="A491" s="1"/>
      <c r="F491" s="1"/>
    </row>
    <row r="492" ht="12.75" customHeight="1">
      <c r="A492" s="1"/>
      <c r="F492" s="1"/>
    </row>
    <row r="493" ht="12.75" customHeight="1">
      <c r="A493" s="1"/>
      <c r="F493" s="1"/>
    </row>
    <row r="494" ht="12.75" customHeight="1">
      <c r="A494" s="1"/>
      <c r="F494" s="1"/>
    </row>
    <row r="495" ht="12.75" customHeight="1">
      <c r="A495" s="1"/>
      <c r="F495" s="1"/>
    </row>
    <row r="496" ht="12.75" customHeight="1">
      <c r="A496" s="1"/>
      <c r="F496" s="1"/>
    </row>
    <row r="497" ht="12.75" customHeight="1">
      <c r="A497" s="1"/>
      <c r="F497" s="1"/>
    </row>
    <row r="498" ht="12.75" customHeight="1">
      <c r="A498" s="1"/>
      <c r="F498" s="1"/>
    </row>
    <row r="499" ht="12.75" customHeight="1">
      <c r="A499" s="1"/>
      <c r="F499" s="1"/>
    </row>
    <row r="500" ht="12.75" customHeight="1">
      <c r="A500" s="1"/>
      <c r="F500" s="1"/>
    </row>
    <row r="501" ht="12.75" customHeight="1">
      <c r="A501" s="1"/>
      <c r="F501" s="1"/>
    </row>
    <row r="502" ht="12.75" customHeight="1">
      <c r="A502" s="1"/>
      <c r="F502" s="1"/>
    </row>
    <row r="503" ht="12.75" customHeight="1">
      <c r="A503" s="1"/>
      <c r="F503" s="1"/>
    </row>
    <row r="504" ht="12.75" customHeight="1">
      <c r="A504" s="1"/>
      <c r="F504" s="1"/>
    </row>
    <row r="505" ht="12.75" customHeight="1">
      <c r="A505" s="1"/>
      <c r="F505" s="1"/>
    </row>
    <row r="506" ht="12.75" customHeight="1">
      <c r="A506" s="1"/>
      <c r="F506" s="1"/>
    </row>
    <row r="507" ht="12.75" customHeight="1">
      <c r="A507" s="1"/>
      <c r="F507" s="1"/>
    </row>
    <row r="508" ht="12.75" customHeight="1">
      <c r="A508" s="1"/>
      <c r="F508" s="1"/>
    </row>
    <row r="509" ht="12.75" customHeight="1">
      <c r="A509" s="1"/>
      <c r="F509" s="1"/>
    </row>
    <row r="510" ht="12.75" customHeight="1">
      <c r="A510" s="1"/>
      <c r="F510" s="1"/>
    </row>
    <row r="511" ht="12.75" customHeight="1">
      <c r="A511" s="1"/>
      <c r="F511" s="1"/>
    </row>
    <row r="512" ht="12.75" customHeight="1">
      <c r="A512" s="1"/>
      <c r="F512" s="1"/>
    </row>
    <row r="513" ht="12.75" customHeight="1">
      <c r="A513" s="1"/>
      <c r="F513" s="1"/>
    </row>
    <row r="514" ht="12.75" customHeight="1">
      <c r="A514" s="1"/>
      <c r="F514" s="1"/>
    </row>
    <row r="515" ht="12.75" customHeight="1">
      <c r="A515" s="1"/>
      <c r="F515" s="1"/>
    </row>
    <row r="516" ht="12.75" customHeight="1">
      <c r="A516" s="1"/>
      <c r="F516" s="1"/>
    </row>
    <row r="517" ht="12.75" customHeight="1">
      <c r="A517" s="1"/>
      <c r="F517" s="1"/>
    </row>
    <row r="518" ht="12.75" customHeight="1">
      <c r="A518" s="1"/>
      <c r="F518" s="1"/>
    </row>
    <row r="519" ht="12.75" customHeight="1">
      <c r="A519" s="1"/>
      <c r="F519" s="1"/>
    </row>
    <row r="520" ht="12.75" customHeight="1">
      <c r="A520" s="1"/>
      <c r="F520" s="1"/>
    </row>
    <row r="521" ht="12.75" customHeight="1">
      <c r="A521" s="1"/>
      <c r="F521" s="1"/>
    </row>
    <row r="522" ht="12.75" customHeight="1">
      <c r="A522" s="1"/>
      <c r="F522" s="1"/>
    </row>
    <row r="523" ht="12.75" customHeight="1">
      <c r="A523" s="1"/>
      <c r="F523" s="1"/>
    </row>
    <row r="524" ht="12.75" customHeight="1">
      <c r="A524" s="1"/>
      <c r="F524" s="1"/>
    </row>
    <row r="525" ht="12.75" customHeight="1">
      <c r="A525" s="1"/>
      <c r="F525" s="1"/>
    </row>
    <row r="526" ht="12.75" customHeight="1">
      <c r="A526" s="1"/>
      <c r="F526" s="1"/>
    </row>
    <row r="527" ht="12.75" customHeight="1">
      <c r="A527" s="1"/>
      <c r="F527" s="1"/>
    </row>
    <row r="528" ht="12.75" customHeight="1">
      <c r="A528" s="1"/>
      <c r="F528" s="1"/>
    </row>
    <row r="529" ht="12.75" customHeight="1">
      <c r="A529" s="1"/>
      <c r="F529" s="1"/>
    </row>
    <row r="530" ht="12.75" customHeight="1">
      <c r="A530" s="1"/>
      <c r="F530" s="1"/>
    </row>
    <row r="531" ht="12.75" customHeight="1">
      <c r="A531" s="1"/>
      <c r="F531" s="1"/>
    </row>
    <row r="532" ht="12.75" customHeight="1">
      <c r="A532" s="1"/>
      <c r="F532" s="1"/>
    </row>
    <row r="533" ht="12.75" customHeight="1">
      <c r="A533" s="1"/>
      <c r="F533" s="1"/>
    </row>
    <row r="534" ht="12.75" customHeight="1">
      <c r="A534" s="1"/>
      <c r="F534" s="1"/>
    </row>
    <row r="535" ht="12.75" customHeight="1">
      <c r="A535" s="1"/>
      <c r="F535" s="1"/>
    </row>
    <row r="536" ht="12.75" customHeight="1">
      <c r="A536" s="1"/>
      <c r="F536" s="1"/>
    </row>
    <row r="537" ht="12.75" customHeight="1">
      <c r="A537" s="1"/>
      <c r="F537" s="1"/>
    </row>
    <row r="538" ht="12.75" customHeight="1">
      <c r="A538" s="1"/>
      <c r="F538" s="1"/>
    </row>
    <row r="539" ht="12.75" customHeight="1">
      <c r="A539" s="1"/>
      <c r="F539" s="1"/>
    </row>
    <row r="540" ht="12.75" customHeight="1">
      <c r="A540" s="1"/>
      <c r="F540" s="1"/>
    </row>
    <row r="541" ht="12.75" customHeight="1">
      <c r="A541" s="1"/>
      <c r="F541" s="1"/>
    </row>
    <row r="542" ht="12.75" customHeight="1">
      <c r="A542" s="1"/>
      <c r="F542" s="1"/>
    </row>
    <row r="543" ht="12.75" customHeight="1">
      <c r="A543" s="1"/>
      <c r="F543" s="1"/>
    </row>
    <row r="544" ht="12.75" customHeight="1">
      <c r="A544" s="1"/>
      <c r="F544" s="1"/>
    </row>
    <row r="545" ht="12.75" customHeight="1">
      <c r="A545" s="1"/>
      <c r="F545" s="1"/>
    </row>
    <row r="546" ht="12.75" customHeight="1">
      <c r="A546" s="1"/>
      <c r="F546" s="1"/>
    </row>
    <row r="547" ht="12.75" customHeight="1">
      <c r="A547" s="1"/>
      <c r="F547" s="1"/>
    </row>
    <row r="548" ht="12.75" customHeight="1">
      <c r="A548" s="1"/>
      <c r="F548" s="1"/>
    </row>
    <row r="549" ht="12.75" customHeight="1">
      <c r="A549" s="1"/>
      <c r="F549" s="1"/>
    </row>
    <row r="550" ht="12.75" customHeight="1">
      <c r="A550" s="1"/>
      <c r="F550" s="1"/>
    </row>
    <row r="551" ht="12.75" customHeight="1">
      <c r="A551" s="1"/>
      <c r="F551" s="1"/>
    </row>
    <row r="552" ht="12.75" customHeight="1">
      <c r="A552" s="1"/>
      <c r="F552" s="1"/>
    </row>
    <row r="553" ht="12.75" customHeight="1">
      <c r="A553" s="1"/>
      <c r="F553" s="1"/>
    </row>
    <row r="554" ht="12.75" customHeight="1">
      <c r="A554" s="1"/>
      <c r="F554" s="1"/>
    </row>
    <row r="555" ht="12.75" customHeight="1">
      <c r="A555" s="1"/>
      <c r="F555" s="1"/>
    </row>
    <row r="556" ht="12.75" customHeight="1">
      <c r="A556" s="1"/>
      <c r="F556" s="1"/>
    </row>
    <row r="557" ht="12.75" customHeight="1">
      <c r="A557" s="1"/>
      <c r="F557" s="1"/>
    </row>
    <row r="558" ht="12.75" customHeight="1">
      <c r="A558" s="1"/>
      <c r="F558" s="1"/>
    </row>
    <row r="559" ht="12.75" customHeight="1">
      <c r="A559" s="1"/>
      <c r="F559" s="1"/>
    </row>
    <row r="560" ht="12.75" customHeight="1">
      <c r="A560" s="1"/>
      <c r="F560" s="1"/>
    </row>
    <row r="561" ht="12.75" customHeight="1">
      <c r="A561" s="1"/>
      <c r="F561" s="1"/>
    </row>
    <row r="562" ht="12.75" customHeight="1">
      <c r="A562" s="1"/>
      <c r="F562" s="1"/>
    </row>
    <row r="563" ht="12.75" customHeight="1">
      <c r="A563" s="1"/>
      <c r="F563" s="1"/>
    </row>
    <row r="564" ht="12.75" customHeight="1">
      <c r="A564" s="1"/>
      <c r="F564" s="1"/>
    </row>
    <row r="565" ht="12.75" customHeight="1">
      <c r="A565" s="1"/>
      <c r="F565" s="1"/>
    </row>
    <row r="566" ht="12.75" customHeight="1">
      <c r="A566" s="1"/>
      <c r="F566" s="1"/>
    </row>
    <row r="567" ht="12.75" customHeight="1">
      <c r="A567" s="1"/>
      <c r="F567" s="1"/>
    </row>
    <row r="568" ht="12.75" customHeight="1">
      <c r="A568" s="1"/>
      <c r="F568" s="1"/>
    </row>
    <row r="569" ht="12.75" customHeight="1">
      <c r="A569" s="1"/>
      <c r="F569" s="1"/>
    </row>
    <row r="570" ht="12.75" customHeight="1">
      <c r="A570" s="1"/>
      <c r="F570" s="1"/>
    </row>
    <row r="571" ht="12.75" customHeight="1">
      <c r="A571" s="1"/>
      <c r="F571" s="1"/>
    </row>
    <row r="572" ht="12.75" customHeight="1">
      <c r="A572" s="1"/>
      <c r="F572" s="1"/>
    </row>
    <row r="573" ht="12.75" customHeight="1">
      <c r="A573" s="1"/>
      <c r="F573" s="1"/>
    </row>
    <row r="574" ht="12.75" customHeight="1">
      <c r="A574" s="1"/>
      <c r="F574" s="1"/>
    </row>
    <row r="575" ht="12.75" customHeight="1">
      <c r="A575" s="1"/>
      <c r="F575" s="1"/>
    </row>
    <row r="576" ht="12.75" customHeight="1">
      <c r="A576" s="1"/>
      <c r="F576" s="1"/>
    </row>
    <row r="577" ht="12.75" customHeight="1">
      <c r="A577" s="1"/>
      <c r="F577" s="1"/>
    </row>
    <row r="578" ht="12.75" customHeight="1">
      <c r="A578" s="1"/>
      <c r="F578" s="1"/>
    </row>
    <row r="579" ht="12.75" customHeight="1">
      <c r="A579" s="1"/>
      <c r="F579" s="1"/>
    </row>
    <row r="580" ht="12.75" customHeight="1">
      <c r="A580" s="1"/>
      <c r="F580" s="1"/>
    </row>
    <row r="581" ht="12.75" customHeight="1">
      <c r="A581" s="1"/>
      <c r="F581" s="1"/>
    </row>
    <row r="582" ht="12.75" customHeight="1">
      <c r="A582" s="1"/>
      <c r="F582" s="1"/>
    </row>
    <row r="583" ht="12.75" customHeight="1">
      <c r="A583" s="1"/>
      <c r="F583" s="1"/>
    </row>
    <row r="584" ht="12.75" customHeight="1">
      <c r="A584" s="1"/>
      <c r="F584" s="1"/>
    </row>
    <row r="585" ht="12.75" customHeight="1">
      <c r="A585" s="1"/>
      <c r="F585" s="1"/>
    </row>
    <row r="586" ht="12.75" customHeight="1">
      <c r="A586" s="1"/>
      <c r="F586" s="1"/>
    </row>
    <row r="587" ht="12.75" customHeight="1">
      <c r="A587" s="1"/>
      <c r="F587" s="1"/>
    </row>
    <row r="588" ht="12.75" customHeight="1">
      <c r="A588" s="1"/>
      <c r="F588" s="1"/>
    </row>
    <row r="589" ht="12.75" customHeight="1">
      <c r="A589" s="1"/>
      <c r="F589" s="1"/>
    </row>
    <row r="590" ht="12.75" customHeight="1">
      <c r="A590" s="1"/>
      <c r="F590" s="1"/>
    </row>
    <row r="591" ht="12.75" customHeight="1">
      <c r="A591" s="1"/>
      <c r="F591" s="1"/>
    </row>
    <row r="592" ht="12.75" customHeight="1">
      <c r="A592" s="1"/>
      <c r="F592" s="1"/>
    </row>
    <row r="593" ht="12.75" customHeight="1">
      <c r="A593" s="1"/>
      <c r="F593" s="1"/>
    </row>
    <row r="594" ht="12.75" customHeight="1">
      <c r="A594" s="1"/>
      <c r="F594" s="1"/>
    </row>
    <row r="595" ht="12.75" customHeight="1">
      <c r="A595" s="1"/>
      <c r="F595" s="1"/>
    </row>
    <row r="596" ht="12.75" customHeight="1">
      <c r="A596" s="1"/>
      <c r="F596" s="1"/>
    </row>
    <row r="597" ht="12.75" customHeight="1">
      <c r="A597" s="1"/>
      <c r="F597" s="1"/>
    </row>
    <row r="598" ht="12.75" customHeight="1">
      <c r="A598" s="1"/>
      <c r="F598" s="1"/>
    </row>
    <row r="599" ht="12.75" customHeight="1">
      <c r="A599" s="1"/>
      <c r="F599" s="1"/>
    </row>
    <row r="600" ht="12.75" customHeight="1">
      <c r="A600" s="1"/>
      <c r="F600" s="1"/>
    </row>
    <row r="601" ht="12.75" customHeight="1">
      <c r="A601" s="1"/>
      <c r="F601" s="1"/>
    </row>
    <row r="602" ht="12.75" customHeight="1">
      <c r="A602" s="1"/>
      <c r="F602" s="1"/>
    </row>
    <row r="603" ht="12.75" customHeight="1">
      <c r="A603" s="1"/>
      <c r="F603" s="1"/>
    </row>
    <row r="604" ht="12.75" customHeight="1">
      <c r="A604" s="1"/>
      <c r="F604" s="1"/>
    </row>
    <row r="605" ht="12.75" customHeight="1">
      <c r="A605" s="1"/>
      <c r="F605" s="1"/>
    </row>
    <row r="606" ht="12.75" customHeight="1">
      <c r="A606" s="1"/>
      <c r="F606" s="1"/>
    </row>
    <row r="607" ht="12.75" customHeight="1">
      <c r="A607" s="1"/>
      <c r="F607" s="1"/>
    </row>
    <row r="608" ht="12.75" customHeight="1">
      <c r="A608" s="1"/>
      <c r="F608" s="1"/>
    </row>
    <row r="609" ht="12.75" customHeight="1">
      <c r="A609" s="1"/>
      <c r="F609" s="1"/>
    </row>
    <row r="610" ht="12.75" customHeight="1">
      <c r="A610" s="1"/>
      <c r="F610" s="1"/>
    </row>
    <row r="611" ht="12.75" customHeight="1">
      <c r="A611" s="1"/>
      <c r="F611" s="1"/>
    </row>
    <row r="612" ht="12.75" customHeight="1">
      <c r="A612" s="1"/>
      <c r="F612" s="1"/>
    </row>
    <row r="613" ht="12.75" customHeight="1">
      <c r="A613" s="1"/>
      <c r="F613" s="1"/>
    </row>
    <row r="614" ht="12.75" customHeight="1">
      <c r="A614" s="1"/>
      <c r="F614" s="1"/>
    </row>
    <row r="615" ht="12.75" customHeight="1">
      <c r="A615" s="1"/>
      <c r="F615" s="1"/>
    </row>
    <row r="616" ht="12.75" customHeight="1">
      <c r="A616" s="1"/>
      <c r="F616" s="1"/>
    </row>
    <row r="617" ht="12.75" customHeight="1">
      <c r="A617" s="1"/>
      <c r="F617" s="1"/>
    </row>
    <row r="618" ht="12.75" customHeight="1">
      <c r="A618" s="1"/>
      <c r="F618" s="1"/>
    </row>
    <row r="619" ht="12.75" customHeight="1">
      <c r="A619" s="1"/>
      <c r="F619" s="1"/>
    </row>
    <row r="620" ht="12.75" customHeight="1">
      <c r="A620" s="1"/>
      <c r="F620" s="1"/>
    </row>
    <row r="621" ht="12.75" customHeight="1">
      <c r="A621" s="1"/>
      <c r="F621" s="1"/>
    </row>
    <row r="622" ht="12.75" customHeight="1">
      <c r="A622" s="1"/>
      <c r="F622" s="1"/>
    </row>
    <row r="623" ht="12.75" customHeight="1">
      <c r="A623" s="1"/>
      <c r="F623" s="1"/>
    </row>
    <row r="624" ht="12.75" customHeight="1">
      <c r="A624" s="1"/>
      <c r="F624" s="1"/>
    </row>
    <row r="625" ht="12.75" customHeight="1">
      <c r="A625" s="1"/>
      <c r="F625" s="1"/>
    </row>
    <row r="626" ht="12.75" customHeight="1">
      <c r="A626" s="1"/>
      <c r="F626" s="1"/>
    </row>
    <row r="627" ht="12.75" customHeight="1">
      <c r="A627" s="1"/>
      <c r="F627" s="1"/>
    </row>
    <row r="628" ht="12.75" customHeight="1">
      <c r="A628" s="1"/>
      <c r="F628" s="1"/>
    </row>
    <row r="629" ht="12.75" customHeight="1">
      <c r="A629" s="1"/>
      <c r="F629" s="1"/>
    </row>
    <row r="630" ht="12.75" customHeight="1">
      <c r="A630" s="1"/>
      <c r="F630" s="1"/>
    </row>
    <row r="631" ht="12.75" customHeight="1">
      <c r="A631" s="1"/>
      <c r="F631" s="1"/>
    </row>
    <row r="632" ht="12.75" customHeight="1">
      <c r="A632" s="1"/>
      <c r="F632" s="1"/>
    </row>
    <row r="633" ht="12.75" customHeight="1">
      <c r="A633" s="1"/>
      <c r="F633" s="1"/>
    </row>
    <row r="634" ht="12.75" customHeight="1">
      <c r="A634" s="1"/>
      <c r="F634" s="1"/>
    </row>
    <row r="635" ht="12.75" customHeight="1">
      <c r="A635" s="1"/>
      <c r="F635" s="1"/>
    </row>
    <row r="636" ht="12.75" customHeight="1">
      <c r="A636" s="1"/>
      <c r="F636" s="1"/>
    </row>
    <row r="637" ht="12.75" customHeight="1">
      <c r="A637" s="1"/>
      <c r="F637" s="1"/>
    </row>
    <row r="638" ht="12.75" customHeight="1">
      <c r="A638" s="1"/>
      <c r="F638" s="1"/>
    </row>
    <row r="639" ht="12.75" customHeight="1">
      <c r="A639" s="1"/>
      <c r="F639" s="1"/>
    </row>
    <row r="640" ht="12.75" customHeight="1">
      <c r="A640" s="1"/>
      <c r="F640" s="1"/>
    </row>
    <row r="641" ht="12.75" customHeight="1">
      <c r="A641" s="1"/>
      <c r="F641" s="1"/>
    </row>
    <row r="642" ht="12.75" customHeight="1">
      <c r="A642" s="1"/>
      <c r="F642" s="1"/>
    </row>
    <row r="643" ht="12.75" customHeight="1">
      <c r="A643" s="1"/>
      <c r="F643" s="1"/>
    </row>
    <row r="644" ht="12.75" customHeight="1">
      <c r="A644" s="1"/>
      <c r="F644" s="1"/>
    </row>
    <row r="645" ht="12.75" customHeight="1">
      <c r="A645" s="1"/>
      <c r="F645" s="1"/>
    </row>
    <row r="646" ht="12.75" customHeight="1">
      <c r="A646" s="1"/>
      <c r="F646" s="1"/>
    </row>
    <row r="647" ht="12.75" customHeight="1">
      <c r="A647" s="1"/>
      <c r="F647" s="1"/>
    </row>
    <row r="648" ht="12.75" customHeight="1">
      <c r="A648" s="1"/>
      <c r="F648" s="1"/>
    </row>
    <row r="649" ht="12.75" customHeight="1">
      <c r="A649" s="1"/>
      <c r="F649" s="1"/>
    </row>
    <row r="650" ht="12.75" customHeight="1">
      <c r="A650" s="1"/>
      <c r="F650" s="1"/>
    </row>
    <row r="651" ht="12.75" customHeight="1">
      <c r="A651" s="1"/>
      <c r="F651" s="1"/>
    </row>
    <row r="652" ht="12.75" customHeight="1">
      <c r="A652" s="1"/>
      <c r="F652" s="1"/>
    </row>
    <row r="653" ht="12.75" customHeight="1">
      <c r="A653" s="1"/>
      <c r="F653" s="1"/>
    </row>
    <row r="654" ht="12.75" customHeight="1">
      <c r="A654" s="1"/>
      <c r="F654" s="1"/>
    </row>
    <row r="655" ht="12.75" customHeight="1">
      <c r="A655" s="1"/>
      <c r="F655" s="1"/>
    </row>
    <row r="656" ht="12.75" customHeight="1">
      <c r="A656" s="1"/>
      <c r="F656" s="1"/>
    </row>
    <row r="657" ht="12.75" customHeight="1">
      <c r="A657" s="1"/>
      <c r="F657" s="1"/>
    </row>
    <row r="658" ht="12.75" customHeight="1">
      <c r="A658" s="1"/>
      <c r="F658" s="1"/>
    </row>
    <row r="659" ht="12.75" customHeight="1">
      <c r="A659" s="1"/>
      <c r="F659" s="1"/>
    </row>
    <row r="660" ht="12.75" customHeight="1">
      <c r="A660" s="1"/>
      <c r="F660" s="1"/>
    </row>
    <row r="661" ht="12.75" customHeight="1">
      <c r="A661" s="1"/>
      <c r="F661" s="1"/>
    </row>
    <row r="662" ht="12.75" customHeight="1">
      <c r="A662" s="1"/>
      <c r="F662" s="1"/>
    </row>
    <row r="663" ht="12.75" customHeight="1">
      <c r="A663" s="1"/>
      <c r="F663" s="1"/>
    </row>
    <row r="664" ht="12.75" customHeight="1">
      <c r="A664" s="1"/>
      <c r="F664" s="1"/>
    </row>
    <row r="665" ht="12.75" customHeight="1">
      <c r="A665" s="1"/>
      <c r="F665" s="1"/>
    </row>
    <row r="666" ht="12.75" customHeight="1">
      <c r="A666" s="1"/>
      <c r="F666" s="1"/>
    </row>
    <row r="667" ht="12.75" customHeight="1">
      <c r="A667" s="1"/>
      <c r="F667" s="1"/>
    </row>
    <row r="668" ht="12.75" customHeight="1">
      <c r="A668" s="1"/>
      <c r="F668" s="1"/>
    </row>
    <row r="669" ht="12.75" customHeight="1">
      <c r="A669" s="1"/>
      <c r="F669" s="1"/>
    </row>
    <row r="670" ht="12.75" customHeight="1">
      <c r="A670" s="1"/>
      <c r="F670" s="1"/>
    </row>
    <row r="671" ht="12.75" customHeight="1">
      <c r="A671" s="1"/>
      <c r="F671" s="1"/>
    </row>
    <row r="672" ht="12.75" customHeight="1">
      <c r="A672" s="1"/>
      <c r="F672" s="1"/>
    </row>
    <row r="673" ht="12.75" customHeight="1">
      <c r="A673" s="1"/>
      <c r="F673" s="1"/>
    </row>
    <row r="674" ht="12.75" customHeight="1">
      <c r="A674" s="1"/>
      <c r="F674" s="1"/>
    </row>
    <row r="675" ht="12.75" customHeight="1">
      <c r="A675" s="1"/>
      <c r="F675" s="1"/>
    </row>
    <row r="676" ht="12.75" customHeight="1">
      <c r="A676" s="1"/>
      <c r="F676" s="1"/>
    </row>
    <row r="677" ht="12.75" customHeight="1">
      <c r="A677" s="1"/>
      <c r="F677" s="1"/>
    </row>
    <row r="678" ht="12.75" customHeight="1">
      <c r="A678" s="1"/>
      <c r="F678" s="1"/>
    </row>
    <row r="679" ht="12.75" customHeight="1">
      <c r="A679" s="1"/>
      <c r="F679" s="1"/>
    </row>
    <row r="680" ht="12.75" customHeight="1">
      <c r="A680" s="1"/>
      <c r="F680" s="1"/>
    </row>
    <row r="681" ht="12.75" customHeight="1">
      <c r="A681" s="1"/>
      <c r="F681" s="1"/>
    </row>
    <row r="682" ht="12.75" customHeight="1">
      <c r="A682" s="1"/>
      <c r="F682" s="1"/>
    </row>
    <row r="683" ht="12.75" customHeight="1">
      <c r="A683" s="1"/>
      <c r="F683" s="1"/>
    </row>
    <row r="684" ht="12.75" customHeight="1">
      <c r="A684" s="1"/>
      <c r="F684" s="1"/>
    </row>
    <row r="685" ht="12.75" customHeight="1">
      <c r="A685" s="1"/>
      <c r="F685" s="1"/>
    </row>
    <row r="686" ht="12.75" customHeight="1">
      <c r="A686" s="1"/>
      <c r="F686" s="1"/>
    </row>
    <row r="687" ht="12.75" customHeight="1">
      <c r="A687" s="1"/>
      <c r="F687" s="1"/>
    </row>
    <row r="688" ht="12.75" customHeight="1">
      <c r="A688" s="1"/>
      <c r="F688" s="1"/>
    </row>
    <row r="689" ht="12.75" customHeight="1">
      <c r="A689" s="1"/>
      <c r="F689" s="1"/>
    </row>
    <row r="690" ht="12.75" customHeight="1">
      <c r="A690" s="1"/>
      <c r="F690" s="1"/>
    </row>
    <row r="691" ht="12.75" customHeight="1">
      <c r="A691" s="1"/>
      <c r="F691" s="1"/>
    </row>
    <row r="692" ht="12.75" customHeight="1">
      <c r="A692" s="1"/>
      <c r="F692" s="1"/>
    </row>
    <row r="693" ht="12.75" customHeight="1">
      <c r="A693" s="1"/>
      <c r="F693" s="1"/>
    </row>
    <row r="694" ht="12.75" customHeight="1">
      <c r="A694" s="1"/>
      <c r="F694" s="1"/>
    </row>
    <row r="695" ht="12.75" customHeight="1">
      <c r="A695" s="1"/>
      <c r="F695" s="1"/>
    </row>
    <row r="696" ht="12.75" customHeight="1">
      <c r="A696" s="1"/>
      <c r="F696" s="1"/>
    </row>
    <row r="697" ht="12.75" customHeight="1">
      <c r="A697" s="1"/>
      <c r="F697" s="1"/>
    </row>
    <row r="698" ht="12.75" customHeight="1">
      <c r="A698" s="1"/>
      <c r="F698" s="1"/>
    </row>
    <row r="699" ht="12.75" customHeight="1">
      <c r="A699" s="1"/>
      <c r="F699" s="1"/>
    </row>
    <row r="700" ht="12.75" customHeight="1">
      <c r="A700" s="1"/>
      <c r="F700" s="1"/>
    </row>
    <row r="701" ht="12.75" customHeight="1">
      <c r="A701" s="1"/>
      <c r="F701" s="1"/>
    </row>
    <row r="702" ht="12.75" customHeight="1">
      <c r="A702" s="1"/>
      <c r="F702" s="1"/>
    </row>
    <row r="703" ht="12.75" customHeight="1">
      <c r="A703" s="1"/>
      <c r="F703" s="1"/>
    </row>
    <row r="704" ht="12.75" customHeight="1">
      <c r="A704" s="1"/>
      <c r="F704" s="1"/>
    </row>
    <row r="705" ht="12.75" customHeight="1">
      <c r="A705" s="1"/>
      <c r="F705" s="1"/>
    </row>
    <row r="706" ht="12.75" customHeight="1">
      <c r="A706" s="1"/>
      <c r="F706" s="1"/>
    </row>
    <row r="707" ht="12.75" customHeight="1">
      <c r="A707" s="1"/>
      <c r="F707" s="1"/>
    </row>
    <row r="708" ht="12.75" customHeight="1">
      <c r="A708" s="1"/>
      <c r="F708" s="1"/>
    </row>
    <row r="709" ht="12.75" customHeight="1">
      <c r="A709" s="1"/>
      <c r="F709" s="1"/>
    </row>
    <row r="710" ht="12.75" customHeight="1">
      <c r="A710" s="1"/>
      <c r="F710" s="1"/>
    </row>
    <row r="711" ht="12.75" customHeight="1">
      <c r="A711" s="1"/>
      <c r="F711" s="1"/>
    </row>
    <row r="712" ht="12.75" customHeight="1">
      <c r="A712" s="1"/>
      <c r="F712" s="1"/>
    </row>
    <row r="713" ht="12.75" customHeight="1">
      <c r="A713" s="1"/>
      <c r="F713" s="1"/>
    </row>
    <row r="714" ht="12.75" customHeight="1">
      <c r="A714" s="1"/>
      <c r="F714" s="1"/>
    </row>
    <row r="715" ht="12.75" customHeight="1">
      <c r="A715" s="1"/>
      <c r="F715" s="1"/>
    </row>
    <row r="716" ht="12.75" customHeight="1">
      <c r="A716" s="1"/>
      <c r="F716" s="1"/>
    </row>
    <row r="717" ht="12.75" customHeight="1">
      <c r="A717" s="1"/>
      <c r="F717" s="1"/>
    </row>
    <row r="718" ht="12.75" customHeight="1">
      <c r="A718" s="1"/>
      <c r="F718" s="1"/>
    </row>
    <row r="719" ht="12.75" customHeight="1">
      <c r="A719" s="1"/>
      <c r="F719" s="1"/>
    </row>
    <row r="720" ht="12.75" customHeight="1">
      <c r="A720" s="1"/>
      <c r="F720" s="1"/>
    </row>
    <row r="721" ht="12.75" customHeight="1">
      <c r="A721" s="1"/>
      <c r="F721" s="1"/>
    </row>
    <row r="722" ht="12.75" customHeight="1">
      <c r="A722" s="1"/>
      <c r="F722" s="1"/>
    </row>
    <row r="723" ht="12.75" customHeight="1">
      <c r="A723" s="1"/>
      <c r="F723" s="1"/>
    </row>
    <row r="724" ht="12.75" customHeight="1">
      <c r="A724" s="1"/>
      <c r="F724" s="1"/>
    </row>
    <row r="725" ht="12.75" customHeight="1">
      <c r="A725" s="1"/>
      <c r="F725" s="1"/>
    </row>
    <row r="726" ht="12.75" customHeight="1">
      <c r="A726" s="1"/>
      <c r="F726" s="1"/>
    </row>
    <row r="727" ht="12.75" customHeight="1">
      <c r="A727" s="1"/>
      <c r="F727" s="1"/>
    </row>
    <row r="728" ht="12.75" customHeight="1">
      <c r="A728" s="1"/>
      <c r="F728" s="1"/>
    </row>
    <row r="729" ht="12.75" customHeight="1">
      <c r="A729" s="1"/>
      <c r="F729" s="1"/>
    </row>
    <row r="730" ht="12.75" customHeight="1">
      <c r="A730" s="1"/>
      <c r="F730" s="1"/>
    </row>
    <row r="731" ht="12.75" customHeight="1">
      <c r="A731" s="1"/>
      <c r="F731" s="1"/>
    </row>
    <row r="732" ht="12.75" customHeight="1">
      <c r="A732" s="1"/>
      <c r="F732" s="1"/>
    </row>
    <row r="733" ht="12.75" customHeight="1">
      <c r="A733" s="1"/>
      <c r="F733" s="1"/>
    </row>
    <row r="734" ht="12.75" customHeight="1">
      <c r="A734" s="1"/>
      <c r="F734" s="1"/>
    </row>
    <row r="735" ht="12.75" customHeight="1">
      <c r="A735" s="1"/>
      <c r="F735" s="1"/>
    </row>
    <row r="736" ht="12.75" customHeight="1">
      <c r="A736" s="1"/>
      <c r="F736" s="1"/>
    </row>
    <row r="737" ht="12.75" customHeight="1">
      <c r="A737" s="1"/>
      <c r="F737" s="1"/>
    </row>
    <row r="738" ht="12.75" customHeight="1">
      <c r="A738" s="1"/>
      <c r="F738" s="1"/>
    </row>
    <row r="739" ht="12.75" customHeight="1">
      <c r="A739" s="1"/>
      <c r="F739" s="1"/>
    </row>
    <row r="740" ht="12.75" customHeight="1">
      <c r="A740" s="1"/>
      <c r="F740" s="1"/>
    </row>
    <row r="741" ht="12.75" customHeight="1">
      <c r="A741" s="1"/>
      <c r="F741" s="1"/>
    </row>
    <row r="742" ht="12.75" customHeight="1">
      <c r="A742" s="1"/>
      <c r="F742" s="1"/>
    </row>
    <row r="743" ht="12.75" customHeight="1">
      <c r="A743" s="1"/>
      <c r="F743" s="1"/>
    </row>
    <row r="744" ht="12.75" customHeight="1">
      <c r="A744" s="1"/>
      <c r="F744" s="1"/>
    </row>
    <row r="745" ht="12.75" customHeight="1">
      <c r="A745" s="1"/>
      <c r="F745" s="1"/>
    </row>
    <row r="746" ht="12.75" customHeight="1">
      <c r="A746" s="1"/>
      <c r="F746" s="1"/>
    </row>
    <row r="747" ht="12.75" customHeight="1">
      <c r="A747" s="1"/>
      <c r="F747" s="1"/>
    </row>
    <row r="748" ht="12.75" customHeight="1">
      <c r="A748" s="1"/>
      <c r="F748" s="1"/>
    </row>
    <row r="749" ht="12.75" customHeight="1">
      <c r="A749" s="1"/>
      <c r="F749" s="1"/>
    </row>
    <row r="750" ht="12.75" customHeight="1">
      <c r="A750" s="1"/>
      <c r="F750" s="1"/>
    </row>
    <row r="751" ht="12.75" customHeight="1">
      <c r="A751" s="1"/>
      <c r="F751" s="1"/>
    </row>
    <row r="752" ht="12.75" customHeight="1">
      <c r="A752" s="1"/>
      <c r="F752" s="1"/>
    </row>
    <row r="753" ht="12.75" customHeight="1">
      <c r="A753" s="1"/>
      <c r="F753" s="1"/>
    </row>
    <row r="754" ht="12.75" customHeight="1">
      <c r="A754" s="1"/>
      <c r="F754" s="1"/>
    </row>
    <row r="755" ht="12.75" customHeight="1">
      <c r="A755" s="1"/>
      <c r="F755" s="1"/>
    </row>
    <row r="756" ht="12.75" customHeight="1">
      <c r="A756" s="1"/>
      <c r="F756" s="1"/>
    </row>
    <row r="757" ht="12.75" customHeight="1">
      <c r="A757" s="1"/>
      <c r="F757" s="1"/>
    </row>
    <row r="758" ht="12.75" customHeight="1">
      <c r="A758" s="1"/>
      <c r="F758" s="1"/>
    </row>
    <row r="759" ht="12.75" customHeight="1">
      <c r="A759" s="1"/>
      <c r="F759" s="1"/>
    </row>
    <row r="760" ht="12.75" customHeight="1">
      <c r="A760" s="1"/>
      <c r="F760" s="1"/>
    </row>
    <row r="761" ht="12.75" customHeight="1">
      <c r="A761" s="1"/>
      <c r="F761" s="1"/>
    </row>
    <row r="762" ht="12.75" customHeight="1">
      <c r="A762" s="1"/>
      <c r="F762" s="1"/>
    </row>
    <row r="763" ht="12.75" customHeight="1">
      <c r="A763" s="1"/>
      <c r="F763" s="1"/>
    </row>
    <row r="764" ht="12.75" customHeight="1">
      <c r="A764" s="1"/>
      <c r="F764" s="1"/>
    </row>
    <row r="765" ht="12.75" customHeight="1">
      <c r="A765" s="1"/>
      <c r="F765" s="1"/>
    </row>
    <row r="766" ht="12.75" customHeight="1">
      <c r="A766" s="1"/>
      <c r="F766" s="1"/>
    </row>
    <row r="767" ht="12.75" customHeight="1">
      <c r="A767" s="1"/>
      <c r="F767" s="1"/>
    </row>
    <row r="768" ht="12.75" customHeight="1">
      <c r="A768" s="1"/>
      <c r="F768" s="1"/>
    </row>
    <row r="769" ht="12.75" customHeight="1">
      <c r="A769" s="1"/>
      <c r="F769" s="1"/>
    </row>
    <row r="770" ht="12.75" customHeight="1">
      <c r="A770" s="1"/>
      <c r="F770" s="1"/>
    </row>
    <row r="771" ht="12.75" customHeight="1">
      <c r="A771" s="1"/>
      <c r="F771" s="1"/>
    </row>
    <row r="772" ht="12.75" customHeight="1">
      <c r="A772" s="1"/>
      <c r="F772" s="1"/>
    </row>
    <row r="773" ht="12.75" customHeight="1">
      <c r="A773" s="1"/>
      <c r="F773" s="1"/>
    </row>
    <row r="774" ht="12.75" customHeight="1">
      <c r="A774" s="1"/>
      <c r="F774" s="1"/>
    </row>
    <row r="775" ht="12.75" customHeight="1">
      <c r="A775" s="1"/>
      <c r="F775" s="1"/>
    </row>
    <row r="776" ht="12.75" customHeight="1">
      <c r="A776" s="1"/>
      <c r="F776" s="1"/>
    </row>
    <row r="777" ht="12.75" customHeight="1">
      <c r="A777" s="1"/>
      <c r="F777" s="1"/>
    </row>
    <row r="778" ht="12.75" customHeight="1">
      <c r="A778" s="1"/>
      <c r="F778" s="1"/>
    </row>
    <row r="779" ht="12.75" customHeight="1">
      <c r="A779" s="1"/>
      <c r="F779" s="1"/>
    </row>
    <row r="780" ht="12.75" customHeight="1">
      <c r="A780" s="1"/>
      <c r="F780" s="1"/>
    </row>
    <row r="781" ht="12.75" customHeight="1">
      <c r="A781" s="1"/>
      <c r="F781" s="1"/>
    </row>
    <row r="782" ht="12.75" customHeight="1">
      <c r="A782" s="1"/>
      <c r="F782" s="1"/>
    </row>
    <row r="783" ht="12.75" customHeight="1">
      <c r="A783" s="1"/>
      <c r="F783" s="1"/>
    </row>
    <row r="784" ht="12.75" customHeight="1">
      <c r="A784" s="1"/>
      <c r="F784" s="1"/>
    </row>
    <row r="785" ht="12.75" customHeight="1">
      <c r="A785" s="1"/>
      <c r="F785" s="1"/>
    </row>
    <row r="786" ht="12.75" customHeight="1">
      <c r="A786" s="1"/>
      <c r="F786" s="1"/>
    </row>
    <row r="787" ht="12.75" customHeight="1">
      <c r="A787" s="1"/>
      <c r="F787" s="1"/>
    </row>
    <row r="788" ht="12.75" customHeight="1">
      <c r="A788" s="1"/>
      <c r="F788" s="1"/>
    </row>
    <row r="789" ht="12.75" customHeight="1">
      <c r="A789" s="1"/>
      <c r="F789" s="1"/>
    </row>
    <row r="790" ht="12.75" customHeight="1">
      <c r="A790" s="1"/>
      <c r="F790" s="1"/>
    </row>
    <row r="791" ht="12.75" customHeight="1">
      <c r="A791" s="1"/>
      <c r="F791" s="1"/>
    </row>
    <row r="792" ht="12.75" customHeight="1">
      <c r="A792" s="1"/>
      <c r="F792" s="1"/>
    </row>
    <row r="793" ht="12.75" customHeight="1">
      <c r="A793" s="1"/>
      <c r="F793" s="1"/>
    </row>
    <row r="794" ht="12.75" customHeight="1">
      <c r="A794" s="1"/>
      <c r="F794" s="1"/>
    </row>
    <row r="795" ht="12.75" customHeight="1">
      <c r="A795" s="1"/>
      <c r="F795" s="1"/>
    </row>
    <row r="796" ht="12.75" customHeight="1">
      <c r="A796" s="1"/>
      <c r="F796" s="1"/>
    </row>
    <row r="797" ht="12.75" customHeight="1">
      <c r="A797" s="1"/>
      <c r="F797" s="1"/>
    </row>
    <row r="798" ht="12.75" customHeight="1">
      <c r="A798" s="1"/>
      <c r="F798" s="1"/>
    </row>
    <row r="799" ht="12.75" customHeight="1">
      <c r="A799" s="1"/>
      <c r="F799" s="1"/>
    </row>
    <row r="800" ht="12.75" customHeight="1">
      <c r="A800" s="1"/>
      <c r="F800" s="1"/>
    </row>
    <row r="801" ht="12.75" customHeight="1">
      <c r="A801" s="1"/>
      <c r="F801" s="1"/>
    </row>
    <row r="802" ht="12.75" customHeight="1">
      <c r="A802" s="1"/>
      <c r="F802" s="1"/>
    </row>
    <row r="803" ht="12.75" customHeight="1">
      <c r="A803" s="1"/>
      <c r="F803" s="1"/>
    </row>
    <row r="804" ht="12.75" customHeight="1">
      <c r="A804" s="1"/>
      <c r="F804" s="1"/>
    </row>
    <row r="805" ht="12.75" customHeight="1">
      <c r="A805" s="1"/>
      <c r="F805" s="1"/>
    </row>
    <row r="806" ht="12.75" customHeight="1">
      <c r="A806" s="1"/>
      <c r="F806" s="1"/>
    </row>
    <row r="807" ht="12.75" customHeight="1">
      <c r="A807" s="1"/>
      <c r="F807" s="1"/>
    </row>
    <row r="808" ht="12.75" customHeight="1">
      <c r="A808" s="1"/>
      <c r="F808" s="1"/>
    </row>
    <row r="809" ht="12.75" customHeight="1">
      <c r="A809" s="1"/>
      <c r="F809" s="1"/>
    </row>
    <row r="810" ht="12.75" customHeight="1">
      <c r="A810" s="1"/>
      <c r="F810" s="1"/>
    </row>
    <row r="811" ht="12.75" customHeight="1">
      <c r="A811" s="1"/>
      <c r="F811" s="1"/>
    </row>
    <row r="812" ht="12.75" customHeight="1">
      <c r="A812" s="1"/>
      <c r="F812" s="1"/>
    </row>
    <row r="813" ht="12.75" customHeight="1">
      <c r="A813" s="1"/>
      <c r="F813" s="1"/>
    </row>
    <row r="814" ht="12.75" customHeight="1">
      <c r="A814" s="1"/>
      <c r="F814" s="1"/>
    </row>
    <row r="815" ht="12.75" customHeight="1">
      <c r="A815" s="1"/>
      <c r="F815" s="1"/>
    </row>
    <row r="816" ht="12.75" customHeight="1">
      <c r="A816" s="1"/>
      <c r="F816" s="1"/>
    </row>
    <row r="817" ht="12.75" customHeight="1">
      <c r="A817" s="1"/>
      <c r="F817" s="1"/>
    </row>
    <row r="818" ht="12.75" customHeight="1">
      <c r="A818" s="1"/>
      <c r="F818" s="1"/>
    </row>
    <row r="819" ht="12.75" customHeight="1">
      <c r="A819" s="1"/>
      <c r="F819" s="1"/>
    </row>
    <row r="820" ht="12.75" customHeight="1">
      <c r="A820" s="1"/>
      <c r="F820" s="1"/>
    </row>
    <row r="821" ht="12.75" customHeight="1">
      <c r="A821" s="1"/>
      <c r="F821" s="1"/>
    </row>
    <row r="822" ht="12.75" customHeight="1">
      <c r="A822" s="1"/>
      <c r="F822" s="1"/>
    </row>
    <row r="823" ht="12.75" customHeight="1">
      <c r="A823" s="1"/>
      <c r="F823" s="1"/>
    </row>
    <row r="824" ht="12.75" customHeight="1">
      <c r="A824" s="1"/>
      <c r="F824" s="1"/>
    </row>
    <row r="825" ht="12.75" customHeight="1">
      <c r="A825" s="1"/>
      <c r="F825" s="1"/>
    </row>
    <row r="826" ht="12.75" customHeight="1">
      <c r="A826" s="1"/>
      <c r="F826" s="1"/>
    </row>
    <row r="827" ht="12.75" customHeight="1">
      <c r="A827" s="1"/>
      <c r="F827" s="1"/>
    </row>
    <row r="828" ht="12.75" customHeight="1">
      <c r="A828" s="1"/>
      <c r="F828" s="1"/>
    </row>
    <row r="829" ht="12.75" customHeight="1">
      <c r="A829" s="1"/>
      <c r="F829" s="1"/>
    </row>
    <row r="830" ht="12.75" customHeight="1">
      <c r="A830" s="1"/>
      <c r="F830" s="1"/>
    </row>
    <row r="831" ht="12.75" customHeight="1">
      <c r="A831" s="1"/>
      <c r="F831" s="1"/>
    </row>
    <row r="832" ht="12.75" customHeight="1">
      <c r="A832" s="1"/>
      <c r="F832" s="1"/>
    </row>
    <row r="833" ht="12.75" customHeight="1">
      <c r="A833" s="1"/>
      <c r="F833" s="1"/>
    </row>
    <row r="834" ht="12.75" customHeight="1">
      <c r="A834" s="1"/>
      <c r="F834" s="1"/>
    </row>
    <row r="835" ht="12.75" customHeight="1">
      <c r="A835" s="1"/>
      <c r="F835" s="1"/>
    </row>
    <row r="836" ht="12.75" customHeight="1">
      <c r="A836" s="1"/>
      <c r="F836" s="1"/>
    </row>
    <row r="837" ht="12.75" customHeight="1">
      <c r="A837" s="1"/>
      <c r="F837" s="1"/>
    </row>
    <row r="838" ht="12.75" customHeight="1">
      <c r="A838" s="1"/>
      <c r="F838" s="1"/>
    </row>
    <row r="839" ht="12.75" customHeight="1">
      <c r="A839" s="1"/>
      <c r="F839" s="1"/>
    </row>
    <row r="840" ht="12.75" customHeight="1">
      <c r="A840" s="1"/>
      <c r="F840" s="1"/>
    </row>
    <row r="841" ht="12.75" customHeight="1">
      <c r="A841" s="1"/>
      <c r="F841" s="1"/>
    </row>
    <row r="842" ht="12.75" customHeight="1">
      <c r="A842" s="1"/>
      <c r="F842" s="1"/>
    </row>
    <row r="843" ht="12.75" customHeight="1">
      <c r="A843" s="1"/>
      <c r="F843" s="1"/>
    </row>
    <row r="844" ht="12.75" customHeight="1">
      <c r="A844" s="1"/>
      <c r="F844" s="1"/>
    </row>
    <row r="845" ht="12.75" customHeight="1">
      <c r="A845" s="1"/>
      <c r="F845" s="1"/>
    </row>
    <row r="846" ht="12.75" customHeight="1">
      <c r="A846" s="1"/>
      <c r="F846" s="1"/>
    </row>
    <row r="847" ht="12.75" customHeight="1">
      <c r="A847" s="1"/>
      <c r="F847" s="1"/>
    </row>
    <row r="848" ht="12.75" customHeight="1">
      <c r="A848" s="1"/>
      <c r="F848" s="1"/>
    </row>
    <row r="849" ht="12.75" customHeight="1">
      <c r="A849" s="1"/>
      <c r="F849" s="1"/>
    </row>
    <row r="850" ht="12.75" customHeight="1">
      <c r="A850" s="1"/>
      <c r="F850" s="1"/>
    </row>
    <row r="851" ht="12.75" customHeight="1">
      <c r="A851" s="1"/>
      <c r="F851" s="1"/>
    </row>
    <row r="852" ht="12.75" customHeight="1">
      <c r="A852" s="1"/>
      <c r="F852" s="1"/>
    </row>
    <row r="853" ht="12.75" customHeight="1">
      <c r="A853" s="1"/>
      <c r="F853" s="1"/>
    </row>
    <row r="854" ht="12.75" customHeight="1">
      <c r="A854" s="1"/>
      <c r="F854" s="1"/>
    </row>
    <row r="855" ht="12.75" customHeight="1">
      <c r="A855" s="1"/>
      <c r="F855" s="1"/>
    </row>
    <row r="856" ht="12.75" customHeight="1">
      <c r="A856" s="1"/>
      <c r="F856" s="1"/>
    </row>
    <row r="857" ht="12.75" customHeight="1">
      <c r="A857" s="1"/>
      <c r="F857" s="1"/>
    </row>
    <row r="858" ht="12.75" customHeight="1">
      <c r="A858" s="1"/>
      <c r="F858" s="1"/>
    </row>
    <row r="859" ht="12.75" customHeight="1">
      <c r="A859" s="1"/>
      <c r="F859" s="1"/>
    </row>
    <row r="860" ht="12.75" customHeight="1">
      <c r="A860" s="1"/>
      <c r="F860" s="1"/>
    </row>
    <row r="861" ht="12.75" customHeight="1">
      <c r="A861" s="1"/>
      <c r="F861" s="1"/>
    </row>
    <row r="862" ht="12.75" customHeight="1">
      <c r="A862" s="1"/>
      <c r="F862" s="1"/>
    </row>
    <row r="863" ht="12.75" customHeight="1">
      <c r="A863" s="1"/>
      <c r="F863" s="1"/>
    </row>
    <row r="864" ht="12.75" customHeight="1">
      <c r="A864" s="1"/>
      <c r="F864" s="1"/>
    </row>
    <row r="865" ht="12.75" customHeight="1">
      <c r="A865" s="1"/>
      <c r="F865" s="1"/>
    </row>
    <row r="866" ht="12.75" customHeight="1">
      <c r="A866" s="1"/>
      <c r="F866" s="1"/>
    </row>
    <row r="867" ht="12.75" customHeight="1">
      <c r="A867" s="1"/>
      <c r="F867" s="1"/>
    </row>
    <row r="868" ht="12.75" customHeight="1">
      <c r="A868" s="1"/>
      <c r="F868" s="1"/>
    </row>
    <row r="869" ht="12.75" customHeight="1">
      <c r="A869" s="1"/>
      <c r="F869" s="1"/>
    </row>
    <row r="870" ht="12.75" customHeight="1">
      <c r="A870" s="1"/>
      <c r="F870" s="1"/>
    </row>
    <row r="871" ht="12.75" customHeight="1">
      <c r="A871" s="1"/>
      <c r="F871" s="1"/>
    </row>
    <row r="872" ht="12.75" customHeight="1">
      <c r="A872" s="1"/>
      <c r="F872" s="1"/>
    </row>
    <row r="873" ht="12.75" customHeight="1">
      <c r="A873" s="1"/>
      <c r="F873" s="1"/>
    </row>
    <row r="874" ht="12.75" customHeight="1">
      <c r="A874" s="1"/>
      <c r="F874" s="1"/>
    </row>
    <row r="875" ht="12.75" customHeight="1">
      <c r="A875" s="1"/>
      <c r="F875" s="1"/>
    </row>
    <row r="876" ht="12.75" customHeight="1">
      <c r="A876" s="1"/>
      <c r="F876" s="1"/>
    </row>
    <row r="877" ht="12.75" customHeight="1">
      <c r="A877" s="1"/>
      <c r="F877" s="1"/>
    </row>
    <row r="878" ht="12.75" customHeight="1">
      <c r="A878" s="1"/>
      <c r="F878" s="1"/>
    </row>
    <row r="879" ht="12.75" customHeight="1">
      <c r="A879" s="1"/>
      <c r="F879" s="1"/>
    </row>
    <row r="880" ht="12.75" customHeight="1">
      <c r="A880" s="1"/>
      <c r="F880" s="1"/>
    </row>
    <row r="881" ht="12.75" customHeight="1">
      <c r="A881" s="1"/>
      <c r="F881" s="1"/>
    </row>
    <row r="882" ht="12.75" customHeight="1">
      <c r="A882" s="1"/>
      <c r="F882" s="1"/>
    </row>
    <row r="883" ht="12.75" customHeight="1">
      <c r="A883" s="1"/>
      <c r="F883" s="1"/>
    </row>
    <row r="884" ht="12.75" customHeight="1">
      <c r="A884" s="1"/>
      <c r="F884" s="1"/>
    </row>
    <row r="885" ht="12.75" customHeight="1">
      <c r="A885" s="1"/>
      <c r="F885" s="1"/>
    </row>
    <row r="886" ht="12.75" customHeight="1">
      <c r="A886" s="1"/>
      <c r="F886" s="1"/>
    </row>
    <row r="887" ht="12.75" customHeight="1">
      <c r="A887" s="1"/>
      <c r="F887" s="1"/>
    </row>
    <row r="888" ht="12.75" customHeight="1">
      <c r="A888" s="1"/>
      <c r="F888" s="1"/>
    </row>
    <row r="889" ht="12.75" customHeight="1">
      <c r="A889" s="1"/>
      <c r="F889" s="1"/>
    </row>
    <row r="890" ht="12.75" customHeight="1">
      <c r="A890" s="1"/>
      <c r="F890" s="1"/>
    </row>
    <row r="891" ht="12.75" customHeight="1">
      <c r="A891" s="1"/>
      <c r="F891" s="1"/>
    </row>
    <row r="892" ht="12.75" customHeight="1">
      <c r="A892" s="1"/>
      <c r="F892" s="1"/>
    </row>
    <row r="893" ht="12.75" customHeight="1">
      <c r="A893" s="1"/>
      <c r="F893" s="1"/>
    </row>
    <row r="894" ht="12.75" customHeight="1">
      <c r="A894" s="1"/>
      <c r="F894" s="1"/>
    </row>
    <row r="895" ht="12.75" customHeight="1">
      <c r="A895" s="1"/>
      <c r="F895" s="1"/>
    </row>
    <row r="896" ht="12.75" customHeight="1">
      <c r="A896" s="1"/>
      <c r="F896" s="1"/>
    </row>
    <row r="897" ht="12.75" customHeight="1">
      <c r="A897" s="1"/>
      <c r="F897" s="1"/>
    </row>
    <row r="898" ht="12.75" customHeight="1">
      <c r="A898" s="1"/>
      <c r="F898" s="1"/>
    </row>
    <row r="899" ht="12.75" customHeight="1">
      <c r="A899" s="1"/>
      <c r="F899" s="1"/>
    </row>
    <row r="900" ht="12.75" customHeight="1">
      <c r="A900" s="1"/>
      <c r="F900" s="1"/>
    </row>
    <row r="901" ht="12.75" customHeight="1">
      <c r="A901" s="1"/>
      <c r="F901" s="1"/>
    </row>
    <row r="902" ht="12.75" customHeight="1">
      <c r="A902" s="1"/>
      <c r="F902" s="1"/>
    </row>
    <row r="903" ht="12.75" customHeight="1">
      <c r="A903" s="1"/>
      <c r="F903" s="1"/>
    </row>
    <row r="904" ht="12.75" customHeight="1">
      <c r="A904" s="1"/>
      <c r="F904" s="1"/>
    </row>
    <row r="905" ht="12.75" customHeight="1">
      <c r="A905" s="1"/>
      <c r="F905" s="1"/>
    </row>
    <row r="906" ht="12.75" customHeight="1">
      <c r="A906" s="1"/>
      <c r="F906" s="1"/>
    </row>
    <row r="907" ht="12.75" customHeight="1">
      <c r="A907" s="1"/>
      <c r="F907" s="1"/>
    </row>
    <row r="908" ht="12.75" customHeight="1">
      <c r="A908" s="1"/>
      <c r="F908" s="1"/>
    </row>
    <row r="909" ht="12.75" customHeight="1">
      <c r="A909" s="1"/>
      <c r="F909" s="1"/>
    </row>
    <row r="910" ht="12.75" customHeight="1">
      <c r="A910" s="1"/>
      <c r="F910" s="1"/>
    </row>
    <row r="911" ht="12.75" customHeight="1">
      <c r="A911" s="1"/>
      <c r="F911" s="1"/>
    </row>
    <row r="912" ht="12.75" customHeight="1">
      <c r="A912" s="1"/>
      <c r="F912" s="1"/>
    </row>
    <row r="913" ht="12.75" customHeight="1">
      <c r="A913" s="1"/>
      <c r="F913" s="1"/>
    </row>
    <row r="914" ht="12.75" customHeight="1">
      <c r="A914" s="1"/>
      <c r="F914" s="1"/>
    </row>
    <row r="915" ht="12.75" customHeight="1">
      <c r="A915" s="1"/>
      <c r="F915" s="1"/>
    </row>
    <row r="916" ht="12.75" customHeight="1">
      <c r="A916" s="1"/>
      <c r="F916" s="1"/>
    </row>
    <row r="917" ht="12.75" customHeight="1">
      <c r="A917" s="1"/>
      <c r="F917" s="1"/>
    </row>
    <row r="918" ht="12.75" customHeight="1">
      <c r="A918" s="1"/>
      <c r="F918" s="1"/>
    </row>
    <row r="919" ht="12.75" customHeight="1">
      <c r="A919" s="1"/>
      <c r="F919" s="1"/>
    </row>
    <row r="920" ht="12.75" customHeight="1">
      <c r="A920" s="1"/>
      <c r="F920" s="1"/>
    </row>
    <row r="921" ht="12.75" customHeight="1">
      <c r="A921" s="1"/>
      <c r="F921" s="1"/>
    </row>
    <row r="922" ht="12.75" customHeight="1">
      <c r="A922" s="1"/>
      <c r="F922" s="1"/>
    </row>
    <row r="923" ht="12.75" customHeight="1">
      <c r="A923" s="1"/>
      <c r="F923" s="1"/>
    </row>
    <row r="924" ht="12.75" customHeight="1">
      <c r="A924" s="1"/>
      <c r="F924" s="1"/>
    </row>
    <row r="925" ht="12.75" customHeight="1">
      <c r="A925" s="1"/>
      <c r="F925" s="1"/>
    </row>
    <row r="926" ht="12.75" customHeight="1">
      <c r="A926" s="1"/>
      <c r="F926" s="1"/>
    </row>
    <row r="927" ht="12.75" customHeight="1">
      <c r="A927" s="1"/>
      <c r="F927" s="1"/>
    </row>
    <row r="928" ht="12.75" customHeight="1">
      <c r="A928" s="1"/>
      <c r="F928" s="1"/>
    </row>
    <row r="929" ht="12.75" customHeight="1">
      <c r="A929" s="1"/>
      <c r="F929" s="1"/>
    </row>
    <row r="930" ht="12.75" customHeight="1">
      <c r="A930" s="1"/>
      <c r="F930" s="1"/>
    </row>
    <row r="931" ht="12.75" customHeight="1">
      <c r="A931" s="1"/>
      <c r="F931" s="1"/>
    </row>
    <row r="932" ht="12.75" customHeight="1">
      <c r="A932" s="1"/>
      <c r="F932" s="1"/>
    </row>
    <row r="933" ht="12.75" customHeight="1">
      <c r="A933" s="1"/>
      <c r="F933" s="1"/>
    </row>
    <row r="934" ht="12.75" customHeight="1">
      <c r="A934" s="1"/>
      <c r="F934" s="1"/>
    </row>
    <row r="935" ht="12.75" customHeight="1">
      <c r="A935" s="1"/>
      <c r="F935" s="1"/>
    </row>
    <row r="936" ht="12.75" customHeight="1">
      <c r="A936" s="1"/>
      <c r="F936" s="1"/>
    </row>
    <row r="937" ht="12.75" customHeight="1">
      <c r="A937" s="1"/>
      <c r="F937" s="1"/>
    </row>
    <row r="938" ht="12.75" customHeight="1">
      <c r="A938" s="1"/>
      <c r="F938" s="1"/>
    </row>
    <row r="939" ht="12.75" customHeight="1">
      <c r="A939" s="1"/>
      <c r="F939" s="1"/>
    </row>
    <row r="940" ht="12.75" customHeight="1">
      <c r="A940" s="1"/>
      <c r="F940" s="1"/>
    </row>
    <row r="941" ht="12.75" customHeight="1">
      <c r="A941" s="1"/>
      <c r="F941" s="1"/>
    </row>
    <row r="942" ht="12.75" customHeight="1">
      <c r="A942" s="1"/>
      <c r="F942" s="1"/>
    </row>
    <row r="943" ht="12.75" customHeight="1">
      <c r="A943" s="1"/>
      <c r="F943" s="1"/>
    </row>
    <row r="944" ht="12.75" customHeight="1">
      <c r="A944" s="1"/>
      <c r="F944" s="1"/>
    </row>
    <row r="945" ht="12.75" customHeight="1">
      <c r="A945" s="1"/>
      <c r="F945" s="1"/>
    </row>
    <row r="946" ht="12.75" customHeight="1">
      <c r="A946" s="1"/>
      <c r="F946" s="1"/>
    </row>
    <row r="947" ht="12.75" customHeight="1">
      <c r="A947" s="1"/>
      <c r="F947" s="1"/>
    </row>
    <row r="948" ht="12.75" customHeight="1">
      <c r="A948" s="1"/>
      <c r="F948" s="1"/>
    </row>
    <row r="949" ht="12.75" customHeight="1">
      <c r="A949" s="1"/>
      <c r="F949" s="1"/>
    </row>
    <row r="950" ht="12.75" customHeight="1">
      <c r="A950" s="1"/>
      <c r="F950" s="1"/>
    </row>
    <row r="951" ht="12.75" customHeight="1">
      <c r="A951" s="1"/>
      <c r="F951" s="1"/>
    </row>
    <row r="952" ht="12.75" customHeight="1">
      <c r="A952" s="1"/>
      <c r="F952" s="1"/>
    </row>
    <row r="953" ht="12.75" customHeight="1">
      <c r="A953" s="1"/>
      <c r="F953" s="1"/>
    </row>
    <row r="954" ht="12.75" customHeight="1">
      <c r="A954" s="1"/>
      <c r="F954" s="1"/>
    </row>
    <row r="955" ht="12.75" customHeight="1">
      <c r="A955" s="1"/>
      <c r="F955" s="1"/>
    </row>
    <row r="956" ht="12.75" customHeight="1">
      <c r="A956" s="1"/>
      <c r="F956" s="1"/>
    </row>
    <row r="957" ht="12.75" customHeight="1">
      <c r="A957" s="1"/>
      <c r="F957" s="1"/>
    </row>
    <row r="958" ht="12.75" customHeight="1">
      <c r="A958" s="1"/>
      <c r="F958" s="1"/>
    </row>
    <row r="959" ht="12.75" customHeight="1">
      <c r="A959" s="1"/>
      <c r="F959" s="1"/>
    </row>
    <row r="960" ht="12.75" customHeight="1">
      <c r="A960" s="1"/>
      <c r="F960" s="1"/>
    </row>
    <row r="961" ht="12.75" customHeight="1">
      <c r="A961" s="1"/>
      <c r="F961" s="1"/>
    </row>
    <row r="962" ht="12.75" customHeight="1">
      <c r="A962" s="1"/>
      <c r="F962" s="1"/>
    </row>
    <row r="963" ht="12.75" customHeight="1">
      <c r="A963" s="1"/>
      <c r="F963" s="1"/>
    </row>
    <row r="964" ht="12.75" customHeight="1">
      <c r="A964" s="1"/>
      <c r="F964" s="1"/>
    </row>
    <row r="965" ht="12.75" customHeight="1">
      <c r="A965" s="1"/>
      <c r="F965" s="1"/>
    </row>
    <row r="966" ht="12.75" customHeight="1">
      <c r="A966" s="1"/>
      <c r="F966" s="1"/>
    </row>
    <row r="967" ht="12.75" customHeight="1">
      <c r="A967" s="1"/>
      <c r="F967" s="1"/>
    </row>
    <row r="968" ht="12.75" customHeight="1">
      <c r="A968" s="1"/>
      <c r="F968" s="1"/>
    </row>
    <row r="969" ht="12.75" customHeight="1">
      <c r="A969" s="1"/>
      <c r="F969" s="1"/>
    </row>
    <row r="970" ht="12.75" customHeight="1">
      <c r="A970" s="1"/>
      <c r="F970" s="1"/>
    </row>
    <row r="971" ht="12.75" customHeight="1">
      <c r="A971" s="1"/>
      <c r="F971" s="1"/>
    </row>
    <row r="972" ht="12.75" customHeight="1">
      <c r="A972" s="1"/>
      <c r="F972" s="1"/>
    </row>
    <row r="973" ht="12.75" customHeight="1">
      <c r="A973" s="1"/>
      <c r="F973" s="1"/>
    </row>
    <row r="974" ht="12.75" customHeight="1">
      <c r="A974" s="1"/>
      <c r="F974" s="1"/>
    </row>
    <row r="975" ht="12.75" customHeight="1">
      <c r="A975" s="1"/>
      <c r="F975" s="1"/>
    </row>
    <row r="976" ht="12.75" customHeight="1">
      <c r="A976" s="1"/>
      <c r="F976" s="1"/>
    </row>
    <row r="977" ht="12.75" customHeight="1">
      <c r="A977" s="1"/>
      <c r="F977" s="1"/>
    </row>
    <row r="978" ht="12.75" customHeight="1">
      <c r="A978" s="1"/>
      <c r="F978" s="1"/>
    </row>
    <row r="979" ht="12.75" customHeight="1">
      <c r="A979" s="1"/>
      <c r="F979" s="1"/>
    </row>
    <row r="980" ht="12.75" customHeight="1">
      <c r="A980" s="1"/>
      <c r="F980" s="1"/>
    </row>
    <row r="981" ht="12.75" customHeight="1">
      <c r="A981" s="1"/>
      <c r="F981" s="1"/>
    </row>
    <row r="982" ht="12.75" customHeight="1">
      <c r="A982" s="1"/>
      <c r="F982" s="1"/>
    </row>
    <row r="983" ht="12.75" customHeight="1">
      <c r="A983" s="1"/>
      <c r="F983" s="1"/>
    </row>
    <row r="984" ht="12.75" customHeight="1">
      <c r="A984" s="1"/>
      <c r="F984" s="1"/>
    </row>
    <row r="985" ht="12.75" customHeight="1">
      <c r="A985" s="1"/>
      <c r="F985" s="1"/>
    </row>
    <row r="986" ht="12.75" customHeight="1">
      <c r="A986" s="1"/>
      <c r="F986" s="1"/>
    </row>
    <row r="987" ht="12.75" customHeight="1">
      <c r="A987" s="1"/>
      <c r="F987" s="1"/>
    </row>
    <row r="988" ht="12.75" customHeight="1">
      <c r="A988" s="1"/>
      <c r="F988" s="1"/>
    </row>
    <row r="989" ht="12.75" customHeight="1">
      <c r="A989" s="1"/>
      <c r="F989" s="1"/>
    </row>
    <row r="990" ht="12.75" customHeight="1">
      <c r="A990" s="1"/>
      <c r="F990" s="1"/>
    </row>
    <row r="991" ht="12.75" customHeight="1">
      <c r="A991" s="1"/>
      <c r="F991" s="1"/>
    </row>
    <row r="992" ht="12.75" customHeight="1">
      <c r="A992" s="1"/>
      <c r="F992" s="1"/>
    </row>
    <row r="993" ht="12.75" customHeight="1">
      <c r="A993" s="1"/>
      <c r="F993" s="1"/>
    </row>
    <row r="994" ht="12.75" customHeight="1">
      <c r="A994" s="1"/>
      <c r="F994" s="1"/>
    </row>
    <row r="995" ht="12.75" customHeight="1">
      <c r="A995" s="1"/>
      <c r="F995" s="1"/>
    </row>
    <row r="996" ht="12.75" customHeight="1">
      <c r="A996" s="1"/>
      <c r="F996" s="1"/>
    </row>
    <row r="997" ht="12.75" customHeight="1">
      <c r="A997" s="1"/>
      <c r="F997" s="1"/>
    </row>
    <row r="998" ht="12.75" customHeight="1">
      <c r="A998" s="1"/>
      <c r="F998" s="1"/>
    </row>
    <row r="999" ht="12.75" customHeight="1">
      <c r="A999" s="1"/>
      <c r="F999" s="1"/>
    </row>
    <row r="1000" ht="12.75" customHeight="1">
      <c r="A1000" s="1"/>
      <c r="F1000" s="1"/>
    </row>
  </sheetData>
  <mergeCells count="4">
    <mergeCell ref="B3:E11"/>
    <mergeCell ref="B16:C17"/>
    <mergeCell ref="B22:C22"/>
    <mergeCell ref="B29:E30"/>
  </mergeCells>
  <conditionalFormatting sqref="C12:C15 C18:C21 C23:C28 E12:E28">
    <cfRule type="containsBlanks" dxfId="0" priority="1">
      <formula>LEN(TRIM(C12))=0</formula>
    </cfRule>
  </conditionalFormatting>
  <printOptions/>
  <pageMargins bottom="0.75" footer="0.0" header="0.0" left="1.16" right="0.7" top="0.75"/>
  <pageSetup scale="130"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9.13"/>
    <col customWidth="1" min="2" max="2" width="12.63"/>
    <col customWidth="1" min="3" max="3" width="11.0"/>
    <col customWidth="1" min="4" max="11" width="9.13"/>
    <col customWidth="1" min="12" max="26" width="8.63"/>
  </cols>
  <sheetData>
    <row r="1" ht="12.75" customHeight="1">
      <c r="A1" s="24"/>
      <c r="B1" s="24"/>
      <c r="C1" s="24"/>
      <c r="D1" s="24"/>
      <c r="E1" s="24"/>
      <c r="F1" s="24"/>
      <c r="G1" s="24"/>
      <c r="H1" s="24"/>
      <c r="I1" s="24"/>
      <c r="J1" s="24"/>
      <c r="K1" s="24"/>
      <c r="L1" s="24"/>
    </row>
    <row r="2" ht="12.75" customHeight="1">
      <c r="A2" s="24"/>
      <c r="B2" s="24"/>
      <c r="C2" s="24"/>
      <c r="D2" s="24"/>
      <c r="E2" s="24"/>
      <c r="F2" s="24"/>
      <c r="G2" s="24"/>
      <c r="H2" s="24"/>
      <c r="I2" s="24"/>
      <c r="J2" s="24"/>
      <c r="K2" s="24"/>
      <c r="L2" s="24"/>
    </row>
    <row r="3" ht="12.75" customHeight="1">
      <c r="A3" s="24"/>
      <c r="B3" s="25" t="s">
        <v>37</v>
      </c>
      <c r="C3" s="26"/>
      <c r="D3" s="26"/>
      <c r="E3" s="26"/>
      <c r="F3" s="26"/>
      <c r="G3" s="26"/>
      <c r="H3" s="26"/>
      <c r="I3" s="26"/>
      <c r="J3" s="26"/>
      <c r="K3" s="27"/>
      <c r="L3" s="24"/>
    </row>
    <row r="4" ht="12.75" customHeight="1">
      <c r="A4" s="24"/>
      <c r="B4" s="28"/>
      <c r="K4" s="29"/>
      <c r="L4" s="24"/>
    </row>
    <row r="5" ht="12.75" customHeight="1">
      <c r="A5" s="24"/>
      <c r="B5" s="30"/>
      <c r="C5" s="31"/>
      <c r="D5" s="31"/>
      <c r="E5" s="31"/>
      <c r="F5" s="31"/>
      <c r="G5" s="31"/>
      <c r="H5" s="31"/>
      <c r="I5" s="31"/>
      <c r="J5" s="31"/>
      <c r="K5" s="32"/>
      <c r="L5" s="24"/>
    </row>
    <row r="6" ht="12.75" customHeight="1">
      <c r="A6" s="24"/>
      <c r="B6" s="33" t="s">
        <v>38</v>
      </c>
      <c r="C6" s="26"/>
      <c r="D6" s="26"/>
      <c r="E6" s="26"/>
      <c r="F6" s="26"/>
      <c r="G6" s="26"/>
      <c r="H6" s="26"/>
      <c r="I6" s="26"/>
      <c r="J6" s="26"/>
      <c r="K6" s="27"/>
      <c r="L6" s="24"/>
    </row>
    <row r="7" ht="12.75" customHeight="1">
      <c r="A7" s="24"/>
      <c r="B7" s="30"/>
      <c r="C7" s="31"/>
      <c r="D7" s="31"/>
      <c r="E7" s="31"/>
      <c r="F7" s="31"/>
      <c r="G7" s="31"/>
      <c r="H7" s="31"/>
      <c r="I7" s="31"/>
      <c r="J7" s="31"/>
      <c r="K7" s="32"/>
      <c r="L7" s="24"/>
    </row>
    <row r="8" ht="12.75" customHeight="1">
      <c r="A8" s="24"/>
      <c r="B8" s="34" t="s">
        <v>39</v>
      </c>
      <c r="C8" s="35" t="s">
        <v>40</v>
      </c>
      <c r="D8" s="36" t="s">
        <v>41</v>
      </c>
      <c r="E8" s="26"/>
      <c r="F8" s="26"/>
      <c r="G8" s="26"/>
      <c r="H8" s="26"/>
      <c r="I8" s="26"/>
      <c r="J8" s="26"/>
      <c r="K8" s="27"/>
      <c r="L8" s="24"/>
    </row>
    <row r="9" ht="12.75" customHeight="1">
      <c r="A9" s="24"/>
      <c r="B9" s="37"/>
      <c r="C9" s="37"/>
      <c r="D9" s="38"/>
      <c r="E9" s="8"/>
      <c r="F9" s="8"/>
      <c r="G9" s="8"/>
      <c r="H9" s="8"/>
      <c r="I9" s="8"/>
      <c r="J9" s="8"/>
      <c r="K9" s="39"/>
      <c r="L9" s="24"/>
    </row>
    <row r="10" ht="12.75" customHeight="1">
      <c r="A10" s="24"/>
      <c r="B10" s="40"/>
      <c r="C10" s="40"/>
      <c r="D10" s="41"/>
      <c r="E10" s="31"/>
      <c r="F10" s="31"/>
      <c r="G10" s="31"/>
      <c r="H10" s="31"/>
      <c r="I10" s="31"/>
      <c r="J10" s="31"/>
      <c r="K10" s="32"/>
      <c r="L10" s="24"/>
    </row>
    <row r="11" ht="12.75" customHeight="1">
      <c r="A11" s="24"/>
      <c r="B11" s="42"/>
      <c r="C11" s="42"/>
      <c r="D11" s="43"/>
      <c r="E11" s="44"/>
      <c r="F11" s="44"/>
      <c r="G11" s="44"/>
      <c r="H11" s="44"/>
      <c r="I11" s="44"/>
      <c r="J11" s="44"/>
      <c r="K11" s="45"/>
      <c r="L11" s="24"/>
    </row>
    <row r="12" ht="12.75" customHeight="1">
      <c r="A12" s="24"/>
      <c r="B12" s="42"/>
      <c r="C12" s="42"/>
      <c r="D12" s="43"/>
      <c r="E12" s="44"/>
      <c r="F12" s="44"/>
      <c r="G12" s="44"/>
      <c r="H12" s="44"/>
      <c r="I12" s="44"/>
      <c r="J12" s="44"/>
      <c r="K12" s="45"/>
      <c r="L12" s="24"/>
    </row>
    <row r="13" ht="12.75" customHeight="1">
      <c r="A13" s="24"/>
      <c r="B13" s="42"/>
      <c r="C13" s="42"/>
      <c r="D13" s="43"/>
      <c r="E13" s="44"/>
      <c r="F13" s="44"/>
      <c r="G13" s="44"/>
      <c r="H13" s="44"/>
      <c r="I13" s="44"/>
      <c r="J13" s="44"/>
      <c r="K13" s="45"/>
      <c r="L13" s="24"/>
    </row>
    <row r="14" ht="12.75" customHeight="1">
      <c r="A14" s="24"/>
      <c r="B14" s="42"/>
      <c r="C14" s="42"/>
      <c r="D14" s="43"/>
      <c r="E14" s="44"/>
      <c r="F14" s="44"/>
      <c r="G14" s="44"/>
      <c r="H14" s="44"/>
      <c r="I14" s="44"/>
      <c r="J14" s="44"/>
      <c r="K14" s="45"/>
      <c r="L14" s="24"/>
    </row>
    <row r="15" ht="12.75" customHeight="1">
      <c r="A15" s="24"/>
      <c r="B15" s="42"/>
      <c r="C15" s="42"/>
      <c r="D15" s="43"/>
      <c r="E15" s="44"/>
      <c r="F15" s="44"/>
      <c r="G15" s="44"/>
      <c r="H15" s="44"/>
      <c r="I15" s="44"/>
      <c r="J15" s="44"/>
      <c r="K15" s="45"/>
      <c r="L15" s="24"/>
    </row>
    <row r="16" ht="12.75" customHeight="1">
      <c r="A16" s="24"/>
      <c r="B16" s="42"/>
      <c r="C16" s="42"/>
      <c r="D16" s="43"/>
      <c r="E16" s="44"/>
      <c r="F16" s="44"/>
      <c r="G16" s="44"/>
      <c r="H16" s="44"/>
      <c r="I16" s="44"/>
      <c r="J16" s="44"/>
      <c r="K16" s="45"/>
      <c r="L16" s="24"/>
    </row>
    <row r="17" ht="12.75" customHeight="1">
      <c r="A17" s="24"/>
      <c r="B17" s="42"/>
      <c r="C17" s="42"/>
      <c r="D17" s="43"/>
      <c r="E17" s="44"/>
      <c r="F17" s="44"/>
      <c r="G17" s="44"/>
      <c r="H17" s="44"/>
      <c r="I17" s="44"/>
      <c r="J17" s="44"/>
      <c r="K17" s="45"/>
      <c r="L17" s="24"/>
    </row>
    <row r="18" ht="12.75" customHeight="1">
      <c r="A18" s="24"/>
      <c r="B18" s="42"/>
      <c r="C18" s="42"/>
      <c r="D18" s="43"/>
      <c r="E18" s="44"/>
      <c r="F18" s="44"/>
      <c r="G18" s="44"/>
      <c r="H18" s="44"/>
      <c r="I18" s="44"/>
      <c r="J18" s="44"/>
      <c r="K18" s="45"/>
      <c r="L18" s="24"/>
    </row>
    <row r="19" ht="12.75" customHeight="1">
      <c r="A19" s="24"/>
      <c r="B19" s="42"/>
      <c r="C19" s="42"/>
      <c r="D19" s="43"/>
      <c r="E19" s="44"/>
      <c r="F19" s="44"/>
      <c r="G19" s="44"/>
      <c r="H19" s="44"/>
      <c r="I19" s="44"/>
      <c r="J19" s="44"/>
      <c r="K19" s="45"/>
      <c r="L19" s="24"/>
    </row>
    <row r="20" ht="12.75" customHeight="1">
      <c r="A20" s="24"/>
      <c r="B20" s="42"/>
      <c r="C20" s="42"/>
      <c r="D20" s="43"/>
      <c r="E20" s="44"/>
      <c r="F20" s="44"/>
      <c r="G20" s="44"/>
      <c r="H20" s="44"/>
      <c r="I20" s="44"/>
      <c r="J20" s="44"/>
      <c r="K20" s="45"/>
      <c r="L20" s="24"/>
    </row>
    <row r="21" ht="12.75" customHeight="1">
      <c r="A21" s="24"/>
      <c r="B21" s="42"/>
      <c r="C21" s="42"/>
      <c r="D21" s="43"/>
      <c r="E21" s="44"/>
      <c r="F21" s="44"/>
      <c r="G21" s="44"/>
      <c r="H21" s="44"/>
      <c r="I21" s="44"/>
      <c r="J21" s="44"/>
      <c r="K21" s="45"/>
      <c r="L21" s="24"/>
    </row>
    <row r="22" ht="12.75" customHeight="1">
      <c r="A22" s="24"/>
      <c r="B22" s="42"/>
      <c r="C22" s="42"/>
      <c r="D22" s="43"/>
      <c r="E22" s="44"/>
      <c r="F22" s="44"/>
      <c r="G22" s="44"/>
      <c r="H22" s="44"/>
      <c r="I22" s="44"/>
      <c r="J22" s="44"/>
      <c r="K22" s="45"/>
      <c r="L22" s="24"/>
    </row>
    <row r="23" ht="12.75" customHeight="1">
      <c r="A23" s="24"/>
      <c r="B23" s="42"/>
      <c r="C23" s="42"/>
      <c r="D23" s="43"/>
      <c r="E23" s="44"/>
      <c r="F23" s="44"/>
      <c r="G23" s="44"/>
      <c r="H23" s="44"/>
      <c r="I23" s="44"/>
      <c r="J23" s="44"/>
      <c r="K23" s="45"/>
      <c r="L23" s="24"/>
    </row>
    <row r="24" ht="12.75" customHeight="1">
      <c r="A24" s="24"/>
      <c r="B24" s="42"/>
      <c r="C24" s="42"/>
      <c r="D24" s="43"/>
      <c r="E24" s="44"/>
      <c r="F24" s="44"/>
      <c r="G24" s="44"/>
      <c r="H24" s="44"/>
      <c r="I24" s="44"/>
      <c r="J24" s="44"/>
      <c r="K24" s="45"/>
      <c r="L24" s="24"/>
    </row>
    <row r="25" ht="12.75" customHeight="1">
      <c r="A25" s="24"/>
      <c r="B25" s="42"/>
      <c r="C25" s="42"/>
      <c r="D25" s="43"/>
      <c r="E25" s="44"/>
      <c r="F25" s="44"/>
      <c r="G25" s="44"/>
      <c r="H25" s="44"/>
      <c r="I25" s="44"/>
      <c r="J25" s="44"/>
      <c r="K25" s="45"/>
      <c r="L25" s="24"/>
    </row>
    <row r="26" ht="12.75" customHeight="1">
      <c r="A26" s="24"/>
      <c r="B26" s="42"/>
      <c r="C26" s="42"/>
      <c r="D26" s="43"/>
      <c r="E26" s="44"/>
      <c r="F26" s="44"/>
      <c r="G26" s="44"/>
      <c r="H26" s="44"/>
      <c r="I26" s="44"/>
      <c r="J26" s="44"/>
      <c r="K26" s="45"/>
      <c r="L26" s="24"/>
    </row>
    <row r="27" ht="12.75" customHeight="1">
      <c r="A27" s="24"/>
      <c r="B27" s="42"/>
      <c r="C27" s="42"/>
      <c r="D27" s="43"/>
      <c r="E27" s="44"/>
      <c r="F27" s="44"/>
      <c r="G27" s="44"/>
      <c r="H27" s="44"/>
      <c r="I27" s="44"/>
      <c r="J27" s="44"/>
      <c r="K27" s="45"/>
      <c r="L27" s="24"/>
    </row>
    <row r="28" ht="12.75" customHeight="1">
      <c r="A28" s="24"/>
      <c r="B28" s="42"/>
      <c r="C28" s="42"/>
      <c r="D28" s="43"/>
      <c r="E28" s="44"/>
      <c r="F28" s="44"/>
      <c r="G28" s="44"/>
      <c r="H28" s="44"/>
      <c r="I28" s="44"/>
      <c r="J28" s="44"/>
      <c r="K28" s="45"/>
      <c r="L28" s="24"/>
    </row>
    <row r="29" ht="12.75" customHeight="1">
      <c r="A29" s="24"/>
      <c r="B29" s="42"/>
      <c r="C29" s="42"/>
      <c r="D29" s="43"/>
      <c r="E29" s="44"/>
      <c r="F29" s="44"/>
      <c r="G29" s="44"/>
      <c r="H29" s="44"/>
      <c r="I29" s="44"/>
      <c r="J29" s="44"/>
      <c r="K29" s="45"/>
      <c r="L29" s="24"/>
    </row>
    <row r="30" ht="12.75" customHeight="1">
      <c r="A30" s="24"/>
      <c r="B30" s="42"/>
      <c r="C30" s="42"/>
      <c r="D30" s="43"/>
      <c r="E30" s="44"/>
      <c r="F30" s="44"/>
      <c r="G30" s="44"/>
      <c r="H30" s="44"/>
      <c r="I30" s="44"/>
      <c r="J30" s="44"/>
      <c r="K30" s="45"/>
      <c r="L30" s="24"/>
    </row>
    <row r="31" ht="12.75" customHeight="1">
      <c r="A31" s="24"/>
      <c r="B31" s="42"/>
      <c r="C31" s="42"/>
      <c r="D31" s="43"/>
      <c r="E31" s="44"/>
      <c r="F31" s="44"/>
      <c r="G31" s="44"/>
      <c r="H31" s="44"/>
      <c r="I31" s="44"/>
      <c r="J31" s="44"/>
      <c r="K31" s="45"/>
      <c r="L31" s="24"/>
    </row>
    <row r="32" ht="12.75" customHeight="1">
      <c r="A32" s="24"/>
      <c r="B32" s="42"/>
      <c r="C32" s="42"/>
      <c r="D32" s="43"/>
      <c r="E32" s="44"/>
      <c r="F32" s="44"/>
      <c r="G32" s="44"/>
      <c r="H32" s="44"/>
      <c r="I32" s="44"/>
      <c r="J32" s="44"/>
      <c r="K32" s="45"/>
      <c r="L32" s="24"/>
    </row>
    <row r="33" ht="12.75" customHeight="1">
      <c r="A33" s="24"/>
      <c r="B33" s="42"/>
      <c r="C33" s="42"/>
      <c r="D33" s="43"/>
      <c r="E33" s="44"/>
      <c r="F33" s="44"/>
      <c r="G33" s="44"/>
      <c r="H33" s="44"/>
      <c r="I33" s="44"/>
      <c r="J33" s="44"/>
      <c r="K33" s="45"/>
      <c r="L33" s="24"/>
    </row>
    <row r="34" ht="12.75" customHeight="1">
      <c r="A34" s="24"/>
      <c r="B34" s="42"/>
      <c r="C34" s="42"/>
      <c r="D34" s="43"/>
      <c r="E34" s="44"/>
      <c r="F34" s="44"/>
      <c r="G34" s="44"/>
      <c r="H34" s="44"/>
      <c r="I34" s="44"/>
      <c r="J34" s="44"/>
      <c r="K34" s="45"/>
      <c r="L34" s="24"/>
    </row>
    <row r="35" ht="12.75" customHeight="1">
      <c r="A35" s="24"/>
      <c r="B35" s="42"/>
      <c r="C35" s="42"/>
      <c r="D35" s="43"/>
      <c r="E35" s="44"/>
      <c r="F35" s="44"/>
      <c r="G35" s="44"/>
      <c r="H35" s="44"/>
      <c r="I35" s="44"/>
      <c r="J35" s="44"/>
      <c r="K35" s="45"/>
      <c r="L35" s="24"/>
    </row>
    <row r="36" ht="12.75" customHeight="1">
      <c r="A36" s="24"/>
      <c r="B36" s="42"/>
      <c r="C36" s="42"/>
      <c r="D36" s="43"/>
      <c r="E36" s="44"/>
      <c r="F36" s="44"/>
      <c r="G36" s="44"/>
      <c r="H36" s="44"/>
      <c r="I36" s="44"/>
      <c r="J36" s="44"/>
      <c r="K36" s="45"/>
      <c r="L36" s="24"/>
    </row>
    <row r="37" ht="12.75" customHeight="1">
      <c r="A37" s="24"/>
      <c r="B37" s="42"/>
      <c r="C37" s="42"/>
      <c r="D37" s="43"/>
      <c r="E37" s="44"/>
      <c r="F37" s="44"/>
      <c r="G37" s="44"/>
      <c r="H37" s="44"/>
      <c r="I37" s="44"/>
      <c r="J37" s="44"/>
      <c r="K37" s="45"/>
      <c r="L37" s="24"/>
    </row>
    <row r="38" ht="12.75" customHeight="1">
      <c r="A38" s="24"/>
      <c r="B38" s="42"/>
      <c r="C38" s="42"/>
      <c r="D38" s="43"/>
      <c r="E38" s="44"/>
      <c r="F38" s="44"/>
      <c r="G38" s="44"/>
      <c r="H38" s="44"/>
      <c r="I38" s="44"/>
      <c r="J38" s="44"/>
      <c r="K38" s="45"/>
      <c r="L38" s="24"/>
    </row>
    <row r="39" ht="12.75" customHeight="1">
      <c r="A39" s="24"/>
      <c r="B39" s="42"/>
      <c r="C39" s="42"/>
      <c r="D39" s="43"/>
      <c r="E39" s="44"/>
      <c r="F39" s="44"/>
      <c r="G39" s="44"/>
      <c r="H39" s="44"/>
      <c r="I39" s="44"/>
      <c r="J39" s="44"/>
      <c r="K39" s="45"/>
      <c r="L39" s="24"/>
    </row>
    <row r="40" ht="12.75" customHeight="1">
      <c r="A40" s="24"/>
      <c r="B40" s="42"/>
      <c r="C40" s="42"/>
      <c r="D40" s="43"/>
      <c r="E40" s="44"/>
      <c r="F40" s="44"/>
      <c r="G40" s="44"/>
      <c r="H40" s="44"/>
      <c r="I40" s="44"/>
      <c r="J40" s="44"/>
      <c r="K40" s="45"/>
      <c r="L40" s="24"/>
    </row>
    <row r="41" ht="12.75" customHeight="1">
      <c r="A41" s="24"/>
      <c r="B41" s="42"/>
      <c r="C41" s="42"/>
      <c r="D41" s="43"/>
      <c r="E41" s="44"/>
      <c r="F41" s="44"/>
      <c r="G41" s="44"/>
      <c r="H41" s="44"/>
      <c r="I41" s="44"/>
      <c r="J41" s="44"/>
      <c r="K41" s="45"/>
      <c r="L41" s="24"/>
    </row>
    <row r="42" ht="12.75" customHeight="1">
      <c r="A42" s="24"/>
      <c r="B42" s="42"/>
      <c r="C42" s="42"/>
      <c r="D42" s="43"/>
      <c r="E42" s="44"/>
      <c r="F42" s="44"/>
      <c r="G42" s="44"/>
      <c r="H42" s="44"/>
      <c r="I42" s="44"/>
      <c r="J42" s="44"/>
      <c r="K42" s="45"/>
      <c r="L42" s="24"/>
    </row>
    <row r="43" ht="12.75" customHeight="1">
      <c r="A43" s="24"/>
      <c r="B43" s="42"/>
      <c r="C43" s="42"/>
      <c r="D43" s="43"/>
      <c r="E43" s="44"/>
      <c r="F43" s="44"/>
      <c r="G43" s="44"/>
      <c r="H43" s="44"/>
      <c r="I43" s="44"/>
      <c r="J43" s="44"/>
      <c r="K43" s="45"/>
      <c r="L43" s="24"/>
    </row>
    <row r="44" ht="12.75" customHeight="1">
      <c r="A44" s="24"/>
      <c r="B44" s="42"/>
      <c r="C44" s="42"/>
      <c r="D44" s="43"/>
      <c r="E44" s="44"/>
      <c r="F44" s="44"/>
      <c r="G44" s="44"/>
      <c r="H44" s="44"/>
      <c r="I44" s="44"/>
      <c r="J44" s="44"/>
      <c r="K44" s="45"/>
      <c r="L44" s="24"/>
    </row>
    <row r="45" ht="12.75" customHeight="1">
      <c r="A45" s="24"/>
      <c r="B45" s="42"/>
      <c r="C45" s="42"/>
      <c r="D45" s="43"/>
      <c r="E45" s="44"/>
      <c r="F45" s="44"/>
      <c r="G45" s="44"/>
      <c r="H45" s="44"/>
      <c r="I45" s="44"/>
      <c r="J45" s="44"/>
      <c r="K45" s="45"/>
      <c r="L45" s="24"/>
    </row>
    <row r="46" ht="12.75" customHeight="1">
      <c r="A46" s="24"/>
      <c r="B46" s="42"/>
      <c r="C46" s="42"/>
      <c r="D46" s="43"/>
      <c r="E46" s="44"/>
      <c r="F46" s="44"/>
      <c r="G46" s="44"/>
      <c r="H46" s="44"/>
      <c r="I46" s="44"/>
      <c r="J46" s="44"/>
      <c r="K46" s="45"/>
      <c r="L46" s="24"/>
    </row>
    <row r="47" ht="12.75" customHeight="1">
      <c r="A47" s="24"/>
      <c r="B47" s="42"/>
      <c r="C47" s="42"/>
      <c r="D47" s="43"/>
      <c r="E47" s="44"/>
      <c r="F47" s="44"/>
      <c r="G47" s="44"/>
      <c r="H47" s="44"/>
      <c r="I47" s="44"/>
      <c r="J47" s="44"/>
      <c r="K47" s="45"/>
      <c r="L47" s="24"/>
    </row>
    <row r="48" ht="12.75" customHeight="1">
      <c r="A48" s="24"/>
      <c r="B48" s="42"/>
      <c r="C48" s="42"/>
      <c r="D48" s="43"/>
      <c r="E48" s="44"/>
      <c r="F48" s="44"/>
      <c r="G48" s="44"/>
      <c r="H48" s="44"/>
      <c r="I48" s="44"/>
      <c r="J48" s="44"/>
      <c r="K48" s="45"/>
      <c r="L48" s="24"/>
    </row>
    <row r="49" ht="12.75" customHeight="1">
      <c r="A49" s="24"/>
      <c r="B49" s="42"/>
      <c r="C49" s="42"/>
      <c r="D49" s="43"/>
      <c r="E49" s="44"/>
      <c r="F49" s="44"/>
      <c r="G49" s="44"/>
      <c r="H49" s="44"/>
      <c r="I49" s="44"/>
      <c r="J49" s="44"/>
      <c r="K49" s="45"/>
      <c r="L49" s="24"/>
    </row>
    <row r="50" ht="12.75" customHeight="1">
      <c r="A50" s="24"/>
      <c r="B50" s="42"/>
      <c r="C50" s="42"/>
      <c r="D50" s="43"/>
      <c r="E50" s="44"/>
      <c r="F50" s="44"/>
      <c r="G50" s="44"/>
      <c r="H50" s="44"/>
      <c r="I50" s="44"/>
      <c r="J50" s="44"/>
      <c r="K50" s="45"/>
      <c r="L50" s="24"/>
    </row>
    <row r="51" ht="12.75" customHeight="1">
      <c r="A51" s="24"/>
      <c r="B51" s="42"/>
      <c r="C51" s="42"/>
      <c r="D51" s="43"/>
      <c r="E51" s="44"/>
      <c r="F51" s="44"/>
      <c r="G51" s="44"/>
      <c r="H51" s="44"/>
      <c r="I51" s="44"/>
      <c r="J51" s="44"/>
      <c r="K51" s="45"/>
      <c r="L51" s="24"/>
    </row>
    <row r="52" ht="12.75" customHeight="1">
      <c r="A52" s="24"/>
      <c r="B52" s="42"/>
      <c r="C52" s="42"/>
      <c r="D52" s="43"/>
      <c r="E52" s="44"/>
      <c r="F52" s="44"/>
      <c r="G52" s="44"/>
      <c r="H52" s="44"/>
      <c r="I52" s="44"/>
      <c r="J52" s="44"/>
      <c r="K52" s="45"/>
      <c r="L52" s="24"/>
    </row>
    <row r="53" ht="12.75" customHeight="1">
      <c r="A53" s="24"/>
      <c r="B53" s="42"/>
      <c r="C53" s="42"/>
      <c r="D53" s="43"/>
      <c r="E53" s="44"/>
      <c r="F53" s="44"/>
      <c r="G53" s="44"/>
      <c r="H53" s="44"/>
      <c r="I53" s="44"/>
      <c r="J53" s="44"/>
      <c r="K53" s="45"/>
      <c r="L53" s="24"/>
    </row>
    <row r="54" ht="12.75" customHeight="1">
      <c r="A54" s="24"/>
      <c r="B54" s="42"/>
      <c r="C54" s="42"/>
      <c r="D54" s="43"/>
      <c r="E54" s="44"/>
      <c r="F54" s="44"/>
      <c r="G54" s="44"/>
      <c r="H54" s="44"/>
      <c r="I54" s="44"/>
      <c r="J54" s="44"/>
      <c r="K54" s="45"/>
      <c r="L54" s="24"/>
    </row>
    <row r="55" ht="12.75" customHeight="1">
      <c r="A55" s="24"/>
      <c r="B55" s="42"/>
      <c r="C55" s="42"/>
      <c r="D55" s="43"/>
      <c r="E55" s="44"/>
      <c r="F55" s="44"/>
      <c r="G55" s="44"/>
      <c r="H55" s="44"/>
      <c r="I55" s="44"/>
      <c r="J55" s="44"/>
      <c r="K55" s="45"/>
      <c r="L55" s="24"/>
    </row>
    <row r="56" ht="12.75" customHeight="1">
      <c r="A56" s="24"/>
      <c r="B56" s="24"/>
      <c r="C56" s="24"/>
      <c r="D56" s="24"/>
      <c r="E56" s="24"/>
      <c r="F56" s="24"/>
      <c r="G56" s="24"/>
      <c r="H56" s="24"/>
      <c r="I56" s="24"/>
      <c r="J56" s="24"/>
      <c r="K56" s="24"/>
      <c r="L56" s="24"/>
    </row>
    <row r="57" ht="12.75" customHeight="1">
      <c r="A57" s="24"/>
      <c r="B57" s="24"/>
      <c r="C57" s="24"/>
      <c r="D57" s="24"/>
      <c r="E57" s="24"/>
      <c r="F57" s="24"/>
      <c r="G57" s="24"/>
      <c r="H57" s="24"/>
      <c r="I57" s="24"/>
      <c r="J57" s="24"/>
      <c r="K57" s="24"/>
      <c r="L57" s="24"/>
    </row>
    <row r="58" ht="12.75" customHeight="1">
      <c r="A58" s="24"/>
      <c r="B58" s="24"/>
      <c r="C58" s="24"/>
      <c r="D58" s="24"/>
      <c r="E58" s="24"/>
      <c r="F58" s="24"/>
      <c r="G58" s="24"/>
      <c r="H58" s="24"/>
      <c r="I58" s="24"/>
      <c r="J58" s="24"/>
      <c r="K58" s="24"/>
      <c r="L58" s="24"/>
    </row>
    <row r="59" ht="12.75" customHeight="1">
      <c r="A59" s="24"/>
      <c r="B59" s="24"/>
      <c r="C59" s="24"/>
      <c r="D59" s="24"/>
      <c r="E59" s="24"/>
      <c r="F59" s="24"/>
      <c r="G59" s="24"/>
      <c r="H59" s="24"/>
      <c r="I59" s="24"/>
      <c r="J59" s="24"/>
      <c r="K59" s="24"/>
      <c r="L59" s="24"/>
    </row>
    <row r="60" ht="12.75" customHeight="1">
      <c r="A60" s="24"/>
      <c r="B60" s="24"/>
      <c r="C60" s="24"/>
      <c r="D60" s="24"/>
      <c r="E60" s="24"/>
      <c r="F60" s="24"/>
      <c r="G60" s="24"/>
      <c r="H60" s="24"/>
      <c r="I60" s="24"/>
      <c r="J60" s="24"/>
      <c r="K60" s="24"/>
      <c r="L60" s="24"/>
    </row>
    <row r="61" ht="12.75" customHeight="1">
      <c r="A61" s="24"/>
      <c r="B61" s="24"/>
      <c r="C61" s="24"/>
      <c r="D61" s="24"/>
      <c r="E61" s="24"/>
      <c r="F61" s="24"/>
      <c r="G61" s="24"/>
      <c r="H61" s="24"/>
      <c r="I61" s="24"/>
      <c r="J61" s="24"/>
      <c r="K61" s="24"/>
      <c r="L61" s="24"/>
    </row>
    <row r="62" ht="12.75" customHeight="1">
      <c r="A62" s="24"/>
      <c r="B62" s="24"/>
      <c r="C62" s="24"/>
      <c r="D62" s="24"/>
      <c r="E62" s="24"/>
      <c r="F62" s="24"/>
      <c r="G62" s="24"/>
      <c r="H62" s="24"/>
      <c r="I62" s="24"/>
      <c r="J62" s="24"/>
      <c r="K62" s="24"/>
      <c r="L62" s="24"/>
    </row>
    <row r="63" ht="12.75" customHeight="1">
      <c r="A63" s="24"/>
      <c r="B63" s="24"/>
      <c r="C63" s="24"/>
      <c r="D63" s="24"/>
      <c r="E63" s="24"/>
      <c r="F63" s="24"/>
      <c r="G63" s="24"/>
      <c r="H63" s="24"/>
      <c r="I63" s="24"/>
      <c r="J63" s="24"/>
      <c r="K63" s="24"/>
      <c r="L63" s="24"/>
    </row>
    <row r="64" ht="12.75" customHeight="1">
      <c r="A64" s="24"/>
      <c r="B64" s="24"/>
      <c r="C64" s="24"/>
      <c r="D64" s="24"/>
      <c r="E64" s="24"/>
      <c r="F64" s="24"/>
      <c r="G64" s="24"/>
      <c r="H64" s="24"/>
      <c r="I64" s="24"/>
      <c r="J64" s="24"/>
      <c r="K64" s="24"/>
      <c r="L64" s="24"/>
    </row>
    <row r="65" ht="12.75" customHeight="1">
      <c r="A65" s="24"/>
      <c r="B65" s="24"/>
      <c r="C65" s="24"/>
      <c r="D65" s="24"/>
      <c r="E65" s="24"/>
      <c r="F65" s="24"/>
      <c r="G65" s="24"/>
      <c r="H65" s="24"/>
      <c r="I65" s="24"/>
      <c r="J65" s="24"/>
      <c r="K65" s="24"/>
      <c r="L65" s="24"/>
    </row>
    <row r="66" ht="12.75" customHeight="1">
      <c r="A66" s="24"/>
      <c r="B66" s="24"/>
      <c r="C66" s="24"/>
      <c r="D66" s="24"/>
      <c r="E66" s="24"/>
      <c r="F66" s="24"/>
      <c r="G66" s="24"/>
      <c r="H66" s="24"/>
      <c r="I66" s="24"/>
      <c r="J66" s="24"/>
      <c r="K66" s="24"/>
      <c r="L66" s="24"/>
    </row>
    <row r="67" ht="12.75" customHeight="1">
      <c r="A67" s="24"/>
      <c r="B67" s="24"/>
      <c r="C67" s="24"/>
      <c r="D67" s="24"/>
      <c r="E67" s="24"/>
      <c r="F67" s="24"/>
      <c r="G67" s="24"/>
      <c r="H67" s="24"/>
      <c r="I67" s="24"/>
      <c r="J67" s="24"/>
      <c r="K67" s="24"/>
      <c r="L67" s="24"/>
    </row>
    <row r="68" ht="12.75" customHeight="1">
      <c r="A68" s="24"/>
      <c r="B68" s="24"/>
      <c r="C68" s="24"/>
      <c r="D68" s="24"/>
      <c r="E68" s="24"/>
      <c r="F68" s="24"/>
      <c r="G68" s="24"/>
      <c r="H68" s="24"/>
      <c r="I68" s="24"/>
      <c r="J68" s="24"/>
      <c r="K68" s="24"/>
      <c r="L68" s="24"/>
    </row>
    <row r="69" ht="12.75" customHeight="1">
      <c r="A69" s="24"/>
      <c r="B69" s="24"/>
      <c r="C69" s="24"/>
      <c r="D69" s="24"/>
      <c r="E69" s="24"/>
      <c r="F69" s="24"/>
      <c r="G69" s="24"/>
      <c r="H69" s="24"/>
      <c r="I69" s="24"/>
      <c r="J69" s="24"/>
      <c r="K69" s="24"/>
      <c r="L69" s="24"/>
    </row>
    <row r="70" ht="12.75" customHeight="1">
      <c r="A70" s="24"/>
      <c r="B70" s="24"/>
      <c r="C70" s="24"/>
      <c r="D70" s="24"/>
      <c r="E70" s="24"/>
      <c r="F70" s="24"/>
      <c r="G70" s="24"/>
      <c r="H70" s="24"/>
      <c r="I70" s="24"/>
      <c r="J70" s="24"/>
      <c r="K70" s="24"/>
      <c r="L70" s="24"/>
    </row>
    <row r="71" ht="12.75" customHeight="1">
      <c r="A71" s="24"/>
      <c r="B71" s="24"/>
      <c r="C71" s="24"/>
      <c r="D71" s="24"/>
      <c r="E71" s="24"/>
      <c r="F71" s="24"/>
      <c r="G71" s="24"/>
      <c r="H71" s="24"/>
      <c r="I71" s="24"/>
      <c r="J71" s="24"/>
      <c r="K71" s="24"/>
      <c r="L71" s="24"/>
    </row>
    <row r="72" ht="12.75" customHeight="1">
      <c r="A72" s="24"/>
      <c r="B72" s="24"/>
      <c r="C72" s="24"/>
      <c r="D72" s="24"/>
      <c r="E72" s="24"/>
      <c r="F72" s="24"/>
      <c r="G72" s="24"/>
      <c r="H72" s="24"/>
      <c r="I72" s="24"/>
      <c r="J72" s="24"/>
      <c r="K72" s="24"/>
      <c r="L72" s="24"/>
    </row>
    <row r="73" ht="12.75" customHeight="1">
      <c r="A73" s="24"/>
      <c r="B73" s="24"/>
      <c r="C73" s="24"/>
      <c r="D73" s="24"/>
      <c r="E73" s="24"/>
      <c r="F73" s="24"/>
      <c r="G73" s="24"/>
      <c r="H73" s="24"/>
      <c r="I73" s="24"/>
      <c r="J73" s="24"/>
      <c r="K73" s="24"/>
      <c r="L73" s="24"/>
    </row>
    <row r="74" ht="12.75" customHeight="1">
      <c r="A74" s="24"/>
      <c r="B74" s="24"/>
      <c r="C74" s="24"/>
      <c r="D74" s="24"/>
      <c r="E74" s="24"/>
      <c r="F74" s="24"/>
      <c r="G74" s="24"/>
      <c r="H74" s="24"/>
      <c r="I74" s="24"/>
      <c r="J74" s="24"/>
      <c r="K74" s="24"/>
      <c r="L74" s="24"/>
    </row>
    <row r="75" ht="12.75" customHeight="1">
      <c r="A75" s="24"/>
      <c r="B75" s="24"/>
      <c r="C75" s="24"/>
      <c r="D75" s="24"/>
      <c r="E75" s="24"/>
      <c r="F75" s="24"/>
      <c r="G75" s="24"/>
      <c r="H75" s="24"/>
      <c r="I75" s="24"/>
      <c r="J75" s="24"/>
      <c r="K75" s="24"/>
      <c r="L75" s="24"/>
    </row>
    <row r="76" ht="12.75" customHeight="1">
      <c r="A76" s="24"/>
      <c r="B76" s="24"/>
      <c r="C76" s="24"/>
      <c r="D76" s="24"/>
      <c r="E76" s="24"/>
      <c r="F76" s="24"/>
      <c r="G76" s="24"/>
      <c r="H76" s="24"/>
      <c r="I76" s="24"/>
      <c r="J76" s="24"/>
      <c r="K76" s="24"/>
      <c r="L76" s="24"/>
    </row>
    <row r="77" ht="12.75" customHeight="1">
      <c r="A77" s="24"/>
      <c r="B77" s="24"/>
      <c r="C77" s="24"/>
      <c r="D77" s="24"/>
      <c r="E77" s="24"/>
      <c r="F77" s="24"/>
      <c r="G77" s="24"/>
      <c r="H77" s="24"/>
      <c r="I77" s="24"/>
      <c r="J77" s="24"/>
      <c r="K77" s="24"/>
      <c r="L77" s="24"/>
    </row>
    <row r="78" ht="12.75" customHeight="1">
      <c r="A78" s="24"/>
      <c r="B78" s="24"/>
      <c r="C78" s="24"/>
      <c r="D78" s="24"/>
      <c r="E78" s="24"/>
      <c r="F78" s="24"/>
      <c r="G78" s="24"/>
      <c r="H78" s="24"/>
      <c r="I78" s="24"/>
      <c r="J78" s="24"/>
      <c r="K78" s="24"/>
      <c r="L78" s="24"/>
    </row>
    <row r="79" ht="12.75" customHeight="1">
      <c r="A79" s="24"/>
      <c r="B79" s="24"/>
      <c r="C79" s="24"/>
      <c r="D79" s="24"/>
      <c r="E79" s="24"/>
      <c r="F79" s="24"/>
      <c r="G79" s="24"/>
      <c r="H79" s="24"/>
      <c r="I79" s="24"/>
      <c r="J79" s="24"/>
      <c r="K79" s="24"/>
      <c r="L79" s="24"/>
    </row>
    <row r="80" ht="12.75" customHeight="1">
      <c r="A80" s="24"/>
      <c r="B80" s="24"/>
      <c r="C80" s="24"/>
      <c r="D80" s="24"/>
      <c r="E80" s="24"/>
      <c r="F80" s="24"/>
      <c r="G80" s="24"/>
      <c r="H80" s="24"/>
      <c r="I80" s="24"/>
      <c r="J80" s="24"/>
      <c r="K80" s="24"/>
      <c r="L80" s="24"/>
    </row>
    <row r="81" ht="12.75" customHeight="1">
      <c r="A81" s="24"/>
      <c r="B81" s="24"/>
      <c r="C81" s="24"/>
      <c r="D81" s="24"/>
      <c r="E81" s="24"/>
      <c r="F81" s="24"/>
      <c r="G81" s="24"/>
      <c r="H81" s="24"/>
      <c r="I81" s="24"/>
      <c r="J81" s="24"/>
      <c r="K81" s="24"/>
      <c r="L81" s="24"/>
    </row>
    <row r="82" ht="12.75" customHeight="1">
      <c r="A82" s="24"/>
      <c r="B82" s="24"/>
      <c r="C82" s="24"/>
      <c r="D82" s="24"/>
      <c r="E82" s="24"/>
      <c r="F82" s="24"/>
      <c r="G82" s="24"/>
      <c r="H82" s="24"/>
      <c r="I82" s="24"/>
      <c r="J82" s="24"/>
      <c r="K82" s="24"/>
      <c r="L82" s="24"/>
    </row>
    <row r="83" ht="12.75" customHeight="1">
      <c r="A83" s="24"/>
      <c r="B83" s="24"/>
      <c r="C83" s="24"/>
      <c r="D83" s="24"/>
      <c r="E83" s="24"/>
      <c r="F83" s="24"/>
      <c r="G83" s="24"/>
      <c r="H83" s="24"/>
      <c r="I83" s="24"/>
      <c r="J83" s="24"/>
      <c r="K83" s="24"/>
      <c r="L83" s="24"/>
    </row>
    <row r="84" ht="12.75" customHeight="1">
      <c r="A84" s="24"/>
      <c r="B84" s="24"/>
      <c r="C84" s="24"/>
      <c r="D84" s="24"/>
      <c r="E84" s="24"/>
      <c r="F84" s="24"/>
      <c r="G84" s="24"/>
      <c r="H84" s="24"/>
      <c r="I84" s="24"/>
      <c r="J84" s="24"/>
      <c r="K84" s="24"/>
      <c r="L84" s="24"/>
    </row>
    <row r="85" ht="12.75" customHeight="1">
      <c r="A85" s="24"/>
      <c r="B85" s="24"/>
      <c r="C85" s="24"/>
      <c r="D85" s="24"/>
      <c r="E85" s="24"/>
      <c r="F85" s="24"/>
      <c r="G85" s="24"/>
      <c r="H85" s="24"/>
      <c r="I85" s="24"/>
      <c r="J85" s="24"/>
      <c r="K85" s="24"/>
      <c r="L85" s="24"/>
    </row>
    <row r="86" ht="12.75" customHeight="1">
      <c r="A86" s="24"/>
      <c r="B86" s="24"/>
      <c r="C86" s="24"/>
      <c r="D86" s="24"/>
      <c r="E86" s="24"/>
      <c r="F86" s="24"/>
      <c r="G86" s="24"/>
      <c r="H86" s="24"/>
      <c r="I86" s="24"/>
      <c r="J86" s="24"/>
      <c r="K86" s="24"/>
      <c r="L86" s="24"/>
    </row>
    <row r="87" ht="12.75" customHeight="1">
      <c r="A87" s="24"/>
      <c r="B87" s="24"/>
      <c r="C87" s="24"/>
      <c r="D87" s="24"/>
      <c r="E87" s="24"/>
      <c r="F87" s="24"/>
      <c r="G87" s="24"/>
      <c r="H87" s="24"/>
      <c r="I87" s="24"/>
      <c r="J87" s="24"/>
      <c r="K87" s="24"/>
      <c r="L87" s="24"/>
    </row>
    <row r="88" ht="12.75" customHeight="1">
      <c r="A88" s="24"/>
      <c r="B88" s="24"/>
      <c r="C88" s="24"/>
      <c r="D88" s="24"/>
      <c r="E88" s="24"/>
      <c r="F88" s="24"/>
      <c r="G88" s="24"/>
      <c r="H88" s="24"/>
      <c r="I88" s="24"/>
      <c r="J88" s="24"/>
      <c r="K88" s="24"/>
      <c r="L88" s="24"/>
    </row>
    <row r="89" ht="12.75" customHeight="1">
      <c r="A89" s="24"/>
      <c r="B89" s="24"/>
      <c r="C89" s="24"/>
      <c r="D89" s="24"/>
      <c r="E89" s="24"/>
      <c r="F89" s="24"/>
      <c r="G89" s="24"/>
      <c r="H89" s="24"/>
      <c r="I89" s="24"/>
      <c r="J89" s="24"/>
      <c r="K89" s="24"/>
      <c r="L89" s="24"/>
    </row>
    <row r="90" ht="12.75" customHeight="1">
      <c r="A90" s="24"/>
      <c r="B90" s="24"/>
      <c r="C90" s="24"/>
      <c r="D90" s="24"/>
      <c r="E90" s="24"/>
      <c r="F90" s="24"/>
      <c r="G90" s="24"/>
      <c r="H90" s="24"/>
      <c r="I90" s="24"/>
      <c r="J90" s="24"/>
      <c r="K90" s="24"/>
      <c r="L90" s="24"/>
    </row>
    <row r="91" ht="12.75" customHeight="1">
      <c r="A91" s="24"/>
      <c r="B91" s="24"/>
      <c r="C91" s="24"/>
      <c r="D91" s="24"/>
      <c r="E91" s="24"/>
      <c r="F91" s="24"/>
      <c r="G91" s="24"/>
      <c r="H91" s="24"/>
      <c r="I91" s="24"/>
      <c r="J91" s="24"/>
      <c r="K91" s="24"/>
      <c r="L91" s="24"/>
    </row>
    <row r="92" ht="12.75" customHeight="1">
      <c r="A92" s="24"/>
      <c r="B92" s="24"/>
      <c r="C92" s="24"/>
      <c r="D92" s="24"/>
      <c r="E92" s="24"/>
      <c r="F92" s="24"/>
      <c r="G92" s="24"/>
      <c r="H92" s="24"/>
      <c r="I92" s="24"/>
      <c r="J92" s="24"/>
      <c r="K92" s="24"/>
      <c r="L92" s="24"/>
    </row>
    <row r="93" ht="12.75" customHeight="1">
      <c r="A93" s="24"/>
      <c r="B93" s="24"/>
      <c r="C93" s="24"/>
      <c r="D93" s="24"/>
      <c r="E93" s="24"/>
      <c r="F93" s="24"/>
      <c r="G93" s="24"/>
      <c r="H93" s="24"/>
      <c r="I93" s="24"/>
      <c r="J93" s="24"/>
      <c r="K93" s="24"/>
      <c r="L93" s="24"/>
    </row>
    <row r="94" ht="12.75" customHeight="1">
      <c r="A94" s="24"/>
      <c r="B94" s="24"/>
      <c r="C94" s="24"/>
      <c r="D94" s="24"/>
      <c r="E94" s="24"/>
      <c r="F94" s="24"/>
      <c r="G94" s="24"/>
      <c r="H94" s="24"/>
      <c r="I94" s="24"/>
      <c r="J94" s="24"/>
      <c r="K94" s="24"/>
      <c r="L94" s="24"/>
    </row>
    <row r="95" ht="12.75" customHeight="1">
      <c r="A95" s="24"/>
      <c r="B95" s="24"/>
      <c r="C95" s="24"/>
      <c r="D95" s="24"/>
      <c r="E95" s="24"/>
      <c r="F95" s="24"/>
      <c r="G95" s="24"/>
      <c r="H95" s="24"/>
      <c r="I95" s="24"/>
      <c r="J95" s="24"/>
      <c r="K95" s="24"/>
      <c r="L95" s="24"/>
    </row>
    <row r="96" ht="12.75" customHeight="1">
      <c r="A96" s="24"/>
      <c r="B96" s="24"/>
      <c r="C96" s="24"/>
      <c r="D96" s="24"/>
      <c r="E96" s="24"/>
      <c r="F96" s="24"/>
      <c r="G96" s="24"/>
      <c r="H96" s="24"/>
      <c r="I96" s="24"/>
      <c r="J96" s="24"/>
      <c r="K96" s="24"/>
      <c r="L96" s="24"/>
    </row>
    <row r="97" ht="12.75" customHeight="1">
      <c r="A97" s="24"/>
      <c r="B97" s="24"/>
      <c r="C97" s="24"/>
      <c r="D97" s="24"/>
      <c r="E97" s="24"/>
      <c r="F97" s="24"/>
      <c r="G97" s="24"/>
      <c r="H97" s="24"/>
      <c r="I97" s="24"/>
      <c r="J97" s="24"/>
      <c r="K97" s="24"/>
      <c r="L97" s="24"/>
    </row>
    <row r="98" ht="12.75" customHeight="1">
      <c r="A98" s="24"/>
      <c r="B98" s="24"/>
      <c r="C98" s="24"/>
      <c r="D98" s="24"/>
      <c r="E98" s="24"/>
      <c r="F98" s="24"/>
      <c r="G98" s="24"/>
      <c r="H98" s="24"/>
      <c r="I98" s="24"/>
      <c r="J98" s="24"/>
      <c r="K98" s="24"/>
      <c r="L98" s="24"/>
    </row>
    <row r="99" ht="12.75" customHeight="1">
      <c r="A99" s="24"/>
      <c r="B99" s="24"/>
      <c r="C99" s="24"/>
      <c r="D99" s="24"/>
      <c r="E99" s="24"/>
      <c r="F99" s="24"/>
      <c r="G99" s="24"/>
      <c r="H99" s="24"/>
      <c r="I99" s="24"/>
      <c r="J99" s="24"/>
      <c r="K99" s="24"/>
      <c r="L99" s="24"/>
    </row>
    <row r="100" ht="12.75" customHeight="1">
      <c r="A100" s="24"/>
      <c r="B100" s="24"/>
      <c r="C100" s="24"/>
      <c r="D100" s="24"/>
      <c r="E100" s="24"/>
      <c r="F100" s="24"/>
      <c r="G100" s="24"/>
      <c r="H100" s="24"/>
      <c r="I100" s="24"/>
      <c r="J100" s="24"/>
      <c r="K100" s="24"/>
      <c r="L100" s="24"/>
    </row>
    <row r="101" ht="12.75" customHeight="1">
      <c r="A101" s="24"/>
      <c r="B101" s="24"/>
      <c r="C101" s="24"/>
      <c r="D101" s="24"/>
      <c r="E101" s="24"/>
      <c r="F101" s="24"/>
      <c r="G101" s="24"/>
      <c r="H101" s="24"/>
      <c r="I101" s="24"/>
      <c r="J101" s="24"/>
      <c r="K101" s="24"/>
      <c r="L101" s="24"/>
    </row>
    <row r="102" ht="12.75" customHeight="1">
      <c r="A102" s="24"/>
      <c r="B102" s="24"/>
      <c r="C102" s="24"/>
      <c r="D102" s="24"/>
      <c r="E102" s="24"/>
      <c r="F102" s="24"/>
      <c r="G102" s="24"/>
      <c r="H102" s="24"/>
      <c r="I102" s="24"/>
      <c r="J102" s="24"/>
      <c r="K102" s="24"/>
      <c r="L102" s="24"/>
    </row>
    <row r="103" ht="12.75" customHeight="1">
      <c r="A103" s="24"/>
      <c r="B103" s="24"/>
      <c r="C103" s="24"/>
      <c r="D103" s="24"/>
      <c r="E103" s="24"/>
      <c r="F103" s="24"/>
      <c r="G103" s="24"/>
      <c r="H103" s="24"/>
      <c r="I103" s="24"/>
      <c r="J103" s="24"/>
      <c r="K103" s="24"/>
      <c r="L103" s="24"/>
    </row>
    <row r="104" ht="12.75" customHeight="1">
      <c r="A104" s="24"/>
      <c r="B104" s="24"/>
      <c r="C104" s="24"/>
      <c r="D104" s="24"/>
      <c r="E104" s="24"/>
      <c r="F104" s="24"/>
      <c r="G104" s="24"/>
      <c r="H104" s="24"/>
      <c r="I104" s="24"/>
      <c r="J104" s="24"/>
      <c r="K104" s="24"/>
      <c r="L104" s="24"/>
    </row>
    <row r="105" ht="12.75" customHeight="1">
      <c r="A105" s="24"/>
      <c r="B105" s="24"/>
      <c r="C105" s="24"/>
      <c r="D105" s="24"/>
      <c r="E105" s="24"/>
      <c r="F105" s="24"/>
      <c r="G105" s="24"/>
      <c r="H105" s="24"/>
      <c r="I105" s="24"/>
      <c r="J105" s="24"/>
      <c r="K105" s="24"/>
      <c r="L105" s="24"/>
    </row>
    <row r="106" ht="12.75" customHeight="1">
      <c r="A106" s="24"/>
      <c r="B106" s="24"/>
      <c r="C106" s="24"/>
      <c r="D106" s="24"/>
      <c r="E106" s="24"/>
      <c r="F106" s="24"/>
      <c r="G106" s="24"/>
      <c r="H106" s="24"/>
      <c r="I106" s="24"/>
      <c r="J106" s="24"/>
      <c r="K106" s="24"/>
      <c r="L106" s="24"/>
    </row>
    <row r="107" ht="12.75" customHeight="1">
      <c r="A107" s="24"/>
      <c r="B107" s="24"/>
      <c r="C107" s="24"/>
      <c r="D107" s="24"/>
      <c r="E107" s="24"/>
      <c r="F107" s="24"/>
      <c r="G107" s="24"/>
      <c r="H107" s="24"/>
      <c r="I107" s="24"/>
      <c r="J107" s="24"/>
      <c r="K107" s="24"/>
      <c r="L107" s="24"/>
    </row>
    <row r="108" ht="12.75" customHeight="1">
      <c r="A108" s="24"/>
      <c r="B108" s="24"/>
      <c r="C108" s="24"/>
      <c r="D108" s="24"/>
      <c r="E108" s="24"/>
      <c r="F108" s="24"/>
      <c r="G108" s="24"/>
      <c r="H108" s="24"/>
      <c r="I108" s="24"/>
      <c r="J108" s="24"/>
      <c r="K108" s="24"/>
      <c r="L108" s="24"/>
    </row>
    <row r="109" ht="12.75" customHeight="1">
      <c r="A109" s="24"/>
      <c r="B109" s="24"/>
      <c r="C109" s="24"/>
      <c r="D109" s="24"/>
      <c r="E109" s="24"/>
      <c r="F109" s="24"/>
      <c r="G109" s="24"/>
      <c r="H109" s="24"/>
      <c r="I109" s="24"/>
      <c r="J109" s="24"/>
      <c r="K109" s="24"/>
      <c r="L109" s="24"/>
    </row>
    <row r="110" ht="12.75" customHeight="1">
      <c r="A110" s="24"/>
      <c r="B110" s="24"/>
      <c r="C110" s="24"/>
      <c r="D110" s="24"/>
      <c r="E110" s="24"/>
      <c r="F110" s="24"/>
      <c r="G110" s="24"/>
      <c r="H110" s="24"/>
      <c r="I110" s="24"/>
      <c r="J110" s="24"/>
      <c r="K110" s="24"/>
      <c r="L110" s="24"/>
    </row>
    <row r="111" ht="12.75" customHeight="1">
      <c r="A111" s="24"/>
      <c r="B111" s="24"/>
      <c r="C111" s="24"/>
      <c r="D111" s="24"/>
      <c r="E111" s="24"/>
      <c r="F111" s="24"/>
      <c r="G111" s="24"/>
      <c r="H111" s="24"/>
      <c r="I111" s="24"/>
      <c r="J111" s="24"/>
      <c r="K111" s="24"/>
      <c r="L111" s="24"/>
    </row>
    <row r="112" ht="12.75" customHeight="1">
      <c r="A112" s="24"/>
      <c r="B112" s="24"/>
      <c r="C112" s="24"/>
      <c r="D112" s="24"/>
      <c r="E112" s="24"/>
      <c r="F112" s="24"/>
      <c r="G112" s="24"/>
      <c r="H112" s="24"/>
      <c r="I112" s="24"/>
      <c r="J112" s="24"/>
      <c r="K112" s="24"/>
      <c r="L112" s="24"/>
    </row>
    <row r="113" ht="12.75" customHeight="1">
      <c r="A113" s="24"/>
      <c r="B113" s="24"/>
      <c r="C113" s="24"/>
      <c r="D113" s="24"/>
      <c r="E113" s="24"/>
      <c r="F113" s="24"/>
      <c r="G113" s="24"/>
      <c r="H113" s="24"/>
      <c r="I113" s="24"/>
      <c r="J113" s="24"/>
      <c r="K113" s="24"/>
      <c r="L113" s="24"/>
    </row>
    <row r="114" ht="12.75" customHeight="1">
      <c r="A114" s="24"/>
      <c r="B114" s="24"/>
      <c r="C114" s="24"/>
      <c r="D114" s="24"/>
      <c r="E114" s="24"/>
      <c r="F114" s="24"/>
      <c r="G114" s="24"/>
      <c r="H114" s="24"/>
      <c r="I114" s="24"/>
      <c r="J114" s="24"/>
      <c r="K114" s="24"/>
      <c r="L114" s="24"/>
    </row>
    <row r="115" ht="12.75" customHeight="1">
      <c r="A115" s="24"/>
      <c r="B115" s="24"/>
      <c r="C115" s="24"/>
      <c r="D115" s="24"/>
      <c r="E115" s="24"/>
      <c r="F115" s="24"/>
      <c r="G115" s="24"/>
      <c r="H115" s="24"/>
      <c r="I115" s="24"/>
      <c r="J115" s="24"/>
      <c r="K115" s="24"/>
      <c r="L115" s="24"/>
    </row>
    <row r="116" ht="12.75" customHeight="1">
      <c r="A116" s="24"/>
      <c r="B116" s="24"/>
      <c r="C116" s="24"/>
      <c r="D116" s="24"/>
      <c r="E116" s="24"/>
      <c r="F116" s="24"/>
      <c r="G116" s="24"/>
      <c r="H116" s="24"/>
      <c r="I116" s="24"/>
      <c r="J116" s="24"/>
      <c r="K116" s="24"/>
      <c r="L116" s="24"/>
    </row>
    <row r="117" ht="12.75" customHeight="1">
      <c r="A117" s="24"/>
      <c r="B117" s="24"/>
      <c r="C117" s="24"/>
      <c r="D117" s="24"/>
      <c r="E117" s="24"/>
      <c r="F117" s="24"/>
      <c r="G117" s="24"/>
      <c r="H117" s="24"/>
      <c r="I117" s="24"/>
      <c r="J117" s="24"/>
      <c r="K117" s="24"/>
      <c r="L117" s="24"/>
    </row>
    <row r="118" ht="12.75" customHeight="1">
      <c r="A118" s="24"/>
      <c r="B118" s="24"/>
      <c r="C118" s="24"/>
      <c r="D118" s="24"/>
      <c r="E118" s="24"/>
      <c r="F118" s="24"/>
      <c r="G118" s="24"/>
      <c r="H118" s="24"/>
      <c r="I118" s="24"/>
      <c r="J118" s="24"/>
      <c r="K118" s="24"/>
      <c r="L118" s="24"/>
    </row>
    <row r="119" ht="12.75" customHeight="1">
      <c r="A119" s="24"/>
      <c r="B119" s="24"/>
      <c r="C119" s="24"/>
      <c r="D119" s="24"/>
      <c r="E119" s="24"/>
      <c r="F119" s="24"/>
      <c r="G119" s="24"/>
      <c r="H119" s="24"/>
      <c r="I119" s="24"/>
      <c r="J119" s="24"/>
      <c r="K119" s="24"/>
      <c r="L119" s="24"/>
    </row>
    <row r="120" ht="12.75" customHeight="1">
      <c r="A120" s="24"/>
      <c r="B120" s="24"/>
      <c r="C120" s="24"/>
      <c r="D120" s="24"/>
      <c r="E120" s="24"/>
      <c r="F120" s="24"/>
      <c r="G120" s="24"/>
      <c r="H120" s="24"/>
      <c r="I120" s="24"/>
      <c r="J120" s="24"/>
      <c r="K120" s="24"/>
      <c r="L120" s="24"/>
    </row>
    <row r="121" ht="12.75" customHeight="1">
      <c r="A121" s="24"/>
      <c r="B121" s="24"/>
      <c r="C121" s="24"/>
      <c r="D121" s="24"/>
      <c r="E121" s="24"/>
      <c r="F121" s="24"/>
      <c r="G121" s="24"/>
      <c r="H121" s="24"/>
      <c r="I121" s="24"/>
      <c r="J121" s="24"/>
      <c r="K121" s="24"/>
      <c r="L121" s="24"/>
    </row>
    <row r="122" ht="12.75" customHeight="1">
      <c r="A122" s="24"/>
      <c r="B122" s="24"/>
      <c r="C122" s="24"/>
      <c r="D122" s="24"/>
      <c r="E122" s="24"/>
      <c r="F122" s="24"/>
      <c r="G122" s="24"/>
      <c r="H122" s="24"/>
      <c r="I122" s="24"/>
      <c r="J122" s="24"/>
      <c r="K122" s="24"/>
      <c r="L122" s="24"/>
    </row>
    <row r="123" ht="12.75" customHeight="1">
      <c r="A123" s="24"/>
      <c r="B123" s="24"/>
      <c r="C123" s="24"/>
      <c r="D123" s="24"/>
      <c r="E123" s="24"/>
      <c r="F123" s="24"/>
      <c r="G123" s="24"/>
      <c r="H123" s="24"/>
      <c r="I123" s="24"/>
      <c r="J123" s="24"/>
      <c r="K123" s="24"/>
      <c r="L123" s="24"/>
    </row>
    <row r="124" ht="12.75" customHeight="1">
      <c r="A124" s="24"/>
      <c r="B124" s="24"/>
      <c r="C124" s="24"/>
      <c r="D124" s="24"/>
      <c r="E124" s="24"/>
      <c r="F124" s="24"/>
      <c r="G124" s="24"/>
      <c r="H124" s="24"/>
      <c r="I124" s="24"/>
      <c r="J124" s="24"/>
      <c r="K124" s="24"/>
      <c r="L124" s="24"/>
    </row>
    <row r="125" ht="12.75" customHeight="1">
      <c r="A125" s="24"/>
      <c r="B125" s="24"/>
      <c r="C125" s="24"/>
      <c r="D125" s="24"/>
      <c r="E125" s="24"/>
      <c r="F125" s="24"/>
      <c r="G125" s="24"/>
      <c r="H125" s="24"/>
      <c r="I125" s="24"/>
      <c r="J125" s="24"/>
      <c r="K125" s="24"/>
      <c r="L125" s="24"/>
    </row>
    <row r="126" ht="12.75" customHeight="1">
      <c r="A126" s="24"/>
      <c r="B126" s="24"/>
      <c r="C126" s="24"/>
      <c r="D126" s="24"/>
      <c r="E126" s="24"/>
      <c r="F126" s="24"/>
      <c r="G126" s="24"/>
      <c r="H126" s="24"/>
      <c r="I126" s="24"/>
      <c r="J126" s="24"/>
      <c r="K126" s="24"/>
      <c r="L126" s="24"/>
    </row>
    <row r="127" ht="12.75" customHeight="1">
      <c r="A127" s="24"/>
      <c r="B127" s="24"/>
      <c r="C127" s="24"/>
      <c r="D127" s="24"/>
      <c r="E127" s="24"/>
      <c r="F127" s="24"/>
      <c r="G127" s="24"/>
      <c r="H127" s="24"/>
      <c r="I127" s="24"/>
      <c r="J127" s="24"/>
      <c r="K127" s="24"/>
      <c r="L127" s="24"/>
    </row>
    <row r="128" ht="12.75" customHeight="1">
      <c r="A128" s="24"/>
      <c r="B128" s="24"/>
      <c r="C128" s="24"/>
      <c r="D128" s="24"/>
      <c r="E128" s="24"/>
      <c r="F128" s="24"/>
      <c r="G128" s="24"/>
      <c r="H128" s="24"/>
      <c r="I128" s="24"/>
      <c r="J128" s="24"/>
      <c r="K128" s="24"/>
      <c r="L128" s="24"/>
    </row>
    <row r="129" ht="12.75" customHeight="1">
      <c r="A129" s="24"/>
      <c r="B129" s="24"/>
      <c r="C129" s="24"/>
      <c r="D129" s="24"/>
      <c r="E129" s="24"/>
      <c r="F129" s="24"/>
      <c r="G129" s="24"/>
      <c r="H129" s="24"/>
      <c r="I129" s="24"/>
      <c r="J129" s="24"/>
      <c r="K129" s="24"/>
      <c r="L129" s="24"/>
    </row>
    <row r="130" ht="12.75" customHeight="1">
      <c r="A130" s="24"/>
      <c r="B130" s="24"/>
      <c r="C130" s="24"/>
      <c r="D130" s="24"/>
      <c r="E130" s="24"/>
      <c r="F130" s="24"/>
      <c r="G130" s="24"/>
      <c r="H130" s="24"/>
      <c r="I130" s="24"/>
      <c r="J130" s="24"/>
      <c r="K130" s="24"/>
      <c r="L130" s="24"/>
    </row>
    <row r="131" ht="12.75" customHeight="1">
      <c r="A131" s="24"/>
      <c r="B131" s="24"/>
      <c r="C131" s="24"/>
      <c r="D131" s="24"/>
      <c r="E131" s="24"/>
      <c r="F131" s="24"/>
      <c r="G131" s="24"/>
      <c r="H131" s="24"/>
      <c r="I131" s="24"/>
      <c r="J131" s="24"/>
      <c r="K131" s="24"/>
      <c r="L131" s="24"/>
    </row>
    <row r="132" ht="12.75" customHeight="1">
      <c r="A132" s="24"/>
      <c r="B132" s="24"/>
      <c r="C132" s="24"/>
      <c r="D132" s="24"/>
      <c r="E132" s="24"/>
      <c r="F132" s="24"/>
      <c r="G132" s="24"/>
      <c r="H132" s="24"/>
      <c r="I132" s="24"/>
      <c r="J132" s="24"/>
      <c r="K132" s="24"/>
      <c r="L132" s="24"/>
    </row>
    <row r="133" ht="12.75" customHeight="1">
      <c r="A133" s="24"/>
      <c r="B133" s="24"/>
      <c r="C133" s="24"/>
      <c r="D133" s="24"/>
      <c r="E133" s="24"/>
      <c r="F133" s="24"/>
      <c r="G133" s="24"/>
      <c r="H133" s="24"/>
      <c r="I133" s="24"/>
      <c r="J133" s="24"/>
      <c r="K133" s="24"/>
      <c r="L133" s="24"/>
    </row>
    <row r="134" ht="12.75" customHeight="1">
      <c r="A134" s="24"/>
      <c r="B134" s="24"/>
      <c r="C134" s="24"/>
      <c r="D134" s="24"/>
      <c r="E134" s="24"/>
      <c r="F134" s="24"/>
      <c r="G134" s="24"/>
      <c r="H134" s="24"/>
      <c r="I134" s="24"/>
      <c r="J134" s="24"/>
      <c r="K134" s="24"/>
      <c r="L134" s="24"/>
    </row>
    <row r="135" ht="12.75" customHeight="1">
      <c r="A135" s="24"/>
      <c r="B135" s="24"/>
      <c r="C135" s="24"/>
      <c r="D135" s="24"/>
      <c r="E135" s="24"/>
      <c r="F135" s="24"/>
      <c r="G135" s="24"/>
      <c r="H135" s="24"/>
      <c r="I135" s="24"/>
      <c r="J135" s="24"/>
      <c r="K135" s="24"/>
      <c r="L135" s="24"/>
    </row>
    <row r="136" ht="12.75" customHeight="1">
      <c r="A136" s="24"/>
      <c r="B136" s="24"/>
      <c r="C136" s="24"/>
      <c r="D136" s="24"/>
      <c r="E136" s="24"/>
      <c r="F136" s="24"/>
      <c r="G136" s="24"/>
      <c r="H136" s="24"/>
      <c r="I136" s="24"/>
      <c r="J136" s="24"/>
      <c r="K136" s="24"/>
      <c r="L136" s="24"/>
    </row>
    <row r="137" ht="12.75" customHeight="1">
      <c r="A137" s="24"/>
      <c r="B137" s="24"/>
      <c r="C137" s="24"/>
      <c r="D137" s="24"/>
      <c r="E137" s="24"/>
      <c r="F137" s="24"/>
      <c r="G137" s="24"/>
      <c r="H137" s="24"/>
      <c r="I137" s="24"/>
      <c r="J137" s="24"/>
      <c r="K137" s="24"/>
      <c r="L137" s="24"/>
    </row>
    <row r="138" ht="12.75" customHeight="1">
      <c r="A138" s="24"/>
      <c r="B138" s="24"/>
      <c r="C138" s="24"/>
      <c r="D138" s="24"/>
      <c r="E138" s="24"/>
      <c r="F138" s="24"/>
      <c r="G138" s="24"/>
      <c r="H138" s="24"/>
      <c r="I138" s="24"/>
      <c r="J138" s="24"/>
      <c r="K138" s="24"/>
      <c r="L138" s="24"/>
    </row>
    <row r="139" ht="12.75" customHeight="1">
      <c r="A139" s="24"/>
      <c r="B139" s="24"/>
      <c r="C139" s="24"/>
      <c r="D139" s="24"/>
      <c r="E139" s="24"/>
      <c r="F139" s="24"/>
      <c r="G139" s="24"/>
      <c r="H139" s="24"/>
      <c r="I139" s="24"/>
      <c r="J139" s="24"/>
      <c r="K139" s="24"/>
      <c r="L139" s="24"/>
    </row>
    <row r="140" ht="12.75" customHeight="1">
      <c r="A140" s="24"/>
      <c r="B140" s="24"/>
      <c r="C140" s="24"/>
      <c r="D140" s="24"/>
      <c r="E140" s="24"/>
      <c r="F140" s="24"/>
      <c r="G140" s="24"/>
      <c r="H140" s="24"/>
      <c r="I140" s="24"/>
      <c r="J140" s="24"/>
      <c r="K140" s="24"/>
      <c r="L140" s="24"/>
    </row>
    <row r="141" ht="12.75" customHeight="1">
      <c r="A141" s="24"/>
      <c r="B141" s="24"/>
      <c r="C141" s="24"/>
      <c r="D141" s="24"/>
      <c r="E141" s="24"/>
      <c r="F141" s="24"/>
      <c r="G141" s="24"/>
      <c r="H141" s="24"/>
      <c r="I141" s="24"/>
      <c r="J141" s="24"/>
      <c r="K141" s="24"/>
      <c r="L141" s="24"/>
    </row>
    <row r="142" ht="12.75" customHeight="1">
      <c r="A142" s="24"/>
      <c r="B142" s="24"/>
      <c r="C142" s="24"/>
      <c r="D142" s="24"/>
      <c r="E142" s="24"/>
      <c r="F142" s="24"/>
      <c r="G142" s="24"/>
      <c r="H142" s="24"/>
      <c r="I142" s="24"/>
      <c r="J142" s="24"/>
      <c r="K142" s="24"/>
      <c r="L142" s="24"/>
    </row>
    <row r="143" ht="12.75" customHeight="1">
      <c r="A143" s="24"/>
      <c r="B143" s="24"/>
      <c r="C143" s="24"/>
      <c r="D143" s="24"/>
      <c r="E143" s="24"/>
      <c r="F143" s="24"/>
      <c r="G143" s="24"/>
      <c r="H143" s="24"/>
      <c r="I143" s="24"/>
      <c r="J143" s="24"/>
      <c r="K143" s="24"/>
      <c r="L143" s="24"/>
    </row>
    <row r="144" ht="12.75" customHeight="1">
      <c r="A144" s="24"/>
      <c r="B144" s="24"/>
      <c r="C144" s="24"/>
      <c r="D144" s="24"/>
      <c r="E144" s="24"/>
      <c r="F144" s="24"/>
      <c r="G144" s="24"/>
      <c r="H144" s="24"/>
      <c r="I144" s="24"/>
      <c r="J144" s="24"/>
      <c r="K144" s="24"/>
      <c r="L144" s="24"/>
    </row>
    <row r="145" ht="12.75" customHeight="1">
      <c r="A145" s="24"/>
      <c r="B145" s="24"/>
      <c r="C145" s="24"/>
      <c r="D145" s="24"/>
      <c r="E145" s="24"/>
      <c r="F145" s="24"/>
      <c r="G145" s="24"/>
      <c r="H145" s="24"/>
      <c r="I145" s="24"/>
      <c r="J145" s="24"/>
      <c r="K145" s="24"/>
      <c r="L145" s="24"/>
    </row>
    <row r="146" ht="12.75" customHeight="1">
      <c r="A146" s="24"/>
      <c r="B146" s="24"/>
      <c r="C146" s="24"/>
      <c r="D146" s="24"/>
      <c r="E146" s="24"/>
      <c r="F146" s="24"/>
      <c r="G146" s="24"/>
      <c r="H146" s="24"/>
      <c r="I146" s="24"/>
      <c r="J146" s="24"/>
      <c r="K146" s="24"/>
      <c r="L146" s="24"/>
    </row>
    <row r="147" ht="12.75" customHeight="1">
      <c r="A147" s="24"/>
      <c r="B147" s="24"/>
      <c r="C147" s="24"/>
      <c r="D147" s="24"/>
      <c r="E147" s="24"/>
      <c r="F147" s="24"/>
      <c r="G147" s="24"/>
      <c r="H147" s="24"/>
      <c r="I147" s="24"/>
      <c r="J147" s="24"/>
      <c r="K147" s="24"/>
      <c r="L147" s="24"/>
    </row>
    <row r="148" ht="12.75" customHeight="1">
      <c r="A148" s="24"/>
      <c r="B148" s="24"/>
      <c r="C148" s="24"/>
      <c r="D148" s="24"/>
      <c r="E148" s="24"/>
      <c r="F148" s="24"/>
      <c r="G148" s="24"/>
      <c r="H148" s="24"/>
      <c r="I148" s="24"/>
      <c r="J148" s="24"/>
      <c r="K148" s="24"/>
      <c r="L148" s="24"/>
    </row>
    <row r="149" ht="12.75" customHeight="1">
      <c r="A149" s="24"/>
      <c r="B149" s="24"/>
      <c r="C149" s="24"/>
      <c r="D149" s="24"/>
      <c r="E149" s="24"/>
      <c r="F149" s="24"/>
      <c r="G149" s="24"/>
      <c r="H149" s="24"/>
      <c r="I149" s="24"/>
      <c r="J149" s="24"/>
      <c r="K149" s="24"/>
      <c r="L149" s="24"/>
    </row>
    <row r="150" ht="12.75" customHeight="1">
      <c r="A150" s="24"/>
      <c r="B150" s="24"/>
      <c r="C150" s="24"/>
      <c r="D150" s="24"/>
      <c r="E150" s="24"/>
      <c r="F150" s="24"/>
      <c r="G150" s="24"/>
      <c r="H150" s="24"/>
      <c r="I150" s="24"/>
      <c r="J150" s="24"/>
      <c r="K150" s="24"/>
      <c r="L150" s="24"/>
    </row>
    <row r="151" ht="12.75" customHeight="1">
      <c r="A151" s="24"/>
      <c r="B151" s="24"/>
      <c r="C151" s="24"/>
      <c r="D151" s="24"/>
      <c r="E151" s="24"/>
      <c r="F151" s="24"/>
      <c r="G151" s="24"/>
      <c r="H151" s="24"/>
      <c r="I151" s="24"/>
      <c r="J151" s="24"/>
      <c r="K151" s="24"/>
      <c r="L151" s="24"/>
    </row>
    <row r="152" ht="12.75" customHeight="1">
      <c r="A152" s="24"/>
      <c r="B152" s="24"/>
      <c r="C152" s="24"/>
      <c r="D152" s="24"/>
      <c r="E152" s="24"/>
      <c r="F152" s="24"/>
      <c r="G152" s="24"/>
      <c r="H152" s="24"/>
      <c r="I152" s="24"/>
      <c r="J152" s="24"/>
      <c r="K152" s="24"/>
      <c r="L152" s="24"/>
    </row>
    <row r="153" ht="12.75" customHeight="1">
      <c r="A153" s="24"/>
      <c r="B153" s="24"/>
      <c r="C153" s="24"/>
      <c r="D153" s="24"/>
      <c r="E153" s="24"/>
      <c r="F153" s="24"/>
      <c r="G153" s="24"/>
      <c r="H153" s="24"/>
      <c r="I153" s="24"/>
      <c r="J153" s="24"/>
      <c r="K153" s="24"/>
      <c r="L153" s="24"/>
    </row>
    <row r="154" ht="12.75" customHeight="1">
      <c r="A154" s="24"/>
      <c r="B154" s="24"/>
      <c r="C154" s="24"/>
      <c r="D154" s="24"/>
      <c r="E154" s="24"/>
      <c r="F154" s="24"/>
      <c r="G154" s="24"/>
      <c r="H154" s="24"/>
      <c r="I154" s="24"/>
      <c r="J154" s="24"/>
      <c r="K154" s="24"/>
      <c r="L154" s="24"/>
    </row>
    <row r="155" ht="12.75" customHeight="1">
      <c r="A155" s="24"/>
      <c r="B155" s="24"/>
      <c r="C155" s="24"/>
      <c r="D155" s="24"/>
      <c r="E155" s="24"/>
      <c r="F155" s="24"/>
      <c r="G155" s="24"/>
      <c r="H155" s="24"/>
      <c r="I155" s="24"/>
      <c r="J155" s="24"/>
      <c r="K155" s="24"/>
      <c r="L155" s="24"/>
    </row>
    <row r="156" ht="12.75" customHeight="1">
      <c r="A156" s="24"/>
      <c r="B156" s="24"/>
      <c r="C156" s="24"/>
      <c r="D156" s="24"/>
      <c r="E156" s="24"/>
      <c r="F156" s="24"/>
      <c r="G156" s="24"/>
      <c r="H156" s="24"/>
      <c r="I156" s="24"/>
      <c r="J156" s="24"/>
      <c r="K156" s="24"/>
      <c r="L156" s="24"/>
    </row>
    <row r="157" ht="12.75" customHeight="1">
      <c r="A157" s="24"/>
      <c r="B157" s="24"/>
      <c r="C157" s="24"/>
      <c r="D157" s="24"/>
      <c r="E157" s="24"/>
      <c r="F157" s="24"/>
      <c r="G157" s="24"/>
      <c r="H157" s="24"/>
      <c r="I157" s="24"/>
      <c r="J157" s="24"/>
      <c r="K157" s="24"/>
      <c r="L157" s="24"/>
    </row>
    <row r="158" ht="12.75" customHeight="1">
      <c r="A158" s="24"/>
      <c r="B158" s="24"/>
      <c r="C158" s="24"/>
      <c r="D158" s="24"/>
      <c r="E158" s="24"/>
      <c r="F158" s="24"/>
      <c r="G158" s="24"/>
      <c r="H158" s="24"/>
      <c r="I158" s="24"/>
      <c r="J158" s="24"/>
      <c r="K158" s="24"/>
      <c r="L158" s="24"/>
    </row>
    <row r="159" ht="12.75" customHeight="1">
      <c r="A159" s="24"/>
      <c r="B159" s="24"/>
      <c r="C159" s="24"/>
      <c r="D159" s="24"/>
      <c r="E159" s="24"/>
      <c r="F159" s="24"/>
      <c r="G159" s="24"/>
      <c r="H159" s="24"/>
      <c r="I159" s="24"/>
      <c r="J159" s="24"/>
      <c r="K159" s="24"/>
      <c r="L159" s="24"/>
    </row>
    <row r="160" ht="12.75" customHeight="1">
      <c r="A160" s="24"/>
      <c r="B160" s="24"/>
      <c r="C160" s="24"/>
      <c r="D160" s="24"/>
      <c r="E160" s="24"/>
      <c r="F160" s="24"/>
      <c r="G160" s="24"/>
      <c r="H160" s="24"/>
      <c r="I160" s="24"/>
      <c r="J160" s="24"/>
      <c r="K160" s="24"/>
      <c r="L160" s="24"/>
    </row>
    <row r="161" ht="12.75" customHeight="1">
      <c r="A161" s="24"/>
      <c r="B161" s="24"/>
      <c r="C161" s="24"/>
      <c r="D161" s="24"/>
      <c r="E161" s="24"/>
      <c r="F161" s="24"/>
      <c r="G161" s="24"/>
      <c r="H161" s="24"/>
      <c r="I161" s="24"/>
      <c r="J161" s="24"/>
      <c r="K161" s="24"/>
      <c r="L161" s="24"/>
    </row>
    <row r="162" ht="12.75" customHeight="1">
      <c r="A162" s="24"/>
      <c r="B162" s="24"/>
      <c r="C162" s="24"/>
      <c r="D162" s="24"/>
      <c r="E162" s="24"/>
      <c r="F162" s="24"/>
      <c r="G162" s="24"/>
      <c r="H162" s="24"/>
      <c r="I162" s="24"/>
      <c r="J162" s="24"/>
      <c r="K162" s="24"/>
      <c r="L162" s="24"/>
    </row>
    <row r="163" ht="12.75" customHeight="1">
      <c r="A163" s="24"/>
      <c r="B163" s="24"/>
      <c r="C163" s="24"/>
      <c r="D163" s="24"/>
      <c r="E163" s="24"/>
      <c r="F163" s="24"/>
      <c r="G163" s="24"/>
      <c r="H163" s="24"/>
      <c r="I163" s="24"/>
      <c r="J163" s="24"/>
      <c r="K163" s="24"/>
      <c r="L163" s="24"/>
    </row>
    <row r="164" ht="12.75" customHeight="1">
      <c r="A164" s="24"/>
      <c r="B164" s="24"/>
      <c r="C164" s="24"/>
      <c r="D164" s="24"/>
      <c r="E164" s="24"/>
      <c r="F164" s="24"/>
      <c r="G164" s="24"/>
      <c r="H164" s="24"/>
      <c r="I164" s="24"/>
      <c r="J164" s="24"/>
      <c r="K164" s="24"/>
      <c r="L164" s="24"/>
    </row>
    <row r="165" ht="12.75" customHeight="1">
      <c r="A165" s="24"/>
      <c r="B165" s="24"/>
      <c r="C165" s="24"/>
      <c r="D165" s="24"/>
      <c r="E165" s="24"/>
      <c r="F165" s="24"/>
      <c r="G165" s="24"/>
      <c r="H165" s="24"/>
      <c r="I165" s="24"/>
      <c r="J165" s="24"/>
      <c r="K165" s="24"/>
      <c r="L165" s="24"/>
    </row>
    <row r="166" ht="12.75" customHeight="1">
      <c r="A166" s="24"/>
      <c r="B166" s="24"/>
      <c r="C166" s="24"/>
      <c r="D166" s="24"/>
      <c r="E166" s="24"/>
      <c r="F166" s="24"/>
      <c r="G166" s="24"/>
      <c r="H166" s="24"/>
      <c r="I166" s="24"/>
      <c r="J166" s="24"/>
      <c r="K166" s="24"/>
      <c r="L166" s="24"/>
    </row>
    <row r="167" ht="12.75" customHeight="1">
      <c r="A167" s="24"/>
      <c r="B167" s="24"/>
      <c r="C167" s="24"/>
      <c r="D167" s="24"/>
      <c r="E167" s="24"/>
      <c r="F167" s="24"/>
      <c r="G167" s="24"/>
      <c r="H167" s="24"/>
      <c r="I167" s="24"/>
      <c r="J167" s="24"/>
      <c r="K167" s="24"/>
      <c r="L167" s="24"/>
    </row>
    <row r="168" ht="12.75" customHeight="1">
      <c r="A168" s="24"/>
      <c r="B168" s="24"/>
      <c r="C168" s="24"/>
      <c r="D168" s="24"/>
      <c r="E168" s="24"/>
      <c r="F168" s="24"/>
      <c r="G168" s="24"/>
      <c r="H168" s="24"/>
      <c r="I168" s="24"/>
      <c r="J168" s="24"/>
      <c r="K168" s="24"/>
      <c r="L168" s="24"/>
    </row>
    <row r="169" ht="12.75" customHeight="1">
      <c r="A169" s="24"/>
      <c r="B169" s="24"/>
      <c r="C169" s="24"/>
      <c r="D169" s="24"/>
      <c r="E169" s="24"/>
      <c r="F169" s="24"/>
      <c r="G169" s="24"/>
      <c r="H169" s="24"/>
      <c r="I169" s="24"/>
      <c r="J169" s="24"/>
      <c r="K169" s="24"/>
      <c r="L169" s="24"/>
    </row>
    <row r="170" ht="12.75" customHeight="1">
      <c r="A170" s="24"/>
      <c r="B170" s="24"/>
      <c r="C170" s="24"/>
      <c r="D170" s="24"/>
      <c r="E170" s="24"/>
      <c r="F170" s="24"/>
      <c r="G170" s="24"/>
      <c r="H170" s="24"/>
      <c r="I170" s="24"/>
      <c r="J170" s="24"/>
      <c r="K170" s="24"/>
      <c r="L170" s="24"/>
    </row>
    <row r="171" ht="12.75" customHeight="1">
      <c r="A171" s="24"/>
      <c r="B171" s="24"/>
      <c r="C171" s="24"/>
      <c r="D171" s="24"/>
      <c r="E171" s="24"/>
      <c r="F171" s="24"/>
      <c r="G171" s="24"/>
      <c r="H171" s="24"/>
      <c r="I171" s="24"/>
      <c r="J171" s="24"/>
      <c r="K171" s="24"/>
      <c r="L171" s="24"/>
    </row>
    <row r="172" ht="12.75" customHeight="1">
      <c r="A172" s="24"/>
      <c r="B172" s="24"/>
      <c r="C172" s="24"/>
      <c r="D172" s="24"/>
      <c r="E172" s="24"/>
      <c r="F172" s="24"/>
      <c r="G172" s="24"/>
      <c r="H172" s="24"/>
      <c r="I172" s="24"/>
      <c r="J172" s="24"/>
      <c r="K172" s="24"/>
      <c r="L172" s="24"/>
    </row>
    <row r="173" ht="12.75" customHeight="1">
      <c r="A173" s="24"/>
      <c r="B173" s="24"/>
      <c r="C173" s="24"/>
      <c r="D173" s="24"/>
      <c r="E173" s="24"/>
      <c r="F173" s="24"/>
      <c r="G173" s="24"/>
      <c r="H173" s="24"/>
      <c r="I173" s="24"/>
      <c r="J173" s="24"/>
      <c r="K173" s="24"/>
      <c r="L173" s="24"/>
    </row>
    <row r="174" ht="12.75" customHeight="1">
      <c r="A174" s="24"/>
      <c r="B174" s="24"/>
      <c r="C174" s="24"/>
      <c r="D174" s="24"/>
      <c r="E174" s="24"/>
      <c r="F174" s="24"/>
      <c r="G174" s="24"/>
      <c r="H174" s="24"/>
      <c r="I174" s="24"/>
      <c r="J174" s="24"/>
      <c r="K174" s="24"/>
      <c r="L174" s="24"/>
    </row>
    <row r="175" ht="12.75" customHeight="1">
      <c r="A175" s="24"/>
      <c r="B175" s="24"/>
      <c r="C175" s="24"/>
      <c r="D175" s="24"/>
      <c r="E175" s="24"/>
      <c r="F175" s="24"/>
      <c r="G175" s="24"/>
      <c r="H175" s="24"/>
      <c r="I175" s="24"/>
      <c r="J175" s="24"/>
      <c r="K175" s="24"/>
      <c r="L175" s="24"/>
    </row>
    <row r="176" ht="12.75" customHeight="1">
      <c r="A176" s="24"/>
      <c r="B176" s="24"/>
      <c r="C176" s="24"/>
      <c r="D176" s="24"/>
      <c r="E176" s="24"/>
      <c r="F176" s="24"/>
      <c r="G176" s="24"/>
      <c r="H176" s="24"/>
      <c r="I176" s="24"/>
      <c r="J176" s="24"/>
      <c r="K176" s="24"/>
      <c r="L176" s="24"/>
    </row>
    <row r="177" ht="12.75" customHeight="1">
      <c r="A177" s="24"/>
      <c r="B177" s="24"/>
      <c r="C177" s="24"/>
      <c r="D177" s="24"/>
      <c r="E177" s="24"/>
      <c r="F177" s="24"/>
      <c r="G177" s="24"/>
      <c r="H177" s="24"/>
      <c r="I177" s="24"/>
      <c r="J177" s="24"/>
      <c r="K177" s="24"/>
      <c r="L177" s="24"/>
    </row>
    <row r="178" ht="12.75" customHeight="1">
      <c r="A178" s="24"/>
      <c r="B178" s="24"/>
      <c r="C178" s="24"/>
      <c r="D178" s="24"/>
      <c r="E178" s="24"/>
      <c r="F178" s="24"/>
      <c r="G178" s="24"/>
      <c r="H178" s="24"/>
      <c r="I178" s="24"/>
      <c r="J178" s="24"/>
      <c r="K178" s="24"/>
      <c r="L178" s="24"/>
    </row>
    <row r="179" ht="12.75" customHeight="1">
      <c r="A179" s="24"/>
      <c r="B179" s="24"/>
      <c r="C179" s="24"/>
      <c r="D179" s="24"/>
      <c r="E179" s="24"/>
      <c r="F179" s="24"/>
      <c r="G179" s="24"/>
      <c r="H179" s="24"/>
      <c r="I179" s="24"/>
      <c r="J179" s="24"/>
      <c r="K179" s="24"/>
      <c r="L179" s="24"/>
    </row>
    <row r="180" ht="12.75" customHeight="1">
      <c r="A180" s="24"/>
      <c r="B180" s="24"/>
      <c r="C180" s="24"/>
      <c r="D180" s="24"/>
      <c r="E180" s="24"/>
      <c r="F180" s="24"/>
      <c r="G180" s="24"/>
      <c r="H180" s="24"/>
      <c r="I180" s="24"/>
      <c r="J180" s="24"/>
      <c r="K180" s="24"/>
      <c r="L180" s="24"/>
    </row>
    <row r="181" ht="12.75" customHeight="1">
      <c r="A181" s="24"/>
      <c r="B181" s="24"/>
      <c r="C181" s="24"/>
      <c r="D181" s="24"/>
      <c r="E181" s="24"/>
      <c r="F181" s="24"/>
      <c r="G181" s="24"/>
      <c r="H181" s="24"/>
      <c r="I181" s="24"/>
      <c r="J181" s="24"/>
      <c r="K181" s="24"/>
      <c r="L181" s="24"/>
    </row>
    <row r="182" ht="12.75" customHeight="1">
      <c r="A182" s="24"/>
      <c r="B182" s="24"/>
      <c r="C182" s="24"/>
      <c r="D182" s="24"/>
      <c r="E182" s="24"/>
      <c r="F182" s="24"/>
      <c r="G182" s="24"/>
      <c r="H182" s="24"/>
      <c r="I182" s="24"/>
      <c r="J182" s="24"/>
      <c r="K182" s="24"/>
      <c r="L182" s="24"/>
    </row>
    <row r="183" ht="12.75" customHeight="1">
      <c r="A183" s="24"/>
      <c r="B183" s="24"/>
      <c r="C183" s="24"/>
      <c r="D183" s="24"/>
      <c r="E183" s="24"/>
      <c r="F183" s="24"/>
      <c r="G183" s="24"/>
      <c r="H183" s="24"/>
      <c r="I183" s="24"/>
      <c r="J183" s="24"/>
      <c r="K183" s="24"/>
      <c r="L183" s="24"/>
    </row>
    <row r="184" ht="12.75" customHeight="1">
      <c r="A184" s="24"/>
      <c r="B184" s="24"/>
      <c r="C184" s="24"/>
      <c r="D184" s="24"/>
      <c r="E184" s="24"/>
      <c r="F184" s="24"/>
      <c r="G184" s="24"/>
      <c r="H184" s="24"/>
      <c r="I184" s="24"/>
      <c r="J184" s="24"/>
      <c r="K184" s="24"/>
      <c r="L184" s="24"/>
    </row>
    <row r="185" ht="12.75" customHeight="1">
      <c r="A185" s="24"/>
      <c r="B185" s="24"/>
      <c r="C185" s="24"/>
      <c r="D185" s="24"/>
      <c r="E185" s="24"/>
      <c r="F185" s="24"/>
      <c r="G185" s="24"/>
      <c r="H185" s="24"/>
      <c r="I185" s="24"/>
      <c r="J185" s="24"/>
      <c r="K185" s="24"/>
      <c r="L185" s="24"/>
    </row>
    <row r="186" ht="12.75" customHeight="1">
      <c r="A186" s="24"/>
      <c r="B186" s="24"/>
      <c r="C186" s="24"/>
      <c r="D186" s="24"/>
      <c r="E186" s="24"/>
      <c r="F186" s="24"/>
      <c r="G186" s="24"/>
      <c r="H186" s="24"/>
      <c r="I186" s="24"/>
      <c r="J186" s="24"/>
      <c r="K186" s="24"/>
      <c r="L186" s="24"/>
    </row>
    <row r="187" ht="12.75" customHeight="1">
      <c r="A187" s="24"/>
      <c r="B187" s="24"/>
      <c r="C187" s="24"/>
      <c r="D187" s="24"/>
      <c r="E187" s="24"/>
      <c r="F187" s="24"/>
      <c r="G187" s="24"/>
      <c r="H187" s="24"/>
      <c r="I187" s="24"/>
      <c r="J187" s="24"/>
      <c r="K187" s="24"/>
      <c r="L187" s="24"/>
    </row>
    <row r="188" ht="12.75" customHeight="1">
      <c r="A188" s="24"/>
      <c r="B188" s="24"/>
      <c r="C188" s="24"/>
      <c r="D188" s="24"/>
      <c r="E188" s="24"/>
      <c r="F188" s="24"/>
      <c r="G188" s="24"/>
      <c r="H188" s="24"/>
      <c r="I188" s="24"/>
      <c r="J188" s="24"/>
      <c r="K188" s="24"/>
      <c r="L188" s="24"/>
    </row>
    <row r="189" ht="12.75" customHeight="1">
      <c r="A189" s="24"/>
      <c r="B189" s="24"/>
      <c r="C189" s="24"/>
      <c r="D189" s="24"/>
      <c r="E189" s="24"/>
      <c r="F189" s="24"/>
      <c r="G189" s="24"/>
      <c r="H189" s="24"/>
      <c r="I189" s="24"/>
      <c r="J189" s="24"/>
      <c r="K189" s="24"/>
      <c r="L189" s="24"/>
    </row>
    <row r="190" ht="12.75" customHeight="1">
      <c r="A190" s="24"/>
      <c r="B190" s="24"/>
      <c r="C190" s="24"/>
      <c r="D190" s="24"/>
      <c r="E190" s="24"/>
      <c r="F190" s="24"/>
      <c r="G190" s="24"/>
      <c r="H190" s="24"/>
      <c r="I190" s="24"/>
      <c r="J190" s="24"/>
      <c r="K190" s="24"/>
      <c r="L190" s="24"/>
    </row>
    <row r="191" ht="12.75" customHeight="1">
      <c r="A191" s="24"/>
      <c r="B191" s="24"/>
      <c r="C191" s="24"/>
      <c r="D191" s="24"/>
      <c r="E191" s="24"/>
      <c r="F191" s="24"/>
      <c r="G191" s="24"/>
      <c r="H191" s="24"/>
      <c r="I191" s="24"/>
      <c r="J191" s="24"/>
      <c r="K191" s="24"/>
      <c r="L191" s="24"/>
    </row>
    <row r="192" ht="12.75" customHeight="1">
      <c r="A192" s="24"/>
      <c r="B192" s="24"/>
      <c r="C192" s="24"/>
      <c r="D192" s="24"/>
      <c r="E192" s="24"/>
      <c r="F192" s="24"/>
      <c r="G192" s="24"/>
      <c r="H192" s="24"/>
      <c r="I192" s="24"/>
      <c r="J192" s="24"/>
      <c r="K192" s="24"/>
      <c r="L192" s="24"/>
    </row>
    <row r="193" ht="12.75" customHeight="1">
      <c r="A193" s="24"/>
      <c r="B193" s="24"/>
      <c r="C193" s="24"/>
      <c r="D193" s="24"/>
      <c r="E193" s="24"/>
      <c r="F193" s="24"/>
      <c r="G193" s="24"/>
      <c r="H193" s="24"/>
      <c r="I193" s="24"/>
      <c r="J193" s="24"/>
      <c r="K193" s="24"/>
      <c r="L193" s="24"/>
    </row>
    <row r="194" ht="12.75" customHeight="1">
      <c r="A194" s="24"/>
      <c r="B194" s="24"/>
      <c r="C194" s="24"/>
      <c r="D194" s="24"/>
      <c r="E194" s="24"/>
      <c r="F194" s="24"/>
      <c r="G194" s="24"/>
      <c r="H194" s="24"/>
      <c r="I194" s="24"/>
      <c r="J194" s="24"/>
      <c r="K194" s="24"/>
      <c r="L194" s="24"/>
    </row>
    <row r="195" ht="12.75" customHeight="1">
      <c r="A195" s="24"/>
      <c r="B195" s="24"/>
      <c r="C195" s="24"/>
      <c r="D195" s="24"/>
      <c r="E195" s="24"/>
      <c r="F195" s="24"/>
      <c r="G195" s="24"/>
      <c r="H195" s="24"/>
      <c r="I195" s="24"/>
      <c r="J195" s="24"/>
      <c r="K195" s="24"/>
      <c r="L195" s="24"/>
    </row>
    <row r="196" ht="12.75" customHeight="1">
      <c r="A196" s="24"/>
      <c r="B196" s="24"/>
      <c r="C196" s="24"/>
      <c r="D196" s="24"/>
      <c r="E196" s="24"/>
      <c r="F196" s="24"/>
      <c r="G196" s="24"/>
      <c r="H196" s="24"/>
      <c r="I196" s="24"/>
      <c r="J196" s="24"/>
      <c r="K196" s="24"/>
      <c r="L196" s="24"/>
    </row>
    <row r="197" ht="12.75" customHeight="1">
      <c r="A197" s="24"/>
      <c r="B197" s="24"/>
      <c r="C197" s="24"/>
      <c r="D197" s="24"/>
      <c r="E197" s="24"/>
      <c r="F197" s="24"/>
      <c r="G197" s="24"/>
      <c r="H197" s="24"/>
      <c r="I197" s="24"/>
      <c r="J197" s="24"/>
      <c r="K197" s="24"/>
      <c r="L197" s="24"/>
    </row>
    <row r="198" ht="12.75" customHeight="1">
      <c r="A198" s="24"/>
      <c r="B198" s="24"/>
      <c r="C198" s="24"/>
      <c r="D198" s="24"/>
      <c r="E198" s="24"/>
      <c r="F198" s="24"/>
      <c r="G198" s="24"/>
      <c r="H198" s="24"/>
      <c r="I198" s="24"/>
      <c r="J198" s="24"/>
      <c r="K198" s="24"/>
      <c r="L198" s="24"/>
    </row>
    <row r="199" ht="12.75" customHeight="1">
      <c r="A199" s="24"/>
      <c r="B199" s="24"/>
      <c r="C199" s="24"/>
      <c r="D199" s="24"/>
      <c r="E199" s="24"/>
      <c r="F199" s="24"/>
      <c r="G199" s="24"/>
      <c r="H199" s="24"/>
      <c r="I199" s="24"/>
      <c r="J199" s="24"/>
      <c r="K199" s="24"/>
      <c r="L199" s="24"/>
    </row>
    <row r="200" ht="12.75" customHeight="1">
      <c r="A200" s="24"/>
      <c r="B200" s="24"/>
      <c r="C200" s="24"/>
      <c r="D200" s="24"/>
      <c r="E200" s="24"/>
      <c r="F200" s="24"/>
      <c r="G200" s="24"/>
      <c r="H200" s="24"/>
      <c r="I200" s="24"/>
      <c r="J200" s="24"/>
      <c r="K200" s="24"/>
      <c r="L200" s="24"/>
    </row>
    <row r="201" ht="12.75" customHeight="1">
      <c r="A201" s="24"/>
      <c r="B201" s="24"/>
      <c r="C201" s="24"/>
      <c r="D201" s="24"/>
      <c r="E201" s="24"/>
      <c r="F201" s="24"/>
      <c r="G201" s="24"/>
      <c r="H201" s="24"/>
      <c r="I201" s="24"/>
      <c r="J201" s="24"/>
      <c r="K201" s="24"/>
      <c r="L201" s="24"/>
    </row>
    <row r="202" ht="12.75" customHeight="1">
      <c r="A202" s="24"/>
      <c r="B202" s="24"/>
      <c r="C202" s="24"/>
      <c r="D202" s="24"/>
      <c r="E202" s="24"/>
      <c r="F202" s="24"/>
      <c r="G202" s="24"/>
      <c r="H202" s="24"/>
      <c r="I202" s="24"/>
      <c r="J202" s="24"/>
      <c r="K202" s="24"/>
      <c r="L202" s="24"/>
    </row>
    <row r="203" ht="12.75" customHeight="1">
      <c r="A203" s="24"/>
      <c r="B203" s="24"/>
      <c r="C203" s="24"/>
      <c r="D203" s="24"/>
      <c r="E203" s="24"/>
      <c r="F203" s="24"/>
      <c r="G203" s="24"/>
      <c r="H203" s="24"/>
      <c r="I203" s="24"/>
      <c r="J203" s="24"/>
      <c r="K203" s="24"/>
      <c r="L203" s="24"/>
    </row>
    <row r="204" ht="12.75" customHeight="1">
      <c r="A204" s="24"/>
      <c r="B204" s="24"/>
      <c r="C204" s="24"/>
      <c r="D204" s="24"/>
      <c r="E204" s="24"/>
      <c r="F204" s="24"/>
      <c r="G204" s="24"/>
      <c r="H204" s="24"/>
      <c r="I204" s="24"/>
      <c r="J204" s="24"/>
      <c r="K204" s="24"/>
      <c r="L204" s="24"/>
    </row>
    <row r="205" ht="12.75" customHeight="1">
      <c r="A205" s="24"/>
      <c r="B205" s="24"/>
      <c r="C205" s="24"/>
      <c r="D205" s="24"/>
      <c r="E205" s="24"/>
      <c r="F205" s="24"/>
      <c r="G205" s="24"/>
      <c r="H205" s="24"/>
      <c r="I205" s="24"/>
      <c r="J205" s="24"/>
      <c r="K205" s="24"/>
      <c r="L205" s="24"/>
    </row>
    <row r="206" ht="12.75" customHeight="1">
      <c r="A206" s="24"/>
      <c r="B206" s="24"/>
      <c r="C206" s="24"/>
      <c r="D206" s="24"/>
      <c r="E206" s="24"/>
      <c r="F206" s="24"/>
      <c r="G206" s="24"/>
      <c r="H206" s="24"/>
      <c r="I206" s="24"/>
      <c r="J206" s="24"/>
      <c r="K206" s="24"/>
      <c r="L206" s="24"/>
    </row>
    <row r="207" ht="12.75" customHeight="1">
      <c r="A207" s="24"/>
      <c r="B207" s="24"/>
      <c r="C207" s="24"/>
      <c r="D207" s="24"/>
      <c r="E207" s="24"/>
      <c r="F207" s="24"/>
      <c r="G207" s="24"/>
      <c r="H207" s="24"/>
      <c r="I207" s="24"/>
      <c r="J207" s="24"/>
      <c r="K207" s="24"/>
      <c r="L207" s="24"/>
    </row>
    <row r="208" ht="12.75" customHeight="1">
      <c r="A208" s="24"/>
      <c r="B208" s="24"/>
      <c r="C208" s="24"/>
      <c r="D208" s="24"/>
      <c r="E208" s="24"/>
      <c r="F208" s="24"/>
      <c r="G208" s="24"/>
      <c r="H208" s="24"/>
      <c r="I208" s="24"/>
      <c r="J208" s="24"/>
      <c r="K208" s="24"/>
      <c r="L208" s="24"/>
    </row>
    <row r="209" ht="12.75" customHeight="1">
      <c r="A209" s="24"/>
      <c r="B209" s="24"/>
      <c r="C209" s="24"/>
      <c r="D209" s="24"/>
      <c r="E209" s="24"/>
      <c r="F209" s="24"/>
      <c r="G209" s="24"/>
      <c r="H209" s="24"/>
      <c r="I209" s="24"/>
      <c r="J209" s="24"/>
      <c r="K209" s="24"/>
      <c r="L209" s="24"/>
    </row>
    <row r="210" ht="12.75" customHeight="1">
      <c r="A210" s="24"/>
      <c r="B210" s="24"/>
      <c r="C210" s="24"/>
      <c r="D210" s="24"/>
      <c r="E210" s="24"/>
      <c r="F210" s="24"/>
      <c r="G210" s="24"/>
      <c r="H210" s="24"/>
      <c r="I210" s="24"/>
      <c r="J210" s="24"/>
      <c r="K210" s="24"/>
      <c r="L210" s="24"/>
    </row>
    <row r="211" ht="12.75" customHeight="1">
      <c r="A211" s="24"/>
      <c r="B211" s="24"/>
      <c r="C211" s="24"/>
      <c r="D211" s="24"/>
      <c r="E211" s="24"/>
      <c r="F211" s="24"/>
      <c r="G211" s="24"/>
      <c r="H211" s="24"/>
      <c r="I211" s="24"/>
      <c r="J211" s="24"/>
      <c r="K211" s="24"/>
      <c r="L211" s="24"/>
    </row>
    <row r="212" ht="12.75" customHeight="1">
      <c r="A212" s="24"/>
      <c r="B212" s="24"/>
      <c r="C212" s="24"/>
      <c r="D212" s="24"/>
      <c r="E212" s="24"/>
      <c r="F212" s="24"/>
      <c r="G212" s="24"/>
      <c r="H212" s="24"/>
      <c r="I212" s="24"/>
      <c r="J212" s="24"/>
      <c r="K212" s="24"/>
      <c r="L212" s="24"/>
    </row>
    <row r="213" ht="12.75" customHeight="1">
      <c r="A213" s="24"/>
      <c r="B213" s="24"/>
      <c r="C213" s="24"/>
      <c r="D213" s="24"/>
      <c r="E213" s="24"/>
      <c r="F213" s="24"/>
      <c r="G213" s="24"/>
      <c r="H213" s="24"/>
      <c r="I213" s="24"/>
      <c r="J213" s="24"/>
      <c r="K213" s="24"/>
      <c r="L213" s="24"/>
    </row>
    <row r="214" ht="12.75" customHeight="1">
      <c r="A214" s="24"/>
      <c r="B214" s="24"/>
      <c r="C214" s="24"/>
      <c r="D214" s="24"/>
      <c r="E214" s="24"/>
      <c r="F214" s="24"/>
      <c r="G214" s="24"/>
      <c r="H214" s="24"/>
      <c r="I214" s="24"/>
      <c r="J214" s="24"/>
      <c r="K214" s="24"/>
      <c r="L214" s="24"/>
    </row>
    <row r="215" ht="12.75" customHeight="1">
      <c r="A215" s="24"/>
      <c r="B215" s="24"/>
      <c r="C215" s="24"/>
      <c r="D215" s="24"/>
      <c r="E215" s="24"/>
      <c r="F215" s="24"/>
      <c r="G215" s="24"/>
      <c r="H215" s="24"/>
      <c r="I215" s="24"/>
      <c r="J215" s="24"/>
      <c r="K215" s="24"/>
      <c r="L215" s="24"/>
    </row>
    <row r="216" ht="12.75" customHeight="1">
      <c r="A216" s="24"/>
      <c r="B216" s="24"/>
      <c r="C216" s="24"/>
      <c r="D216" s="24"/>
      <c r="E216" s="24"/>
      <c r="F216" s="24"/>
      <c r="G216" s="24"/>
      <c r="H216" s="24"/>
      <c r="I216" s="24"/>
      <c r="J216" s="24"/>
      <c r="K216" s="24"/>
      <c r="L216" s="24"/>
    </row>
    <row r="217" ht="12.75" customHeight="1">
      <c r="A217" s="24"/>
      <c r="B217" s="24"/>
      <c r="C217" s="24"/>
      <c r="D217" s="24"/>
      <c r="E217" s="24"/>
      <c r="F217" s="24"/>
      <c r="G217" s="24"/>
      <c r="H217" s="24"/>
      <c r="I217" s="24"/>
      <c r="J217" s="24"/>
      <c r="K217" s="24"/>
      <c r="L217" s="24"/>
    </row>
    <row r="218" ht="12.75" customHeight="1">
      <c r="A218" s="24"/>
      <c r="B218" s="24"/>
      <c r="C218" s="24"/>
      <c r="D218" s="24"/>
      <c r="E218" s="24"/>
      <c r="F218" s="24"/>
      <c r="G218" s="24"/>
      <c r="H218" s="24"/>
      <c r="I218" s="24"/>
      <c r="J218" s="24"/>
      <c r="K218" s="24"/>
      <c r="L218" s="24"/>
    </row>
    <row r="219" ht="12.75" customHeight="1">
      <c r="A219" s="24"/>
      <c r="B219" s="24"/>
      <c r="C219" s="24"/>
      <c r="D219" s="24"/>
      <c r="E219" s="24"/>
      <c r="F219" s="24"/>
      <c r="G219" s="24"/>
      <c r="H219" s="24"/>
      <c r="I219" s="24"/>
      <c r="J219" s="24"/>
      <c r="K219" s="24"/>
      <c r="L219" s="24"/>
    </row>
    <row r="220" ht="12.75" customHeight="1">
      <c r="A220" s="24"/>
      <c r="B220" s="24"/>
      <c r="C220" s="24"/>
      <c r="D220" s="24"/>
      <c r="E220" s="24"/>
      <c r="F220" s="24"/>
      <c r="G220" s="24"/>
      <c r="H220" s="24"/>
      <c r="I220" s="24"/>
      <c r="J220" s="24"/>
      <c r="K220" s="24"/>
      <c r="L220" s="24"/>
    </row>
    <row r="221" ht="12.75" customHeight="1">
      <c r="A221" s="24"/>
      <c r="B221" s="24"/>
      <c r="C221" s="24"/>
      <c r="D221" s="24"/>
      <c r="E221" s="24"/>
      <c r="F221" s="24"/>
      <c r="G221" s="24"/>
      <c r="H221" s="24"/>
      <c r="I221" s="24"/>
      <c r="J221" s="24"/>
      <c r="K221" s="24"/>
      <c r="L221" s="24"/>
    </row>
    <row r="222" ht="12.75" customHeight="1">
      <c r="A222" s="24"/>
      <c r="B222" s="24"/>
      <c r="C222" s="24"/>
      <c r="D222" s="24"/>
      <c r="E222" s="24"/>
      <c r="F222" s="24"/>
      <c r="G222" s="24"/>
      <c r="H222" s="24"/>
      <c r="I222" s="24"/>
      <c r="J222" s="24"/>
      <c r="K222" s="24"/>
      <c r="L222" s="24"/>
    </row>
    <row r="223" ht="12.75" customHeight="1">
      <c r="A223" s="24"/>
      <c r="B223" s="24"/>
      <c r="C223" s="24"/>
      <c r="D223" s="24"/>
      <c r="E223" s="24"/>
      <c r="F223" s="24"/>
      <c r="G223" s="24"/>
      <c r="H223" s="24"/>
      <c r="I223" s="24"/>
      <c r="J223" s="24"/>
      <c r="K223" s="24"/>
      <c r="L223" s="24"/>
    </row>
    <row r="224" ht="12.75" customHeight="1">
      <c r="A224" s="24"/>
      <c r="B224" s="24"/>
      <c r="C224" s="24"/>
      <c r="D224" s="24"/>
      <c r="E224" s="24"/>
      <c r="F224" s="24"/>
      <c r="G224" s="24"/>
      <c r="H224" s="24"/>
      <c r="I224" s="24"/>
      <c r="J224" s="24"/>
      <c r="K224" s="24"/>
      <c r="L224" s="24"/>
    </row>
    <row r="225" ht="12.75" customHeight="1">
      <c r="A225" s="24"/>
      <c r="B225" s="24"/>
      <c r="C225" s="24"/>
      <c r="D225" s="24"/>
      <c r="E225" s="24"/>
      <c r="F225" s="24"/>
      <c r="G225" s="24"/>
      <c r="H225" s="24"/>
      <c r="I225" s="24"/>
      <c r="J225" s="24"/>
      <c r="K225" s="24"/>
      <c r="L225" s="24"/>
    </row>
    <row r="226" ht="12.75" customHeight="1">
      <c r="A226" s="24"/>
      <c r="B226" s="24"/>
      <c r="C226" s="24"/>
      <c r="D226" s="24"/>
      <c r="E226" s="24"/>
      <c r="F226" s="24"/>
      <c r="G226" s="24"/>
      <c r="H226" s="24"/>
      <c r="I226" s="24"/>
      <c r="J226" s="24"/>
      <c r="K226" s="24"/>
      <c r="L226" s="24"/>
    </row>
    <row r="227" ht="12.75" customHeight="1">
      <c r="A227" s="24"/>
      <c r="B227" s="24"/>
      <c r="C227" s="24"/>
      <c r="D227" s="24"/>
      <c r="E227" s="24"/>
      <c r="F227" s="24"/>
      <c r="G227" s="24"/>
      <c r="H227" s="24"/>
      <c r="I227" s="24"/>
      <c r="J227" s="24"/>
      <c r="K227" s="24"/>
      <c r="L227" s="24"/>
    </row>
    <row r="228" ht="12.75" customHeight="1">
      <c r="A228" s="24"/>
      <c r="B228" s="24"/>
      <c r="C228" s="24"/>
      <c r="D228" s="24"/>
      <c r="E228" s="24"/>
      <c r="F228" s="24"/>
      <c r="G228" s="24"/>
      <c r="H228" s="24"/>
      <c r="I228" s="24"/>
      <c r="J228" s="24"/>
      <c r="K228" s="24"/>
      <c r="L228" s="24"/>
    </row>
    <row r="229" ht="12.75" customHeight="1">
      <c r="A229" s="24"/>
      <c r="B229" s="24"/>
      <c r="C229" s="24"/>
      <c r="D229" s="24"/>
      <c r="E229" s="24"/>
      <c r="F229" s="24"/>
      <c r="G229" s="24"/>
      <c r="H229" s="24"/>
      <c r="I229" s="24"/>
      <c r="J229" s="24"/>
      <c r="K229" s="24"/>
      <c r="L229" s="24"/>
    </row>
    <row r="230" ht="12.75" customHeight="1">
      <c r="A230" s="24"/>
      <c r="B230" s="24"/>
      <c r="C230" s="24"/>
      <c r="D230" s="24"/>
      <c r="E230" s="24"/>
      <c r="F230" s="24"/>
      <c r="G230" s="24"/>
      <c r="H230" s="24"/>
      <c r="I230" s="24"/>
      <c r="J230" s="24"/>
      <c r="K230" s="24"/>
      <c r="L230" s="24"/>
    </row>
    <row r="231" ht="12.75" customHeight="1">
      <c r="A231" s="24"/>
      <c r="B231" s="24"/>
      <c r="C231" s="24"/>
      <c r="D231" s="24"/>
      <c r="E231" s="24"/>
      <c r="F231" s="24"/>
      <c r="G231" s="24"/>
      <c r="H231" s="24"/>
      <c r="I231" s="24"/>
      <c r="J231" s="24"/>
      <c r="K231" s="24"/>
      <c r="L231" s="24"/>
    </row>
    <row r="232" ht="12.75" customHeight="1">
      <c r="A232" s="24"/>
      <c r="B232" s="24"/>
      <c r="C232" s="24"/>
      <c r="D232" s="24"/>
      <c r="E232" s="24"/>
      <c r="F232" s="24"/>
      <c r="G232" s="24"/>
      <c r="H232" s="24"/>
      <c r="I232" s="24"/>
      <c r="J232" s="24"/>
      <c r="K232" s="24"/>
      <c r="L232" s="24"/>
    </row>
    <row r="233" ht="12.75" customHeight="1">
      <c r="A233" s="24"/>
      <c r="B233" s="24"/>
      <c r="C233" s="24"/>
      <c r="D233" s="24"/>
      <c r="E233" s="24"/>
      <c r="F233" s="24"/>
      <c r="G233" s="24"/>
      <c r="H233" s="24"/>
      <c r="I233" s="24"/>
      <c r="J233" s="24"/>
      <c r="K233" s="24"/>
      <c r="L233" s="24"/>
    </row>
    <row r="234" ht="12.75" customHeight="1">
      <c r="A234" s="24"/>
      <c r="B234" s="24"/>
      <c r="C234" s="24"/>
      <c r="D234" s="24"/>
      <c r="E234" s="24"/>
      <c r="F234" s="24"/>
      <c r="G234" s="24"/>
      <c r="H234" s="24"/>
      <c r="I234" s="24"/>
      <c r="J234" s="24"/>
      <c r="K234" s="24"/>
      <c r="L234" s="24"/>
    </row>
    <row r="235" ht="12.75" customHeight="1">
      <c r="A235" s="24"/>
      <c r="B235" s="24"/>
      <c r="C235" s="24"/>
      <c r="D235" s="24"/>
      <c r="E235" s="24"/>
      <c r="F235" s="24"/>
      <c r="G235" s="24"/>
      <c r="H235" s="24"/>
      <c r="I235" s="24"/>
      <c r="J235" s="24"/>
      <c r="K235" s="24"/>
      <c r="L235" s="24"/>
    </row>
    <row r="236" ht="12.75" customHeight="1">
      <c r="A236" s="24"/>
      <c r="B236" s="24"/>
      <c r="C236" s="24"/>
      <c r="D236" s="24"/>
      <c r="E236" s="24"/>
      <c r="F236" s="24"/>
      <c r="G236" s="24"/>
      <c r="H236" s="24"/>
      <c r="I236" s="24"/>
      <c r="J236" s="24"/>
      <c r="K236" s="24"/>
      <c r="L236" s="24"/>
    </row>
    <row r="237" ht="12.75" customHeight="1">
      <c r="A237" s="24"/>
      <c r="B237" s="24"/>
      <c r="C237" s="24"/>
      <c r="D237" s="24"/>
      <c r="E237" s="24"/>
      <c r="F237" s="24"/>
      <c r="G237" s="24"/>
      <c r="H237" s="24"/>
      <c r="I237" s="24"/>
      <c r="J237" s="24"/>
      <c r="K237" s="24"/>
      <c r="L237" s="24"/>
    </row>
    <row r="238" ht="12.75" customHeight="1">
      <c r="A238" s="24"/>
      <c r="B238" s="24"/>
      <c r="C238" s="24"/>
      <c r="D238" s="24"/>
      <c r="E238" s="24"/>
      <c r="F238" s="24"/>
      <c r="G238" s="24"/>
      <c r="H238" s="24"/>
      <c r="I238" s="24"/>
      <c r="J238" s="24"/>
      <c r="K238" s="24"/>
      <c r="L238" s="24"/>
    </row>
    <row r="239" ht="12.75" customHeight="1">
      <c r="A239" s="24"/>
      <c r="B239" s="24"/>
      <c r="C239" s="24"/>
      <c r="D239" s="24"/>
      <c r="E239" s="24"/>
      <c r="F239" s="24"/>
      <c r="G239" s="24"/>
      <c r="H239" s="24"/>
      <c r="I239" s="24"/>
      <c r="J239" s="24"/>
      <c r="K239" s="24"/>
      <c r="L239" s="24"/>
    </row>
    <row r="240" ht="12.75" customHeight="1">
      <c r="A240" s="24"/>
      <c r="B240" s="24"/>
      <c r="C240" s="24"/>
      <c r="D240" s="24"/>
      <c r="E240" s="24"/>
      <c r="F240" s="24"/>
      <c r="G240" s="24"/>
      <c r="H240" s="24"/>
      <c r="I240" s="24"/>
      <c r="J240" s="24"/>
      <c r="K240" s="24"/>
      <c r="L240" s="24"/>
    </row>
    <row r="241" ht="12.75" customHeight="1">
      <c r="A241" s="24"/>
      <c r="B241" s="24"/>
      <c r="C241" s="24"/>
      <c r="D241" s="24"/>
      <c r="E241" s="24"/>
      <c r="F241" s="24"/>
      <c r="G241" s="24"/>
      <c r="H241" s="24"/>
      <c r="I241" s="24"/>
      <c r="J241" s="24"/>
      <c r="K241" s="24"/>
      <c r="L241" s="24"/>
    </row>
    <row r="242" ht="12.75" customHeight="1">
      <c r="A242" s="24"/>
      <c r="B242" s="24"/>
      <c r="C242" s="24"/>
      <c r="D242" s="24"/>
      <c r="E242" s="24"/>
      <c r="F242" s="24"/>
      <c r="G242" s="24"/>
      <c r="H242" s="24"/>
      <c r="I242" s="24"/>
      <c r="J242" s="24"/>
      <c r="K242" s="24"/>
      <c r="L242" s="24"/>
    </row>
    <row r="243" ht="12.75" customHeight="1">
      <c r="A243" s="24"/>
      <c r="B243" s="24"/>
      <c r="C243" s="24"/>
      <c r="D243" s="24"/>
      <c r="E243" s="24"/>
      <c r="F243" s="24"/>
      <c r="G243" s="24"/>
      <c r="H243" s="24"/>
      <c r="I243" s="24"/>
      <c r="J243" s="24"/>
      <c r="K243" s="24"/>
      <c r="L243" s="24"/>
    </row>
    <row r="244" ht="12.75" customHeight="1">
      <c r="A244" s="24"/>
      <c r="B244" s="24"/>
      <c r="C244" s="24"/>
      <c r="D244" s="24"/>
      <c r="E244" s="24"/>
      <c r="F244" s="24"/>
      <c r="G244" s="24"/>
      <c r="H244" s="24"/>
      <c r="I244" s="24"/>
      <c r="J244" s="24"/>
      <c r="K244" s="24"/>
      <c r="L244" s="24"/>
    </row>
    <row r="245" ht="12.75" customHeight="1">
      <c r="A245" s="24"/>
      <c r="B245" s="24"/>
      <c r="C245" s="24"/>
      <c r="D245" s="24"/>
      <c r="E245" s="24"/>
      <c r="F245" s="24"/>
      <c r="G245" s="24"/>
      <c r="H245" s="24"/>
      <c r="I245" s="24"/>
      <c r="J245" s="24"/>
      <c r="K245" s="24"/>
      <c r="L245" s="24"/>
    </row>
    <row r="246" ht="12.75" customHeight="1">
      <c r="A246" s="24"/>
      <c r="B246" s="24"/>
      <c r="C246" s="24"/>
      <c r="D246" s="24"/>
      <c r="E246" s="24"/>
      <c r="F246" s="24"/>
      <c r="G246" s="24"/>
      <c r="H246" s="24"/>
      <c r="I246" s="24"/>
      <c r="J246" s="24"/>
      <c r="K246" s="24"/>
      <c r="L246" s="24"/>
    </row>
    <row r="247" ht="12.75" customHeight="1">
      <c r="A247" s="24"/>
      <c r="B247" s="24"/>
      <c r="C247" s="24"/>
      <c r="D247" s="24"/>
      <c r="E247" s="24"/>
      <c r="F247" s="24"/>
      <c r="G247" s="24"/>
      <c r="H247" s="24"/>
      <c r="I247" s="24"/>
      <c r="J247" s="24"/>
      <c r="K247" s="24"/>
      <c r="L247" s="24"/>
    </row>
    <row r="248" ht="12.75" customHeight="1">
      <c r="A248" s="24"/>
      <c r="B248" s="24"/>
      <c r="C248" s="24"/>
      <c r="D248" s="24"/>
      <c r="E248" s="24"/>
      <c r="F248" s="24"/>
      <c r="G248" s="24"/>
      <c r="H248" s="24"/>
      <c r="I248" s="24"/>
      <c r="J248" s="24"/>
      <c r="K248" s="24"/>
      <c r="L248" s="24"/>
    </row>
    <row r="249" ht="12.75" customHeight="1">
      <c r="A249" s="24"/>
      <c r="B249" s="24"/>
      <c r="C249" s="24"/>
      <c r="D249" s="24"/>
      <c r="E249" s="24"/>
      <c r="F249" s="24"/>
      <c r="G249" s="24"/>
      <c r="H249" s="24"/>
      <c r="I249" s="24"/>
      <c r="J249" s="24"/>
      <c r="K249" s="24"/>
      <c r="L249" s="24"/>
    </row>
    <row r="250" ht="12.75" customHeight="1">
      <c r="A250" s="24"/>
      <c r="B250" s="24"/>
      <c r="C250" s="24"/>
      <c r="D250" s="24"/>
      <c r="E250" s="24"/>
      <c r="F250" s="24"/>
      <c r="G250" s="24"/>
      <c r="H250" s="24"/>
      <c r="I250" s="24"/>
      <c r="J250" s="24"/>
      <c r="K250" s="24"/>
      <c r="L250" s="24"/>
    </row>
    <row r="251" ht="12.75" customHeight="1">
      <c r="A251" s="24"/>
      <c r="B251" s="24"/>
      <c r="C251" s="24"/>
      <c r="D251" s="24"/>
      <c r="E251" s="24"/>
      <c r="F251" s="24"/>
      <c r="G251" s="24"/>
      <c r="H251" s="24"/>
      <c r="I251" s="24"/>
      <c r="J251" s="24"/>
      <c r="K251" s="24"/>
      <c r="L251" s="24"/>
    </row>
    <row r="252" ht="12.75" customHeight="1">
      <c r="A252" s="24"/>
      <c r="B252" s="24"/>
      <c r="C252" s="24"/>
      <c r="D252" s="24"/>
      <c r="E252" s="24"/>
      <c r="F252" s="24"/>
      <c r="G252" s="24"/>
      <c r="H252" s="24"/>
      <c r="I252" s="24"/>
      <c r="J252" s="24"/>
      <c r="K252" s="24"/>
      <c r="L252" s="24"/>
    </row>
    <row r="253" ht="12.75" customHeight="1">
      <c r="A253" s="24"/>
      <c r="B253" s="24"/>
      <c r="C253" s="24"/>
      <c r="D253" s="24"/>
      <c r="E253" s="24"/>
      <c r="F253" s="24"/>
      <c r="G253" s="24"/>
      <c r="H253" s="24"/>
      <c r="I253" s="24"/>
      <c r="J253" s="24"/>
      <c r="K253" s="24"/>
      <c r="L253" s="24"/>
    </row>
    <row r="254" ht="12.75" customHeight="1">
      <c r="A254" s="24"/>
      <c r="B254" s="24"/>
      <c r="C254" s="24"/>
      <c r="D254" s="24"/>
      <c r="E254" s="24"/>
      <c r="F254" s="24"/>
      <c r="G254" s="24"/>
      <c r="H254" s="24"/>
      <c r="I254" s="24"/>
      <c r="J254" s="24"/>
      <c r="K254" s="24"/>
      <c r="L254" s="24"/>
    </row>
    <row r="255" ht="12.75" customHeight="1">
      <c r="A255" s="24"/>
      <c r="B255" s="24"/>
      <c r="C255" s="24"/>
      <c r="D255" s="24"/>
      <c r="E255" s="24"/>
      <c r="F255" s="24"/>
      <c r="G255" s="24"/>
      <c r="H255" s="24"/>
      <c r="I255" s="24"/>
      <c r="J255" s="24"/>
      <c r="K255" s="24"/>
      <c r="L255" s="24"/>
    </row>
    <row r="256" ht="12.75" customHeight="1">
      <c r="A256" s="24"/>
      <c r="B256" s="24"/>
      <c r="C256" s="24"/>
      <c r="D256" s="24"/>
      <c r="E256" s="24"/>
      <c r="F256" s="24"/>
      <c r="G256" s="24"/>
      <c r="H256" s="24"/>
      <c r="I256" s="24"/>
      <c r="J256" s="24"/>
      <c r="K256" s="24"/>
      <c r="L256" s="24"/>
    </row>
    <row r="257" ht="12.75" customHeight="1">
      <c r="A257" s="24"/>
      <c r="B257" s="24"/>
      <c r="C257" s="24"/>
      <c r="D257" s="24"/>
      <c r="E257" s="24"/>
      <c r="F257" s="24"/>
      <c r="G257" s="24"/>
      <c r="H257" s="24"/>
      <c r="I257" s="24"/>
      <c r="J257" s="24"/>
      <c r="K257" s="24"/>
      <c r="L257" s="24"/>
    </row>
    <row r="258" ht="12.75" customHeight="1">
      <c r="A258" s="24"/>
      <c r="B258" s="24"/>
      <c r="C258" s="24"/>
      <c r="D258" s="24"/>
      <c r="E258" s="24"/>
      <c r="F258" s="24"/>
      <c r="G258" s="24"/>
      <c r="H258" s="24"/>
      <c r="I258" s="24"/>
      <c r="J258" s="24"/>
      <c r="K258" s="24"/>
      <c r="L258" s="24"/>
    </row>
    <row r="259" ht="12.75" customHeight="1">
      <c r="A259" s="24"/>
      <c r="B259" s="24"/>
      <c r="C259" s="24"/>
      <c r="D259" s="24"/>
      <c r="E259" s="24"/>
      <c r="F259" s="24"/>
      <c r="G259" s="24"/>
      <c r="H259" s="24"/>
      <c r="I259" s="24"/>
      <c r="J259" s="24"/>
      <c r="K259" s="24"/>
      <c r="L259" s="24"/>
    </row>
    <row r="260" ht="12.75" customHeight="1">
      <c r="A260" s="24"/>
      <c r="B260" s="24"/>
      <c r="C260" s="24"/>
      <c r="D260" s="24"/>
      <c r="E260" s="24"/>
      <c r="F260" s="24"/>
      <c r="G260" s="24"/>
      <c r="H260" s="24"/>
      <c r="I260" s="24"/>
      <c r="J260" s="24"/>
      <c r="K260" s="24"/>
      <c r="L260" s="24"/>
    </row>
    <row r="261" ht="12.75" customHeight="1">
      <c r="A261" s="24"/>
      <c r="B261" s="24"/>
      <c r="C261" s="24"/>
      <c r="D261" s="24"/>
      <c r="E261" s="24"/>
      <c r="F261" s="24"/>
      <c r="G261" s="24"/>
      <c r="H261" s="24"/>
      <c r="I261" s="24"/>
      <c r="J261" s="24"/>
      <c r="K261" s="24"/>
      <c r="L261" s="24"/>
    </row>
    <row r="262" ht="12.75" customHeight="1">
      <c r="A262" s="24"/>
      <c r="B262" s="24"/>
      <c r="C262" s="24"/>
      <c r="D262" s="24"/>
      <c r="E262" s="24"/>
      <c r="F262" s="24"/>
      <c r="G262" s="24"/>
      <c r="H262" s="24"/>
      <c r="I262" s="24"/>
      <c r="J262" s="24"/>
      <c r="K262" s="24"/>
      <c r="L262" s="24"/>
    </row>
    <row r="263" ht="12.75" customHeight="1">
      <c r="A263" s="24"/>
      <c r="B263" s="24"/>
      <c r="C263" s="24"/>
      <c r="D263" s="24"/>
      <c r="E263" s="24"/>
      <c r="F263" s="24"/>
      <c r="G263" s="24"/>
      <c r="H263" s="24"/>
      <c r="I263" s="24"/>
      <c r="J263" s="24"/>
      <c r="K263" s="24"/>
      <c r="L263" s="24"/>
    </row>
    <row r="264" ht="12.75" customHeight="1">
      <c r="A264" s="24"/>
      <c r="B264" s="24"/>
      <c r="C264" s="24"/>
      <c r="D264" s="24"/>
      <c r="E264" s="24"/>
      <c r="F264" s="24"/>
      <c r="G264" s="24"/>
      <c r="H264" s="24"/>
      <c r="I264" s="24"/>
      <c r="J264" s="24"/>
      <c r="K264" s="24"/>
      <c r="L264" s="24"/>
    </row>
    <row r="265" ht="12.75" customHeight="1">
      <c r="A265" s="24"/>
      <c r="B265" s="24"/>
      <c r="C265" s="24"/>
      <c r="D265" s="24"/>
      <c r="E265" s="24"/>
      <c r="F265" s="24"/>
      <c r="G265" s="24"/>
      <c r="H265" s="24"/>
      <c r="I265" s="24"/>
      <c r="J265" s="24"/>
      <c r="K265" s="24"/>
      <c r="L265" s="24"/>
    </row>
    <row r="266" ht="12.75" customHeight="1">
      <c r="A266" s="24"/>
      <c r="B266" s="24"/>
      <c r="C266" s="24"/>
      <c r="D266" s="24"/>
      <c r="E266" s="24"/>
      <c r="F266" s="24"/>
      <c r="G266" s="24"/>
      <c r="H266" s="24"/>
      <c r="I266" s="24"/>
      <c r="J266" s="24"/>
      <c r="K266" s="24"/>
      <c r="L266" s="24"/>
    </row>
    <row r="267" ht="12.75" customHeight="1">
      <c r="A267" s="24"/>
      <c r="B267" s="24"/>
      <c r="C267" s="24"/>
      <c r="D267" s="24"/>
      <c r="E267" s="24"/>
      <c r="F267" s="24"/>
      <c r="G267" s="24"/>
      <c r="H267" s="24"/>
      <c r="I267" s="24"/>
      <c r="J267" s="24"/>
      <c r="K267" s="24"/>
      <c r="L267" s="24"/>
    </row>
    <row r="268" ht="12.75" customHeight="1">
      <c r="A268" s="24"/>
      <c r="B268" s="24"/>
      <c r="C268" s="24"/>
      <c r="D268" s="24"/>
      <c r="E268" s="24"/>
      <c r="F268" s="24"/>
      <c r="G268" s="24"/>
      <c r="H268" s="24"/>
      <c r="I268" s="24"/>
      <c r="J268" s="24"/>
      <c r="K268" s="24"/>
      <c r="L268" s="24"/>
    </row>
    <row r="269" ht="12.75" customHeight="1">
      <c r="A269" s="24"/>
      <c r="B269" s="24"/>
      <c r="C269" s="24"/>
      <c r="D269" s="24"/>
      <c r="E269" s="24"/>
      <c r="F269" s="24"/>
      <c r="G269" s="24"/>
      <c r="H269" s="24"/>
      <c r="I269" s="24"/>
      <c r="J269" s="24"/>
      <c r="K269" s="24"/>
      <c r="L269" s="24"/>
    </row>
    <row r="270" ht="12.75" customHeight="1">
      <c r="A270" s="24"/>
      <c r="B270" s="24"/>
      <c r="C270" s="24"/>
      <c r="D270" s="24"/>
      <c r="E270" s="24"/>
      <c r="F270" s="24"/>
      <c r="G270" s="24"/>
      <c r="H270" s="24"/>
      <c r="I270" s="24"/>
      <c r="J270" s="24"/>
      <c r="K270" s="24"/>
      <c r="L270" s="24"/>
    </row>
    <row r="271" ht="12.75" customHeight="1">
      <c r="A271" s="24"/>
      <c r="B271" s="24"/>
      <c r="C271" s="24"/>
      <c r="D271" s="24"/>
      <c r="E271" s="24"/>
      <c r="F271" s="24"/>
      <c r="G271" s="24"/>
      <c r="H271" s="24"/>
      <c r="I271" s="24"/>
      <c r="J271" s="24"/>
      <c r="K271" s="24"/>
      <c r="L271" s="24"/>
    </row>
    <row r="272" ht="12.75" customHeight="1">
      <c r="A272" s="24"/>
      <c r="B272" s="24"/>
      <c r="C272" s="24"/>
      <c r="D272" s="24"/>
      <c r="E272" s="24"/>
      <c r="F272" s="24"/>
      <c r="G272" s="24"/>
      <c r="H272" s="24"/>
      <c r="I272" s="24"/>
      <c r="J272" s="24"/>
      <c r="K272" s="24"/>
      <c r="L272" s="24"/>
    </row>
    <row r="273" ht="12.75" customHeight="1">
      <c r="A273" s="24"/>
      <c r="B273" s="24"/>
      <c r="C273" s="24"/>
      <c r="D273" s="24"/>
      <c r="E273" s="24"/>
      <c r="F273" s="24"/>
      <c r="G273" s="24"/>
      <c r="H273" s="24"/>
      <c r="I273" s="24"/>
      <c r="J273" s="24"/>
      <c r="K273" s="24"/>
      <c r="L273" s="24"/>
    </row>
    <row r="274" ht="12.75" customHeight="1">
      <c r="A274" s="24"/>
      <c r="B274" s="24"/>
      <c r="C274" s="24"/>
      <c r="D274" s="24"/>
      <c r="E274" s="24"/>
      <c r="F274" s="24"/>
      <c r="G274" s="24"/>
      <c r="H274" s="24"/>
      <c r="I274" s="24"/>
      <c r="J274" s="24"/>
      <c r="K274" s="24"/>
      <c r="L274" s="24"/>
    </row>
    <row r="275" ht="12.75" customHeight="1">
      <c r="A275" s="24"/>
      <c r="B275" s="24"/>
      <c r="C275" s="24"/>
      <c r="D275" s="24"/>
      <c r="E275" s="24"/>
      <c r="F275" s="24"/>
      <c r="G275" s="24"/>
      <c r="H275" s="24"/>
      <c r="I275" s="24"/>
      <c r="J275" s="24"/>
      <c r="K275" s="24"/>
      <c r="L275" s="24"/>
    </row>
    <row r="276" ht="12.75" customHeight="1">
      <c r="A276" s="24"/>
      <c r="B276" s="24"/>
      <c r="C276" s="24"/>
      <c r="D276" s="24"/>
      <c r="E276" s="24"/>
      <c r="F276" s="24"/>
      <c r="G276" s="24"/>
      <c r="H276" s="24"/>
      <c r="I276" s="24"/>
      <c r="J276" s="24"/>
      <c r="K276" s="24"/>
      <c r="L276" s="24"/>
    </row>
    <row r="277" ht="12.75" customHeight="1">
      <c r="A277" s="24"/>
      <c r="B277" s="24"/>
      <c r="C277" s="24"/>
      <c r="D277" s="24"/>
      <c r="E277" s="24"/>
      <c r="F277" s="24"/>
      <c r="G277" s="24"/>
      <c r="H277" s="24"/>
      <c r="I277" s="24"/>
      <c r="J277" s="24"/>
      <c r="K277" s="24"/>
      <c r="L277" s="24"/>
    </row>
    <row r="278" ht="12.75" customHeight="1">
      <c r="A278" s="24"/>
      <c r="B278" s="24"/>
      <c r="C278" s="24"/>
      <c r="D278" s="24"/>
      <c r="E278" s="24"/>
      <c r="F278" s="24"/>
      <c r="G278" s="24"/>
      <c r="H278" s="24"/>
      <c r="I278" s="24"/>
      <c r="J278" s="24"/>
      <c r="K278" s="24"/>
      <c r="L278" s="24"/>
    </row>
    <row r="279" ht="12.75" customHeight="1">
      <c r="A279" s="24"/>
      <c r="B279" s="24"/>
      <c r="C279" s="24"/>
      <c r="D279" s="24"/>
      <c r="E279" s="24"/>
      <c r="F279" s="24"/>
      <c r="G279" s="24"/>
      <c r="H279" s="24"/>
      <c r="I279" s="24"/>
      <c r="J279" s="24"/>
      <c r="K279" s="24"/>
      <c r="L279" s="24"/>
    </row>
    <row r="280" ht="12.75" customHeight="1">
      <c r="A280" s="24"/>
      <c r="B280" s="24"/>
      <c r="C280" s="24"/>
      <c r="D280" s="24"/>
      <c r="E280" s="24"/>
      <c r="F280" s="24"/>
      <c r="G280" s="24"/>
      <c r="H280" s="24"/>
      <c r="I280" s="24"/>
      <c r="J280" s="24"/>
      <c r="K280" s="24"/>
      <c r="L280" s="24"/>
    </row>
    <row r="281" ht="12.75" customHeight="1">
      <c r="A281" s="24"/>
      <c r="B281" s="24"/>
      <c r="C281" s="24"/>
      <c r="D281" s="24"/>
      <c r="E281" s="24"/>
      <c r="F281" s="24"/>
      <c r="G281" s="24"/>
      <c r="H281" s="24"/>
      <c r="I281" s="24"/>
      <c r="J281" s="24"/>
      <c r="K281" s="24"/>
      <c r="L281" s="24"/>
    </row>
    <row r="282" ht="12.75" customHeight="1">
      <c r="A282" s="24"/>
      <c r="B282" s="24"/>
      <c r="C282" s="24"/>
      <c r="D282" s="24"/>
      <c r="E282" s="24"/>
      <c r="F282" s="24"/>
      <c r="G282" s="24"/>
      <c r="H282" s="24"/>
      <c r="I282" s="24"/>
      <c r="J282" s="24"/>
      <c r="K282" s="24"/>
      <c r="L282" s="24"/>
    </row>
    <row r="283" ht="12.75" customHeight="1">
      <c r="A283" s="24"/>
      <c r="B283" s="24"/>
      <c r="C283" s="24"/>
      <c r="D283" s="24"/>
      <c r="E283" s="24"/>
      <c r="F283" s="24"/>
      <c r="G283" s="24"/>
      <c r="H283" s="24"/>
      <c r="I283" s="24"/>
      <c r="J283" s="24"/>
      <c r="K283" s="24"/>
      <c r="L283" s="24"/>
    </row>
    <row r="284" ht="12.75" customHeight="1">
      <c r="A284" s="24"/>
      <c r="B284" s="24"/>
      <c r="C284" s="24"/>
      <c r="D284" s="24"/>
      <c r="E284" s="24"/>
      <c r="F284" s="24"/>
      <c r="G284" s="24"/>
      <c r="H284" s="24"/>
      <c r="I284" s="24"/>
      <c r="J284" s="24"/>
      <c r="K284" s="24"/>
      <c r="L284" s="24"/>
    </row>
    <row r="285" ht="12.75" customHeight="1">
      <c r="A285" s="24"/>
      <c r="B285" s="24"/>
      <c r="C285" s="24"/>
      <c r="D285" s="24"/>
      <c r="E285" s="24"/>
      <c r="F285" s="24"/>
      <c r="G285" s="24"/>
      <c r="H285" s="24"/>
      <c r="I285" s="24"/>
      <c r="J285" s="24"/>
      <c r="K285" s="24"/>
      <c r="L285" s="24"/>
    </row>
    <row r="286" ht="12.75" customHeight="1">
      <c r="A286" s="24"/>
      <c r="B286" s="24"/>
      <c r="C286" s="24"/>
      <c r="D286" s="24"/>
      <c r="E286" s="24"/>
      <c r="F286" s="24"/>
      <c r="G286" s="24"/>
      <c r="H286" s="24"/>
      <c r="I286" s="24"/>
      <c r="J286" s="24"/>
      <c r="K286" s="24"/>
      <c r="L286" s="24"/>
    </row>
    <row r="287" ht="12.75" customHeight="1">
      <c r="A287" s="24"/>
      <c r="B287" s="24"/>
      <c r="C287" s="24"/>
      <c r="D287" s="24"/>
      <c r="E287" s="24"/>
      <c r="F287" s="24"/>
      <c r="G287" s="24"/>
      <c r="H287" s="24"/>
      <c r="I287" s="24"/>
      <c r="J287" s="24"/>
      <c r="K287" s="24"/>
      <c r="L287" s="24"/>
    </row>
    <row r="288" ht="12.75" customHeight="1">
      <c r="A288" s="24"/>
      <c r="B288" s="24"/>
      <c r="C288" s="24"/>
      <c r="D288" s="24"/>
      <c r="E288" s="24"/>
      <c r="F288" s="24"/>
      <c r="G288" s="24"/>
      <c r="H288" s="24"/>
      <c r="I288" s="24"/>
      <c r="J288" s="24"/>
      <c r="K288" s="24"/>
      <c r="L288" s="24"/>
    </row>
    <row r="289" ht="12.75" customHeight="1">
      <c r="A289" s="24"/>
      <c r="B289" s="24"/>
      <c r="C289" s="24"/>
      <c r="D289" s="24"/>
      <c r="E289" s="24"/>
      <c r="F289" s="24"/>
      <c r="G289" s="24"/>
      <c r="H289" s="24"/>
      <c r="I289" s="24"/>
      <c r="J289" s="24"/>
      <c r="K289" s="24"/>
      <c r="L289" s="24"/>
    </row>
    <row r="290" ht="12.75" customHeight="1">
      <c r="A290" s="24"/>
      <c r="B290" s="24"/>
      <c r="C290" s="24"/>
      <c r="D290" s="24"/>
      <c r="E290" s="24"/>
      <c r="F290" s="24"/>
      <c r="G290" s="24"/>
      <c r="H290" s="24"/>
      <c r="I290" s="24"/>
      <c r="J290" s="24"/>
      <c r="K290" s="24"/>
      <c r="L290" s="24"/>
    </row>
    <row r="291" ht="12.75" customHeight="1">
      <c r="A291" s="24"/>
      <c r="B291" s="24"/>
      <c r="C291" s="24"/>
      <c r="D291" s="24"/>
      <c r="E291" s="24"/>
      <c r="F291" s="24"/>
      <c r="G291" s="24"/>
      <c r="H291" s="24"/>
      <c r="I291" s="24"/>
      <c r="J291" s="24"/>
      <c r="K291" s="24"/>
      <c r="L291" s="24"/>
    </row>
    <row r="292" ht="12.75" customHeight="1">
      <c r="A292" s="24"/>
      <c r="B292" s="24"/>
      <c r="C292" s="24"/>
      <c r="D292" s="24"/>
      <c r="E292" s="24"/>
      <c r="F292" s="24"/>
      <c r="G292" s="24"/>
      <c r="H292" s="24"/>
      <c r="I292" s="24"/>
      <c r="J292" s="24"/>
      <c r="K292" s="24"/>
      <c r="L292" s="24"/>
    </row>
    <row r="293" ht="12.75" customHeight="1">
      <c r="A293" s="24"/>
      <c r="B293" s="24"/>
      <c r="C293" s="24"/>
      <c r="D293" s="24"/>
      <c r="E293" s="24"/>
      <c r="F293" s="24"/>
      <c r="G293" s="24"/>
      <c r="H293" s="24"/>
      <c r="I293" s="24"/>
      <c r="J293" s="24"/>
      <c r="K293" s="24"/>
      <c r="L293" s="24"/>
    </row>
    <row r="294" ht="12.75" customHeight="1">
      <c r="A294" s="24"/>
      <c r="B294" s="24"/>
      <c r="C294" s="24"/>
      <c r="D294" s="24"/>
      <c r="E294" s="24"/>
      <c r="F294" s="24"/>
      <c r="G294" s="24"/>
      <c r="H294" s="24"/>
      <c r="I294" s="24"/>
      <c r="J294" s="24"/>
      <c r="K294" s="24"/>
      <c r="L294" s="24"/>
    </row>
    <row r="295" ht="12.75" customHeight="1">
      <c r="A295" s="24"/>
      <c r="B295" s="24"/>
      <c r="C295" s="24"/>
      <c r="D295" s="24"/>
      <c r="E295" s="24"/>
      <c r="F295" s="24"/>
      <c r="G295" s="24"/>
      <c r="H295" s="24"/>
      <c r="I295" s="24"/>
      <c r="J295" s="24"/>
      <c r="K295" s="24"/>
      <c r="L295" s="24"/>
    </row>
    <row r="296" ht="12.75" customHeight="1">
      <c r="A296" s="24"/>
      <c r="B296" s="24"/>
      <c r="C296" s="24"/>
      <c r="D296" s="24"/>
      <c r="E296" s="24"/>
      <c r="F296" s="24"/>
      <c r="G296" s="24"/>
      <c r="H296" s="24"/>
      <c r="I296" s="24"/>
      <c r="J296" s="24"/>
      <c r="K296" s="24"/>
      <c r="L296" s="24"/>
    </row>
    <row r="297" ht="12.75" customHeight="1">
      <c r="A297" s="24"/>
      <c r="B297" s="24"/>
      <c r="C297" s="24"/>
      <c r="D297" s="24"/>
      <c r="E297" s="24"/>
      <c r="F297" s="24"/>
      <c r="G297" s="24"/>
      <c r="H297" s="24"/>
      <c r="I297" s="24"/>
      <c r="J297" s="24"/>
      <c r="K297" s="24"/>
      <c r="L297" s="24"/>
    </row>
    <row r="298" ht="12.75" customHeight="1">
      <c r="A298" s="24"/>
      <c r="B298" s="24"/>
      <c r="C298" s="24"/>
      <c r="D298" s="24"/>
      <c r="E298" s="24"/>
      <c r="F298" s="24"/>
      <c r="G298" s="24"/>
      <c r="H298" s="24"/>
      <c r="I298" s="24"/>
      <c r="J298" s="24"/>
      <c r="K298" s="24"/>
      <c r="L298" s="24"/>
    </row>
    <row r="299" ht="12.75" customHeight="1">
      <c r="A299" s="24"/>
      <c r="B299" s="24"/>
      <c r="C299" s="24"/>
      <c r="D299" s="24"/>
      <c r="E299" s="24"/>
      <c r="F299" s="24"/>
      <c r="G299" s="24"/>
      <c r="H299" s="24"/>
      <c r="I299" s="24"/>
      <c r="J299" s="24"/>
      <c r="K299" s="24"/>
      <c r="L299" s="24"/>
    </row>
    <row r="300" ht="12.75" customHeight="1">
      <c r="A300" s="24"/>
      <c r="B300" s="24"/>
      <c r="C300" s="24"/>
      <c r="D300" s="24"/>
      <c r="E300" s="24"/>
      <c r="F300" s="24"/>
      <c r="G300" s="24"/>
      <c r="H300" s="24"/>
      <c r="I300" s="24"/>
      <c r="J300" s="24"/>
      <c r="K300" s="24"/>
      <c r="L300" s="24"/>
    </row>
    <row r="301" ht="12.75" customHeight="1">
      <c r="A301" s="24"/>
      <c r="B301" s="24"/>
      <c r="C301" s="24"/>
      <c r="D301" s="24"/>
      <c r="E301" s="24"/>
      <c r="F301" s="24"/>
      <c r="G301" s="24"/>
      <c r="H301" s="24"/>
      <c r="I301" s="24"/>
      <c r="J301" s="24"/>
      <c r="K301" s="24"/>
      <c r="L301" s="24"/>
    </row>
    <row r="302" ht="12.75" customHeight="1">
      <c r="A302" s="24"/>
      <c r="B302" s="24"/>
      <c r="C302" s="24"/>
      <c r="D302" s="24"/>
      <c r="E302" s="24"/>
      <c r="F302" s="24"/>
      <c r="G302" s="24"/>
      <c r="H302" s="24"/>
      <c r="I302" s="24"/>
      <c r="J302" s="24"/>
      <c r="K302" s="24"/>
      <c r="L302" s="24"/>
    </row>
    <row r="303" ht="12.75" customHeight="1">
      <c r="A303" s="24"/>
      <c r="B303" s="24"/>
      <c r="C303" s="24"/>
      <c r="D303" s="24"/>
      <c r="E303" s="24"/>
      <c r="F303" s="24"/>
      <c r="G303" s="24"/>
      <c r="H303" s="24"/>
      <c r="I303" s="24"/>
      <c r="J303" s="24"/>
      <c r="K303" s="24"/>
      <c r="L303" s="24"/>
    </row>
    <row r="304" ht="12.75" customHeight="1">
      <c r="A304" s="24"/>
      <c r="B304" s="24"/>
      <c r="C304" s="24"/>
      <c r="D304" s="24"/>
      <c r="E304" s="24"/>
      <c r="F304" s="24"/>
      <c r="G304" s="24"/>
      <c r="H304" s="24"/>
      <c r="I304" s="24"/>
      <c r="J304" s="24"/>
      <c r="K304" s="24"/>
      <c r="L304" s="24"/>
    </row>
    <row r="305" ht="12.75" customHeight="1">
      <c r="A305" s="24"/>
      <c r="B305" s="24"/>
      <c r="C305" s="24"/>
      <c r="D305" s="24"/>
      <c r="E305" s="24"/>
      <c r="F305" s="24"/>
      <c r="G305" s="24"/>
      <c r="H305" s="24"/>
      <c r="I305" s="24"/>
      <c r="J305" s="24"/>
      <c r="K305" s="24"/>
      <c r="L305" s="24"/>
    </row>
    <row r="306" ht="12.75" customHeight="1">
      <c r="A306" s="24"/>
      <c r="B306" s="24"/>
      <c r="C306" s="24"/>
      <c r="D306" s="24"/>
      <c r="E306" s="24"/>
      <c r="F306" s="24"/>
      <c r="G306" s="24"/>
      <c r="H306" s="24"/>
      <c r="I306" s="24"/>
      <c r="J306" s="24"/>
      <c r="K306" s="24"/>
      <c r="L306" s="24"/>
    </row>
    <row r="307" ht="12.75" customHeight="1">
      <c r="A307" s="24"/>
      <c r="B307" s="24"/>
      <c r="C307" s="24"/>
      <c r="D307" s="24"/>
      <c r="E307" s="24"/>
      <c r="F307" s="24"/>
      <c r="G307" s="24"/>
      <c r="H307" s="24"/>
      <c r="I307" s="24"/>
      <c r="J307" s="24"/>
      <c r="K307" s="24"/>
      <c r="L307" s="24"/>
    </row>
    <row r="308" ht="12.75" customHeight="1">
      <c r="A308" s="24"/>
      <c r="B308" s="24"/>
      <c r="C308" s="24"/>
      <c r="D308" s="24"/>
      <c r="E308" s="24"/>
      <c r="F308" s="24"/>
      <c r="G308" s="24"/>
      <c r="H308" s="24"/>
      <c r="I308" s="24"/>
      <c r="J308" s="24"/>
      <c r="K308" s="24"/>
      <c r="L308" s="24"/>
    </row>
    <row r="309" ht="12.75" customHeight="1">
      <c r="A309" s="24"/>
      <c r="B309" s="24"/>
      <c r="C309" s="24"/>
      <c r="D309" s="24"/>
      <c r="E309" s="24"/>
      <c r="F309" s="24"/>
      <c r="G309" s="24"/>
      <c r="H309" s="24"/>
      <c r="I309" s="24"/>
      <c r="J309" s="24"/>
      <c r="K309" s="24"/>
      <c r="L309" s="24"/>
    </row>
    <row r="310" ht="12.75" customHeight="1">
      <c r="A310" s="24"/>
      <c r="B310" s="24"/>
      <c r="C310" s="24"/>
      <c r="D310" s="24"/>
      <c r="E310" s="24"/>
      <c r="F310" s="24"/>
      <c r="G310" s="24"/>
      <c r="H310" s="24"/>
      <c r="I310" s="24"/>
      <c r="J310" s="24"/>
      <c r="K310" s="24"/>
      <c r="L310" s="24"/>
    </row>
    <row r="311" ht="12.75" customHeight="1">
      <c r="A311" s="24"/>
      <c r="B311" s="24"/>
      <c r="C311" s="24"/>
      <c r="D311" s="24"/>
      <c r="E311" s="24"/>
      <c r="F311" s="24"/>
      <c r="G311" s="24"/>
      <c r="H311" s="24"/>
      <c r="I311" s="24"/>
      <c r="J311" s="24"/>
      <c r="K311" s="24"/>
      <c r="L311" s="24"/>
    </row>
    <row r="312" ht="12.75" customHeight="1">
      <c r="A312" s="24"/>
      <c r="B312" s="24"/>
      <c r="C312" s="24"/>
      <c r="D312" s="24"/>
      <c r="E312" s="24"/>
      <c r="F312" s="24"/>
      <c r="G312" s="24"/>
      <c r="H312" s="24"/>
      <c r="I312" s="24"/>
      <c r="J312" s="24"/>
      <c r="K312" s="24"/>
      <c r="L312" s="24"/>
    </row>
    <row r="313" ht="12.75" customHeight="1">
      <c r="A313" s="24"/>
      <c r="B313" s="24"/>
      <c r="C313" s="24"/>
      <c r="D313" s="24"/>
      <c r="E313" s="24"/>
      <c r="F313" s="24"/>
      <c r="G313" s="24"/>
      <c r="H313" s="24"/>
      <c r="I313" s="24"/>
      <c r="J313" s="24"/>
      <c r="K313" s="24"/>
      <c r="L313" s="24"/>
    </row>
    <row r="314" ht="12.75" customHeight="1">
      <c r="A314" s="24"/>
      <c r="B314" s="24"/>
      <c r="C314" s="24"/>
      <c r="D314" s="24"/>
      <c r="E314" s="24"/>
      <c r="F314" s="24"/>
      <c r="G314" s="24"/>
      <c r="H314" s="24"/>
      <c r="I314" s="24"/>
      <c r="J314" s="24"/>
      <c r="K314" s="24"/>
      <c r="L314" s="24"/>
    </row>
    <row r="315" ht="12.75" customHeight="1">
      <c r="A315" s="24"/>
      <c r="B315" s="24"/>
      <c r="C315" s="24"/>
      <c r="D315" s="24"/>
      <c r="E315" s="24"/>
      <c r="F315" s="24"/>
      <c r="G315" s="24"/>
      <c r="H315" s="24"/>
      <c r="I315" s="24"/>
      <c r="J315" s="24"/>
      <c r="K315" s="24"/>
      <c r="L315" s="24"/>
    </row>
    <row r="316" ht="12.75" customHeight="1">
      <c r="A316" s="24"/>
      <c r="B316" s="24"/>
      <c r="C316" s="24"/>
      <c r="D316" s="24"/>
      <c r="E316" s="24"/>
      <c r="F316" s="24"/>
      <c r="G316" s="24"/>
      <c r="H316" s="24"/>
      <c r="I316" s="24"/>
      <c r="J316" s="24"/>
      <c r="K316" s="24"/>
      <c r="L316" s="24"/>
    </row>
    <row r="317" ht="12.75" customHeight="1">
      <c r="A317" s="24"/>
      <c r="B317" s="24"/>
      <c r="C317" s="24"/>
      <c r="D317" s="24"/>
      <c r="E317" s="24"/>
      <c r="F317" s="24"/>
      <c r="G317" s="24"/>
      <c r="H317" s="24"/>
      <c r="I317" s="24"/>
      <c r="J317" s="24"/>
      <c r="K317" s="24"/>
      <c r="L317" s="24"/>
    </row>
    <row r="318" ht="12.75" customHeight="1">
      <c r="A318" s="24"/>
      <c r="B318" s="24"/>
      <c r="C318" s="24"/>
      <c r="D318" s="24"/>
      <c r="E318" s="24"/>
      <c r="F318" s="24"/>
      <c r="G318" s="24"/>
      <c r="H318" s="24"/>
      <c r="I318" s="24"/>
      <c r="J318" s="24"/>
      <c r="K318" s="24"/>
      <c r="L318" s="24"/>
    </row>
    <row r="319" ht="12.75" customHeight="1">
      <c r="A319" s="24"/>
      <c r="B319" s="24"/>
      <c r="C319" s="24"/>
      <c r="D319" s="24"/>
      <c r="E319" s="24"/>
      <c r="F319" s="24"/>
      <c r="G319" s="24"/>
      <c r="H319" s="24"/>
      <c r="I319" s="24"/>
      <c r="J319" s="24"/>
      <c r="K319" s="24"/>
      <c r="L319" s="24"/>
    </row>
    <row r="320" ht="12.75" customHeight="1">
      <c r="A320" s="24"/>
      <c r="B320" s="24"/>
      <c r="C320" s="24"/>
      <c r="D320" s="24"/>
      <c r="E320" s="24"/>
      <c r="F320" s="24"/>
      <c r="G320" s="24"/>
      <c r="H320" s="24"/>
      <c r="I320" s="24"/>
      <c r="J320" s="24"/>
      <c r="K320" s="24"/>
      <c r="L320" s="24"/>
    </row>
    <row r="321" ht="12.75" customHeight="1">
      <c r="A321" s="24"/>
      <c r="B321" s="24"/>
      <c r="C321" s="24"/>
      <c r="D321" s="24"/>
      <c r="E321" s="24"/>
      <c r="F321" s="24"/>
      <c r="G321" s="24"/>
      <c r="H321" s="24"/>
      <c r="I321" s="24"/>
      <c r="J321" s="24"/>
      <c r="K321" s="24"/>
      <c r="L321" s="24"/>
    </row>
    <row r="322" ht="12.75" customHeight="1">
      <c r="A322" s="24"/>
      <c r="B322" s="24"/>
      <c r="C322" s="24"/>
      <c r="D322" s="24"/>
      <c r="E322" s="24"/>
      <c r="F322" s="24"/>
      <c r="G322" s="24"/>
      <c r="H322" s="24"/>
      <c r="I322" s="24"/>
      <c r="J322" s="24"/>
      <c r="K322" s="24"/>
      <c r="L322" s="24"/>
    </row>
    <row r="323" ht="12.75" customHeight="1">
      <c r="A323" s="24"/>
      <c r="B323" s="24"/>
      <c r="C323" s="24"/>
      <c r="D323" s="24"/>
      <c r="E323" s="24"/>
      <c r="F323" s="24"/>
      <c r="G323" s="24"/>
      <c r="H323" s="24"/>
      <c r="I323" s="24"/>
      <c r="J323" s="24"/>
      <c r="K323" s="24"/>
      <c r="L323" s="24"/>
    </row>
    <row r="324" ht="12.75" customHeight="1">
      <c r="A324" s="24"/>
      <c r="B324" s="24"/>
      <c r="C324" s="24"/>
      <c r="D324" s="24"/>
      <c r="E324" s="24"/>
      <c r="F324" s="24"/>
      <c r="G324" s="24"/>
      <c r="H324" s="24"/>
      <c r="I324" s="24"/>
      <c r="J324" s="24"/>
      <c r="K324" s="24"/>
      <c r="L324" s="24"/>
    </row>
    <row r="325" ht="12.75" customHeight="1">
      <c r="A325" s="24"/>
      <c r="B325" s="24"/>
      <c r="C325" s="24"/>
      <c r="D325" s="24"/>
      <c r="E325" s="24"/>
      <c r="F325" s="24"/>
      <c r="G325" s="24"/>
      <c r="H325" s="24"/>
      <c r="I325" s="24"/>
      <c r="J325" s="24"/>
      <c r="K325" s="24"/>
      <c r="L325" s="24"/>
    </row>
    <row r="326" ht="12.75" customHeight="1">
      <c r="A326" s="24"/>
      <c r="B326" s="24"/>
      <c r="C326" s="24"/>
      <c r="D326" s="24"/>
      <c r="E326" s="24"/>
      <c r="F326" s="24"/>
      <c r="G326" s="24"/>
      <c r="H326" s="24"/>
      <c r="I326" s="24"/>
      <c r="J326" s="24"/>
      <c r="K326" s="24"/>
      <c r="L326" s="24"/>
    </row>
    <row r="327" ht="12.75" customHeight="1">
      <c r="A327" s="24"/>
      <c r="B327" s="24"/>
      <c r="C327" s="24"/>
      <c r="D327" s="24"/>
      <c r="E327" s="24"/>
      <c r="F327" s="24"/>
      <c r="G327" s="24"/>
      <c r="H327" s="24"/>
      <c r="I327" s="24"/>
      <c r="J327" s="24"/>
      <c r="K327" s="24"/>
      <c r="L327" s="24"/>
    </row>
    <row r="328" ht="12.75" customHeight="1">
      <c r="A328" s="24"/>
      <c r="B328" s="24"/>
      <c r="C328" s="24"/>
      <c r="D328" s="24"/>
      <c r="E328" s="24"/>
      <c r="F328" s="24"/>
      <c r="G328" s="24"/>
      <c r="H328" s="24"/>
      <c r="I328" s="24"/>
      <c r="J328" s="24"/>
      <c r="K328" s="24"/>
      <c r="L328" s="24"/>
    </row>
    <row r="329" ht="12.75" customHeight="1">
      <c r="A329" s="24"/>
      <c r="B329" s="24"/>
      <c r="C329" s="24"/>
      <c r="D329" s="24"/>
      <c r="E329" s="24"/>
      <c r="F329" s="24"/>
      <c r="G329" s="24"/>
      <c r="H329" s="24"/>
      <c r="I329" s="24"/>
      <c r="J329" s="24"/>
      <c r="K329" s="24"/>
      <c r="L329" s="24"/>
    </row>
    <row r="330" ht="12.75" customHeight="1">
      <c r="A330" s="24"/>
      <c r="B330" s="24"/>
      <c r="C330" s="24"/>
      <c r="D330" s="24"/>
      <c r="E330" s="24"/>
      <c r="F330" s="24"/>
      <c r="G330" s="24"/>
      <c r="H330" s="24"/>
      <c r="I330" s="24"/>
      <c r="J330" s="24"/>
      <c r="K330" s="24"/>
      <c r="L330" s="24"/>
    </row>
    <row r="331" ht="12.75" customHeight="1">
      <c r="A331" s="24"/>
      <c r="B331" s="24"/>
      <c r="C331" s="24"/>
      <c r="D331" s="24"/>
      <c r="E331" s="24"/>
      <c r="F331" s="24"/>
      <c r="G331" s="24"/>
      <c r="H331" s="24"/>
      <c r="I331" s="24"/>
      <c r="J331" s="24"/>
      <c r="K331" s="24"/>
      <c r="L331" s="24"/>
    </row>
    <row r="332" ht="12.75" customHeight="1">
      <c r="A332" s="24"/>
      <c r="B332" s="24"/>
      <c r="C332" s="24"/>
      <c r="D332" s="24"/>
      <c r="E332" s="24"/>
      <c r="F332" s="24"/>
      <c r="G332" s="24"/>
      <c r="H332" s="24"/>
      <c r="I332" s="24"/>
      <c r="J332" s="24"/>
      <c r="K332" s="24"/>
      <c r="L332" s="24"/>
    </row>
    <row r="333" ht="12.75" customHeight="1">
      <c r="A333" s="24"/>
      <c r="B333" s="24"/>
      <c r="C333" s="24"/>
      <c r="D333" s="24"/>
      <c r="E333" s="24"/>
      <c r="F333" s="24"/>
      <c r="G333" s="24"/>
      <c r="H333" s="24"/>
      <c r="I333" s="24"/>
      <c r="J333" s="24"/>
      <c r="K333" s="24"/>
      <c r="L333" s="24"/>
    </row>
    <row r="334" ht="12.75" customHeight="1">
      <c r="A334" s="24"/>
      <c r="B334" s="24"/>
      <c r="C334" s="24"/>
      <c r="D334" s="24"/>
      <c r="E334" s="24"/>
      <c r="F334" s="24"/>
      <c r="G334" s="24"/>
      <c r="H334" s="24"/>
      <c r="I334" s="24"/>
      <c r="J334" s="24"/>
      <c r="K334" s="24"/>
      <c r="L334" s="24"/>
    </row>
    <row r="335" ht="12.75" customHeight="1">
      <c r="A335" s="24"/>
      <c r="B335" s="24"/>
      <c r="C335" s="24"/>
      <c r="D335" s="24"/>
      <c r="E335" s="24"/>
      <c r="F335" s="24"/>
      <c r="G335" s="24"/>
      <c r="H335" s="24"/>
      <c r="I335" s="24"/>
      <c r="J335" s="24"/>
      <c r="K335" s="24"/>
      <c r="L335" s="24"/>
    </row>
    <row r="336" ht="12.75" customHeight="1">
      <c r="A336" s="24"/>
      <c r="B336" s="24"/>
      <c r="C336" s="24"/>
      <c r="D336" s="24"/>
      <c r="E336" s="24"/>
      <c r="F336" s="24"/>
      <c r="G336" s="24"/>
      <c r="H336" s="24"/>
      <c r="I336" s="24"/>
      <c r="J336" s="24"/>
      <c r="K336" s="24"/>
      <c r="L336" s="24"/>
    </row>
    <row r="337" ht="12.75" customHeight="1">
      <c r="A337" s="24"/>
      <c r="B337" s="24"/>
      <c r="C337" s="24"/>
      <c r="D337" s="24"/>
      <c r="E337" s="24"/>
      <c r="F337" s="24"/>
      <c r="G337" s="24"/>
      <c r="H337" s="24"/>
      <c r="I337" s="24"/>
      <c r="J337" s="24"/>
      <c r="K337" s="24"/>
      <c r="L337" s="24"/>
    </row>
    <row r="338" ht="12.75" customHeight="1">
      <c r="A338" s="24"/>
      <c r="B338" s="24"/>
      <c r="C338" s="24"/>
      <c r="D338" s="24"/>
      <c r="E338" s="24"/>
      <c r="F338" s="24"/>
      <c r="G338" s="24"/>
      <c r="H338" s="24"/>
      <c r="I338" s="24"/>
      <c r="J338" s="24"/>
      <c r="K338" s="24"/>
      <c r="L338" s="24"/>
    </row>
    <row r="339" ht="12.75" customHeight="1">
      <c r="A339" s="24"/>
      <c r="B339" s="24"/>
      <c r="C339" s="24"/>
      <c r="D339" s="24"/>
      <c r="E339" s="24"/>
      <c r="F339" s="24"/>
      <c r="G339" s="24"/>
      <c r="H339" s="24"/>
      <c r="I339" s="24"/>
      <c r="J339" s="24"/>
      <c r="K339" s="24"/>
      <c r="L339" s="24"/>
    </row>
    <row r="340" ht="12.75" customHeight="1">
      <c r="A340" s="24"/>
      <c r="B340" s="24"/>
      <c r="C340" s="24"/>
      <c r="D340" s="24"/>
      <c r="E340" s="24"/>
      <c r="F340" s="24"/>
      <c r="G340" s="24"/>
      <c r="H340" s="24"/>
      <c r="I340" s="24"/>
      <c r="J340" s="24"/>
      <c r="K340" s="24"/>
      <c r="L340" s="24"/>
    </row>
    <row r="341" ht="12.75" customHeight="1">
      <c r="A341" s="24"/>
      <c r="B341" s="24"/>
      <c r="C341" s="24"/>
      <c r="D341" s="24"/>
      <c r="E341" s="24"/>
      <c r="F341" s="24"/>
      <c r="G341" s="24"/>
      <c r="H341" s="24"/>
      <c r="I341" s="24"/>
      <c r="J341" s="24"/>
      <c r="K341" s="24"/>
      <c r="L341" s="24"/>
    </row>
    <row r="342" ht="12.75" customHeight="1">
      <c r="A342" s="24"/>
      <c r="B342" s="24"/>
      <c r="C342" s="24"/>
      <c r="D342" s="24"/>
      <c r="E342" s="24"/>
      <c r="F342" s="24"/>
      <c r="G342" s="24"/>
      <c r="H342" s="24"/>
      <c r="I342" s="24"/>
      <c r="J342" s="24"/>
      <c r="K342" s="24"/>
      <c r="L342" s="24"/>
    </row>
    <row r="343" ht="12.75" customHeight="1">
      <c r="A343" s="24"/>
      <c r="B343" s="24"/>
      <c r="C343" s="24"/>
      <c r="D343" s="24"/>
      <c r="E343" s="24"/>
      <c r="F343" s="24"/>
      <c r="G343" s="24"/>
      <c r="H343" s="24"/>
      <c r="I343" s="24"/>
      <c r="J343" s="24"/>
      <c r="K343" s="24"/>
      <c r="L343" s="24"/>
    </row>
    <row r="344" ht="12.75" customHeight="1">
      <c r="A344" s="24"/>
      <c r="B344" s="24"/>
      <c r="C344" s="24"/>
      <c r="D344" s="24"/>
      <c r="E344" s="24"/>
      <c r="F344" s="24"/>
      <c r="G344" s="24"/>
      <c r="H344" s="24"/>
      <c r="I344" s="24"/>
      <c r="J344" s="24"/>
      <c r="K344" s="24"/>
      <c r="L344" s="24"/>
    </row>
    <row r="345" ht="12.75" customHeight="1">
      <c r="A345" s="24"/>
      <c r="B345" s="24"/>
      <c r="C345" s="24"/>
      <c r="D345" s="24"/>
      <c r="E345" s="24"/>
      <c r="F345" s="24"/>
      <c r="G345" s="24"/>
      <c r="H345" s="24"/>
      <c r="I345" s="24"/>
      <c r="J345" s="24"/>
      <c r="K345" s="24"/>
      <c r="L345" s="24"/>
    </row>
    <row r="346" ht="12.75" customHeight="1">
      <c r="A346" s="24"/>
      <c r="B346" s="24"/>
      <c r="C346" s="24"/>
      <c r="D346" s="24"/>
      <c r="E346" s="24"/>
      <c r="F346" s="24"/>
      <c r="G346" s="24"/>
      <c r="H346" s="24"/>
      <c r="I346" s="24"/>
      <c r="J346" s="24"/>
      <c r="K346" s="24"/>
      <c r="L346" s="24"/>
    </row>
    <row r="347" ht="12.75" customHeight="1">
      <c r="A347" s="24"/>
      <c r="B347" s="24"/>
      <c r="C347" s="24"/>
      <c r="D347" s="24"/>
      <c r="E347" s="24"/>
      <c r="F347" s="24"/>
      <c r="G347" s="24"/>
      <c r="H347" s="24"/>
      <c r="I347" s="24"/>
      <c r="J347" s="24"/>
      <c r="K347" s="24"/>
      <c r="L347" s="24"/>
    </row>
    <row r="348" ht="12.75" customHeight="1">
      <c r="A348" s="24"/>
      <c r="B348" s="24"/>
      <c r="C348" s="24"/>
      <c r="D348" s="24"/>
      <c r="E348" s="24"/>
      <c r="F348" s="24"/>
      <c r="G348" s="24"/>
      <c r="H348" s="24"/>
      <c r="I348" s="24"/>
      <c r="J348" s="24"/>
      <c r="K348" s="24"/>
      <c r="L348" s="24"/>
    </row>
    <row r="349" ht="12.75" customHeight="1">
      <c r="A349" s="24"/>
      <c r="B349" s="24"/>
      <c r="C349" s="24"/>
      <c r="D349" s="24"/>
      <c r="E349" s="24"/>
      <c r="F349" s="24"/>
      <c r="G349" s="24"/>
      <c r="H349" s="24"/>
      <c r="I349" s="24"/>
      <c r="J349" s="24"/>
      <c r="K349" s="24"/>
      <c r="L349" s="24"/>
    </row>
    <row r="350" ht="12.75" customHeight="1">
      <c r="A350" s="24"/>
      <c r="B350" s="24"/>
      <c r="C350" s="24"/>
      <c r="D350" s="24"/>
      <c r="E350" s="24"/>
      <c r="F350" s="24"/>
      <c r="G350" s="24"/>
      <c r="H350" s="24"/>
      <c r="I350" s="24"/>
      <c r="J350" s="24"/>
      <c r="K350" s="24"/>
      <c r="L350" s="24"/>
    </row>
    <row r="351" ht="12.75" customHeight="1">
      <c r="A351" s="24"/>
      <c r="B351" s="24"/>
      <c r="C351" s="24"/>
      <c r="D351" s="24"/>
      <c r="E351" s="24"/>
      <c r="F351" s="24"/>
      <c r="G351" s="24"/>
      <c r="H351" s="24"/>
      <c r="I351" s="24"/>
      <c r="J351" s="24"/>
      <c r="K351" s="24"/>
      <c r="L351" s="24"/>
    </row>
    <row r="352" ht="12.75" customHeight="1">
      <c r="A352" s="24"/>
      <c r="B352" s="24"/>
      <c r="C352" s="24"/>
      <c r="D352" s="24"/>
      <c r="E352" s="24"/>
      <c r="F352" s="24"/>
      <c r="G352" s="24"/>
      <c r="H352" s="24"/>
      <c r="I352" s="24"/>
      <c r="J352" s="24"/>
      <c r="K352" s="24"/>
      <c r="L352" s="24"/>
    </row>
    <row r="353" ht="12.75" customHeight="1">
      <c r="A353" s="24"/>
      <c r="B353" s="24"/>
      <c r="C353" s="24"/>
      <c r="D353" s="24"/>
      <c r="E353" s="24"/>
      <c r="F353" s="24"/>
      <c r="G353" s="24"/>
      <c r="H353" s="24"/>
      <c r="I353" s="24"/>
      <c r="J353" s="24"/>
      <c r="K353" s="24"/>
      <c r="L353" s="24"/>
    </row>
    <row r="354" ht="12.75" customHeight="1">
      <c r="A354" s="24"/>
      <c r="B354" s="24"/>
      <c r="C354" s="24"/>
      <c r="D354" s="24"/>
      <c r="E354" s="24"/>
      <c r="F354" s="24"/>
      <c r="G354" s="24"/>
      <c r="H354" s="24"/>
      <c r="I354" s="24"/>
      <c r="J354" s="24"/>
      <c r="K354" s="24"/>
      <c r="L354" s="24"/>
    </row>
    <row r="355" ht="12.75" customHeight="1">
      <c r="A355" s="24"/>
      <c r="B355" s="24"/>
      <c r="C355" s="24"/>
      <c r="D355" s="24"/>
      <c r="E355" s="24"/>
      <c r="F355" s="24"/>
      <c r="G355" s="24"/>
      <c r="H355" s="24"/>
      <c r="I355" s="24"/>
      <c r="J355" s="24"/>
      <c r="K355" s="24"/>
      <c r="L355" s="24"/>
    </row>
    <row r="356" ht="12.75" customHeight="1">
      <c r="A356" s="24"/>
      <c r="B356" s="24"/>
      <c r="C356" s="24"/>
      <c r="D356" s="24"/>
      <c r="E356" s="24"/>
      <c r="F356" s="24"/>
      <c r="G356" s="24"/>
      <c r="H356" s="24"/>
      <c r="I356" s="24"/>
      <c r="J356" s="24"/>
      <c r="K356" s="24"/>
      <c r="L356" s="24"/>
    </row>
    <row r="357" ht="12.75" customHeight="1">
      <c r="A357" s="24"/>
      <c r="B357" s="24"/>
      <c r="C357" s="24"/>
      <c r="D357" s="24"/>
      <c r="E357" s="24"/>
      <c r="F357" s="24"/>
      <c r="G357" s="24"/>
      <c r="H357" s="24"/>
      <c r="I357" s="24"/>
      <c r="J357" s="24"/>
      <c r="K357" s="24"/>
      <c r="L357" s="24"/>
    </row>
    <row r="358" ht="12.75" customHeight="1">
      <c r="A358" s="24"/>
      <c r="B358" s="24"/>
      <c r="C358" s="24"/>
      <c r="D358" s="24"/>
      <c r="E358" s="24"/>
      <c r="F358" s="24"/>
      <c r="G358" s="24"/>
      <c r="H358" s="24"/>
      <c r="I358" s="24"/>
      <c r="J358" s="24"/>
      <c r="K358" s="24"/>
      <c r="L358" s="24"/>
    </row>
    <row r="359" ht="12.75" customHeight="1">
      <c r="A359" s="24"/>
      <c r="B359" s="24"/>
      <c r="C359" s="24"/>
      <c r="D359" s="24"/>
      <c r="E359" s="24"/>
      <c r="F359" s="24"/>
      <c r="G359" s="24"/>
      <c r="H359" s="24"/>
      <c r="I359" s="24"/>
      <c r="J359" s="24"/>
      <c r="K359" s="24"/>
      <c r="L359" s="24"/>
    </row>
    <row r="360" ht="12.75" customHeight="1">
      <c r="A360" s="24"/>
      <c r="B360" s="24"/>
      <c r="C360" s="24"/>
      <c r="D360" s="24"/>
      <c r="E360" s="24"/>
      <c r="F360" s="24"/>
      <c r="G360" s="24"/>
      <c r="H360" s="24"/>
      <c r="I360" s="24"/>
      <c r="J360" s="24"/>
      <c r="K360" s="24"/>
      <c r="L360" s="24"/>
    </row>
    <row r="361" ht="12.75" customHeight="1">
      <c r="A361" s="24"/>
      <c r="B361" s="24"/>
      <c r="C361" s="24"/>
      <c r="D361" s="24"/>
      <c r="E361" s="24"/>
      <c r="F361" s="24"/>
      <c r="G361" s="24"/>
      <c r="H361" s="24"/>
      <c r="I361" s="24"/>
      <c r="J361" s="24"/>
      <c r="K361" s="24"/>
      <c r="L361" s="24"/>
    </row>
    <row r="362" ht="12.75" customHeight="1">
      <c r="A362" s="24"/>
      <c r="B362" s="24"/>
      <c r="C362" s="24"/>
      <c r="D362" s="24"/>
      <c r="E362" s="24"/>
      <c r="F362" s="24"/>
      <c r="G362" s="24"/>
      <c r="H362" s="24"/>
      <c r="I362" s="24"/>
      <c r="J362" s="24"/>
      <c r="K362" s="24"/>
      <c r="L362" s="24"/>
    </row>
    <row r="363" ht="12.75" customHeight="1">
      <c r="A363" s="24"/>
      <c r="B363" s="24"/>
      <c r="C363" s="24"/>
      <c r="D363" s="24"/>
      <c r="E363" s="24"/>
      <c r="F363" s="24"/>
      <c r="G363" s="24"/>
      <c r="H363" s="24"/>
      <c r="I363" s="24"/>
      <c r="J363" s="24"/>
      <c r="K363" s="24"/>
      <c r="L363" s="24"/>
    </row>
    <row r="364" ht="12.75" customHeight="1">
      <c r="A364" s="24"/>
      <c r="B364" s="24"/>
      <c r="C364" s="24"/>
      <c r="D364" s="24"/>
      <c r="E364" s="24"/>
      <c r="F364" s="24"/>
      <c r="G364" s="24"/>
      <c r="H364" s="24"/>
      <c r="I364" s="24"/>
      <c r="J364" s="24"/>
      <c r="K364" s="24"/>
      <c r="L364" s="24"/>
    </row>
    <row r="365" ht="12.75" customHeight="1">
      <c r="A365" s="24"/>
      <c r="B365" s="24"/>
      <c r="C365" s="24"/>
      <c r="D365" s="24"/>
      <c r="E365" s="24"/>
      <c r="F365" s="24"/>
      <c r="G365" s="24"/>
      <c r="H365" s="24"/>
      <c r="I365" s="24"/>
      <c r="J365" s="24"/>
      <c r="K365" s="24"/>
      <c r="L365" s="24"/>
    </row>
    <row r="366" ht="12.75" customHeight="1">
      <c r="A366" s="24"/>
      <c r="B366" s="24"/>
      <c r="C366" s="24"/>
      <c r="D366" s="24"/>
      <c r="E366" s="24"/>
      <c r="F366" s="24"/>
      <c r="G366" s="24"/>
      <c r="H366" s="24"/>
      <c r="I366" s="24"/>
      <c r="J366" s="24"/>
      <c r="K366" s="24"/>
      <c r="L366" s="24"/>
    </row>
    <row r="367" ht="12.75" customHeight="1">
      <c r="A367" s="24"/>
      <c r="B367" s="24"/>
      <c r="C367" s="24"/>
      <c r="D367" s="24"/>
      <c r="E367" s="24"/>
      <c r="F367" s="24"/>
      <c r="G367" s="24"/>
      <c r="H367" s="24"/>
      <c r="I367" s="24"/>
      <c r="J367" s="24"/>
      <c r="K367" s="24"/>
      <c r="L367" s="24"/>
    </row>
    <row r="368" ht="12.75" customHeight="1">
      <c r="A368" s="24"/>
      <c r="B368" s="24"/>
      <c r="C368" s="24"/>
      <c r="D368" s="24"/>
      <c r="E368" s="24"/>
      <c r="F368" s="24"/>
      <c r="G368" s="24"/>
      <c r="H368" s="24"/>
      <c r="I368" s="24"/>
      <c r="J368" s="24"/>
      <c r="K368" s="24"/>
      <c r="L368" s="24"/>
    </row>
    <row r="369" ht="12.75" customHeight="1">
      <c r="A369" s="24"/>
      <c r="B369" s="24"/>
      <c r="C369" s="24"/>
      <c r="D369" s="24"/>
      <c r="E369" s="24"/>
      <c r="F369" s="24"/>
      <c r="G369" s="24"/>
      <c r="H369" s="24"/>
      <c r="I369" s="24"/>
      <c r="J369" s="24"/>
      <c r="K369" s="24"/>
      <c r="L369" s="24"/>
    </row>
    <row r="370" ht="12.75" customHeight="1">
      <c r="A370" s="24"/>
      <c r="B370" s="24"/>
      <c r="C370" s="24"/>
      <c r="D370" s="24"/>
      <c r="E370" s="24"/>
      <c r="F370" s="24"/>
      <c r="G370" s="24"/>
      <c r="H370" s="24"/>
      <c r="I370" s="24"/>
      <c r="J370" s="24"/>
      <c r="K370" s="24"/>
      <c r="L370" s="24"/>
    </row>
    <row r="371" ht="12.75" customHeight="1">
      <c r="A371" s="24"/>
      <c r="B371" s="24"/>
      <c r="C371" s="24"/>
      <c r="D371" s="24"/>
      <c r="E371" s="24"/>
      <c r="F371" s="24"/>
      <c r="G371" s="24"/>
      <c r="H371" s="24"/>
      <c r="I371" s="24"/>
      <c r="J371" s="24"/>
      <c r="K371" s="24"/>
      <c r="L371" s="24"/>
    </row>
    <row r="372" ht="12.75" customHeight="1">
      <c r="A372" s="24"/>
      <c r="B372" s="24"/>
      <c r="C372" s="24"/>
      <c r="D372" s="24"/>
      <c r="E372" s="24"/>
      <c r="F372" s="24"/>
      <c r="G372" s="24"/>
      <c r="H372" s="24"/>
      <c r="I372" s="24"/>
      <c r="J372" s="24"/>
      <c r="K372" s="24"/>
      <c r="L372" s="24"/>
    </row>
    <row r="373" ht="12.75" customHeight="1">
      <c r="A373" s="24"/>
      <c r="B373" s="24"/>
      <c r="C373" s="24"/>
      <c r="D373" s="24"/>
      <c r="E373" s="24"/>
      <c r="F373" s="24"/>
      <c r="G373" s="24"/>
      <c r="H373" s="24"/>
      <c r="I373" s="24"/>
      <c r="J373" s="24"/>
      <c r="K373" s="24"/>
      <c r="L373" s="24"/>
    </row>
    <row r="374" ht="12.75" customHeight="1">
      <c r="A374" s="24"/>
      <c r="B374" s="24"/>
      <c r="C374" s="24"/>
      <c r="D374" s="24"/>
      <c r="E374" s="24"/>
      <c r="F374" s="24"/>
      <c r="G374" s="24"/>
      <c r="H374" s="24"/>
      <c r="I374" s="24"/>
      <c r="J374" s="24"/>
      <c r="K374" s="24"/>
      <c r="L374" s="24"/>
    </row>
    <row r="375" ht="12.75" customHeight="1">
      <c r="A375" s="24"/>
      <c r="B375" s="24"/>
      <c r="C375" s="24"/>
      <c r="D375" s="24"/>
      <c r="E375" s="24"/>
      <c r="F375" s="24"/>
      <c r="G375" s="24"/>
      <c r="H375" s="24"/>
      <c r="I375" s="24"/>
      <c r="J375" s="24"/>
      <c r="K375" s="24"/>
      <c r="L375" s="24"/>
    </row>
    <row r="376" ht="12.75" customHeight="1">
      <c r="A376" s="24"/>
      <c r="B376" s="24"/>
      <c r="C376" s="24"/>
      <c r="D376" s="24"/>
      <c r="E376" s="24"/>
      <c r="F376" s="24"/>
      <c r="G376" s="24"/>
      <c r="H376" s="24"/>
      <c r="I376" s="24"/>
      <c r="J376" s="24"/>
      <c r="K376" s="24"/>
      <c r="L376" s="24"/>
    </row>
    <row r="377" ht="12.75" customHeight="1">
      <c r="A377" s="24"/>
      <c r="B377" s="24"/>
      <c r="C377" s="24"/>
      <c r="D377" s="24"/>
      <c r="E377" s="24"/>
      <c r="F377" s="24"/>
      <c r="G377" s="24"/>
      <c r="H377" s="24"/>
      <c r="I377" s="24"/>
      <c r="J377" s="24"/>
      <c r="K377" s="24"/>
      <c r="L377" s="24"/>
    </row>
    <row r="378" ht="12.75" customHeight="1">
      <c r="A378" s="24"/>
      <c r="B378" s="24"/>
      <c r="C378" s="24"/>
      <c r="D378" s="24"/>
      <c r="E378" s="24"/>
      <c r="F378" s="24"/>
      <c r="G378" s="24"/>
      <c r="H378" s="24"/>
      <c r="I378" s="24"/>
      <c r="J378" s="24"/>
      <c r="K378" s="24"/>
      <c r="L378" s="24"/>
    </row>
    <row r="379" ht="12.75" customHeight="1">
      <c r="A379" s="24"/>
      <c r="B379" s="24"/>
      <c r="C379" s="24"/>
      <c r="D379" s="24"/>
      <c r="E379" s="24"/>
      <c r="F379" s="24"/>
      <c r="G379" s="24"/>
      <c r="H379" s="24"/>
      <c r="I379" s="24"/>
      <c r="J379" s="24"/>
      <c r="K379" s="24"/>
      <c r="L379" s="24"/>
    </row>
    <row r="380" ht="12.75" customHeight="1">
      <c r="A380" s="24"/>
      <c r="B380" s="24"/>
      <c r="C380" s="24"/>
      <c r="D380" s="24"/>
      <c r="E380" s="24"/>
      <c r="F380" s="24"/>
      <c r="G380" s="24"/>
      <c r="H380" s="24"/>
      <c r="I380" s="24"/>
      <c r="J380" s="24"/>
      <c r="K380" s="24"/>
      <c r="L380" s="24"/>
    </row>
    <row r="381" ht="12.75" customHeight="1">
      <c r="A381" s="24"/>
      <c r="B381" s="24"/>
      <c r="C381" s="24"/>
      <c r="D381" s="24"/>
      <c r="E381" s="24"/>
      <c r="F381" s="24"/>
      <c r="G381" s="24"/>
      <c r="H381" s="24"/>
      <c r="I381" s="24"/>
      <c r="J381" s="24"/>
      <c r="K381" s="24"/>
      <c r="L381" s="24"/>
    </row>
    <row r="382" ht="12.75" customHeight="1">
      <c r="A382" s="24"/>
      <c r="B382" s="24"/>
      <c r="C382" s="24"/>
      <c r="D382" s="24"/>
      <c r="E382" s="24"/>
      <c r="F382" s="24"/>
      <c r="G382" s="24"/>
      <c r="H382" s="24"/>
      <c r="I382" s="24"/>
      <c r="J382" s="24"/>
      <c r="K382" s="24"/>
      <c r="L382" s="24"/>
    </row>
    <row r="383" ht="12.75" customHeight="1">
      <c r="A383" s="24"/>
      <c r="B383" s="24"/>
      <c r="C383" s="24"/>
      <c r="D383" s="24"/>
      <c r="E383" s="24"/>
      <c r="F383" s="24"/>
      <c r="G383" s="24"/>
      <c r="H383" s="24"/>
      <c r="I383" s="24"/>
      <c r="J383" s="24"/>
      <c r="K383" s="24"/>
      <c r="L383" s="24"/>
    </row>
    <row r="384" ht="12.75" customHeight="1">
      <c r="A384" s="24"/>
      <c r="B384" s="24"/>
      <c r="C384" s="24"/>
      <c r="D384" s="24"/>
      <c r="E384" s="24"/>
      <c r="F384" s="24"/>
      <c r="G384" s="24"/>
      <c r="H384" s="24"/>
      <c r="I384" s="24"/>
      <c r="J384" s="24"/>
      <c r="K384" s="24"/>
      <c r="L384" s="24"/>
    </row>
    <row r="385" ht="12.75" customHeight="1">
      <c r="A385" s="24"/>
      <c r="B385" s="24"/>
      <c r="C385" s="24"/>
      <c r="D385" s="24"/>
      <c r="E385" s="24"/>
      <c r="F385" s="24"/>
      <c r="G385" s="24"/>
      <c r="H385" s="24"/>
      <c r="I385" s="24"/>
      <c r="J385" s="24"/>
      <c r="K385" s="24"/>
      <c r="L385" s="24"/>
    </row>
    <row r="386" ht="12.75" customHeight="1">
      <c r="A386" s="24"/>
      <c r="B386" s="24"/>
      <c r="C386" s="24"/>
      <c r="D386" s="24"/>
      <c r="E386" s="24"/>
      <c r="F386" s="24"/>
      <c r="G386" s="24"/>
      <c r="H386" s="24"/>
      <c r="I386" s="24"/>
      <c r="J386" s="24"/>
      <c r="K386" s="24"/>
      <c r="L386" s="24"/>
    </row>
    <row r="387" ht="12.75" customHeight="1">
      <c r="A387" s="24"/>
      <c r="B387" s="24"/>
      <c r="C387" s="24"/>
      <c r="D387" s="24"/>
      <c r="E387" s="24"/>
      <c r="F387" s="24"/>
      <c r="G387" s="24"/>
      <c r="H387" s="24"/>
      <c r="I387" s="24"/>
      <c r="J387" s="24"/>
      <c r="K387" s="24"/>
      <c r="L387" s="24"/>
    </row>
    <row r="388" ht="12.75" customHeight="1">
      <c r="A388" s="24"/>
      <c r="B388" s="24"/>
      <c r="C388" s="24"/>
      <c r="D388" s="24"/>
      <c r="E388" s="24"/>
      <c r="F388" s="24"/>
      <c r="G388" s="24"/>
      <c r="H388" s="24"/>
      <c r="I388" s="24"/>
      <c r="J388" s="24"/>
      <c r="K388" s="24"/>
      <c r="L388" s="24"/>
    </row>
    <row r="389" ht="12.75" customHeight="1">
      <c r="A389" s="24"/>
      <c r="B389" s="24"/>
      <c r="C389" s="24"/>
      <c r="D389" s="24"/>
      <c r="E389" s="24"/>
      <c r="F389" s="24"/>
      <c r="G389" s="24"/>
      <c r="H389" s="24"/>
      <c r="I389" s="24"/>
      <c r="J389" s="24"/>
      <c r="K389" s="24"/>
      <c r="L389" s="24"/>
    </row>
    <row r="390" ht="12.75" customHeight="1">
      <c r="A390" s="24"/>
      <c r="B390" s="24"/>
      <c r="C390" s="24"/>
      <c r="D390" s="24"/>
      <c r="E390" s="24"/>
      <c r="F390" s="24"/>
      <c r="G390" s="24"/>
      <c r="H390" s="24"/>
      <c r="I390" s="24"/>
      <c r="J390" s="24"/>
      <c r="K390" s="24"/>
      <c r="L390" s="24"/>
    </row>
    <row r="391" ht="12.75" customHeight="1">
      <c r="A391" s="24"/>
      <c r="B391" s="24"/>
      <c r="C391" s="24"/>
      <c r="D391" s="24"/>
      <c r="E391" s="24"/>
      <c r="F391" s="24"/>
      <c r="G391" s="24"/>
      <c r="H391" s="24"/>
      <c r="I391" s="24"/>
      <c r="J391" s="24"/>
      <c r="K391" s="24"/>
      <c r="L391" s="24"/>
    </row>
    <row r="392" ht="12.75" customHeight="1">
      <c r="A392" s="24"/>
      <c r="B392" s="24"/>
      <c r="C392" s="24"/>
      <c r="D392" s="24"/>
      <c r="E392" s="24"/>
      <c r="F392" s="24"/>
      <c r="G392" s="24"/>
      <c r="H392" s="24"/>
      <c r="I392" s="24"/>
      <c r="J392" s="24"/>
      <c r="K392" s="24"/>
      <c r="L392" s="24"/>
    </row>
    <row r="393" ht="12.75" customHeight="1">
      <c r="A393" s="24"/>
      <c r="B393" s="24"/>
      <c r="C393" s="24"/>
      <c r="D393" s="24"/>
      <c r="E393" s="24"/>
      <c r="F393" s="24"/>
      <c r="G393" s="24"/>
      <c r="H393" s="24"/>
      <c r="I393" s="24"/>
      <c r="J393" s="24"/>
      <c r="K393" s="24"/>
      <c r="L393" s="24"/>
    </row>
    <row r="394" ht="12.75" customHeight="1">
      <c r="A394" s="24"/>
      <c r="B394" s="24"/>
      <c r="C394" s="24"/>
      <c r="D394" s="24"/>
      <c r="E394" s="24"/>
      <c r="F394" s="24"/>
      <c r="G394" s="24"/>
      <c r="H394" s="24"/>
      <c r="I394" s="24"/>
      <c r="J394" s="24"/>
      <c r="K394" s="24"/>
      <c r="L394" s="24"/>
    </row>
    <row r="395" ht="12.75" customHeight="1">
      <c r="A395" s="24"/>
      <c r="B395" s="24"/>
      <c r="C395" s="24"/>
      <c r="D395" s="24"/>
      <c r="E395" s="24"/>
      <c r="F395" s="24"/>
      <c r="G395" s="24"/>
      <c r="H395" s="24"/>
      <c r="I395" s="24"/>
      <c r="J395" s="24"/>
      <c r="K395" s="24"/>
      <c r="L395" s="24"/>
    </row>
    <row r="396" ht="12.75" customHeight="1">
      <c r="A396" s="24"/>
      <c r="B396" s="24"/>
      <c r="C396" s="24"/>
      <c r="D396" s="24"/>
      <c r="E396" s="24"/>
      <c r="F396" s="24"/>
      <c r="G396" s="24"/>
      <c r="H396" s="24"/>
      <c r="I396" s="24"/>
      <c r="J396" s="24"/>
      <c r="K396" s="24"/>
      <c r="L396" s="24"/>
    </row>
    <row r="397" ht="12.75" customHeight="1">
      <c r="A397" s="24"/>
      <c r="B397" s="24"/>
      <c r="C397" s="24"/>
      <c r="D397" s="24"/>
      <c r="E397" s="24"/>
      <c r="F397" s="24"/>
      <c r="G397" s="24"/>
      <c r="H397" s="24"/>
      <c r="I397" s="24"/>
      <c r="J397" s="24"/>
      <c r="K397" s="24"/>
      <c r="L397" s="24"/>
    </row>
    <row r="398" ht="12.75" customHeight="1">
      <c r="A398" s="24"/>
      <c r="B398" s="24"/>
      <c r="C398" s="24"/>
      <c r="D398" s="24"/>
      <c r="E398" s="24"/>
      <c r="F398" s="24"/>
      <c r="G398" s="24"/>
      <c r="H398" s="24"/>
      <c r="I398" s="24"/>
      <c r="J398" s="24"/>
      <c r="K398" s="24"/>
      <c r="L398" s="24"/>
    </row>
    <row r="399" ht="12.75" customHeight="1">
      <c r="A399" s="24"/>
      <c r="B399" s="24"/>
      <c r="C399" s="24"/>
      <c r="D399" s="24"/>
      <c r="E399" s="24"/>
      <c r="F399" s="24"/>
      <c r="G399" s="24"/>
      <c r="H399" s="24"/>
      <c r="I399" s="24"/>
      <c r="J399" s="24"/>
      <c r="K399" s="24"/>
      <c r="L399" s="24"/>
    </row>
    <row r="400" ht="12.75" customHeight="1">
      <c r="A400" s="24"/>
      <c r="B400" s="24"/>
      <c r="C400" s="24"/>
      <c r="D400" s="24"/>
      <c r="E400" s="24"/>
      <c r="F400" s="24"/>
      <c r="G400" s="24"/>
      <c r="H400" s="24"/>
      <c r="I400" s="24"/>
      <c r="J400" s="24"/>
      <c r="K400" s="24"/>
      <c r="L400" s="24"/>
    </row>
    <row r="401" ht="12.75" customHeight="1">
      <c r="A401" s="24"/>
      <c r="B401" s="24"/>
      <c r="C401" s="24"/>
      <c r="D401" s="24"/>
      <c r="E401" s="24"/>
      <c r="F401" s="24"/>
      <c r="G401" s="24"/>
      <c r="H401" s="24"/>
      <c r="I401" s="24"/>
      <c r="J401" s="24"/>
      <c r="K401" s="24"/>
      <c r="L401" s="24"/>
    </row>
    <row r="402" ht="12.75" customHeight="1">
      <c r="A402" s="24"/>
      <c r="B402" s="24"/>
      <c r="C402" s="24"/>
      <c r="D402" s="24"/>
      <c r="E402" s="24"/>
      <c r="F402" s="24"/>
      <c r="G402" s="24"/>
      <c r="H402" s="24"/>
      <c r="I402" s="24"/>
      <c r="J402" s="24"/>
      <c r="K402" s="24"/>
      <c r="L402" s="24"/>
    </row>
    <row r="403" ht="12.75" customHeight="1">
      <c r="A403" s="24"/>
      <c r="B403" s="24"/>
      <c r="C403" s="24"/>
      <c r="D403" s="24"/>
      <c r="E403" s="24"/>
      <c r="F403" s="24"/>
      <c r="G403" s="24"/>
      <c r="H403" s="24"/>
      <c r="I403" s="24"/>
      <c r="J403" s="24"/>
      <c r="K403" s="24"/>
      <c r="L403" s="24"/>
    </row>
    <row r="404" ht="12.75" customHeight="1">
      <c r="A404" s="24"/>
      <c r="B404" s="24"/>
      <c r="C404" s="24"/>
      <c r="D404" s="24"/>
      <c r="E404" s="24"/>
      <c r="F404" s="24"/>
      <c r="G404" s="24"/>
      <c r="H404" s="24"/>
      <c r="I404" s="24"/>
      <c r="J404" s="24"/>
      <c r="K404" s="24"/>
      <c r="L404" s="24"/>
    </row>
    <row r="405" ht="12.75" customHeight="1">
      <c r="A405" s="24"/>
      <c r="B405" s="24"/>
      <c r="C405" s="24"/>
      <c r="D405" s="24"/>
      <c r="E405" s="24"/>
      <c r="F405" s="24"/>
      <c r="G405" s="24"/>
      <c r="H405" s="24"/>
      <c r="I405" s="24"/>
      <c r="J405" s="24"/>
      <c r="K405" s="24"/>
      <c r="L405" s="24"/>
    </row>
    <row r="406" ht="12.75" customHeight="1">
      <c r="A406" s="24"/>
      <c r="B406" s="24"/>
      <c r="C406" s="24"/>
      <c r="D406" s="24"/>
      <c r="E406" s="24"/>
      <c r="F406" s="24"/>
      <c r="G406" s="24"/>
      <c r="H406" s="24"/>
      <c r="I406" s="24"/>
      <c r="J406" s="24"/>
      <c r="K406" s="24"/>
      <c r="L406" s="24"/>
    </row>
    <row r="407" ht="12.75" customHeight="1">
      <c r="A407" s="24"/>
      <c r="B407" s="24"/>
      <c r="C407" s="24"/>
      <c r="D407" s="24"/>
      <c r="E407" s="24"/>
      <c r="F407" s="24"/>
      <c r="G407" s="24"/>
      <c r="H407" s="24"/>
      <c r="I407" s="24"/>
      <c r="J407" s="24"/>
      <c r="K407" s="24"/>
      <c r="L407" s="24"/>
    </row>
    <row r="408" ht="12.75" customHeight="1">
      <c r="A408" s="24"/>
      <c r="B408" s="24"/>
      <c r="C408" s="24"/>
      <c r="D408" s="24"/>
      <c r="E408" s="24"/>
      <c r="F408" s="24"/>
      <c r="G408" s="24"/>
      <c r="H408" s="24"/>
      <c r="I408" s="24"/>
      <c r="J408" s="24"/>
      <c r="K408" s="24"/>
      <c r="L408" s="24"/>
    </row>
    <row r="409" ht="12.75" customHeight="1">
      <c r="A409" s="24"/>
      <c r="B409" s="24"/>
      <c r="C409" s="24"/>
      <c r="D409" s="24"/>
      <c r="E409" s="24"/>
      <c r="F409" s="24"/>
      <c r="G409" s="24"/>
      <c r="H409" s="24"/>
      <c r="I409" s="24"/>
      <c r="J409" s="24"/>
      <c r="K409" s="24"/>
      <c r="L409" s="24"/>
    </row>
    <row r="410" ht="12.75" customHeight="1">
      <c r="A410" s="24"/>
      <c r="B410" s="24"/>
      <c r="C410" s="24"/>
      <c r="D410" s="24"/>
      <c r="E410" s="24"/>
      <c r="F410" s="24"/>
      <c r="G410" s="24"/>
      <c r="H410" s="24"/>
      <c r="I410" s="24"/>
      <c r="J410" s="24"/>
      <c r="K410" s="24"/>
      <c r="L410" s="24"/>
    </row>
    <row r="411" ht="12.75" customHeight="1">
      <c r="A411" s="24"/>
      <c r="B411" s="24"/>
      <c r="C411" s="24"/>
      <c r="D411" s="24"/>
      <c r="E411" s="24"/>
      <c r="F411" s="24"/>
      <c r="G411" s="24"/>
      <c r="H411" s="24"/>
      <c r="I411" s="24"/>
      <c r="J411" s="24"/>
      <c r="K411" s="24"/>
      <c r="L411" s="24"/>
    </row>
    <row r="412" ht="12.75" customHeight="1">
      <c r="A412" s="24"/>
      <c r="B412" s="24"/>
      <c r="C412" s="24"/>
      <c r="D412" s="24"/>
      <c r="E412" s="24"/>
      <c r="F412" s="24"/>
      <c r="G412" s="24"/>
      <c r="H412" s="24"/>
      <c r="I412" s="24"/>
      <c r="J412" s="24"/>
      <c r="K412" s="24"/>
      <c r="L412" s="24"/>
    </row>
    <row r="413" ht="12.75" customHeight="1">
      <c r="A413" s="24"/>
      <c r="B413" s="24"/>
      <c r="C413" s="24"/>
      <c r="D413" s="24"/>
      <c r="E413" s="24"/>
      <c r="F413" s="24"/>
      <c r="G413" s="24"/>
      <c r="H413" s="24"/>
      <c r="I413" s="24"/>
      <c r="J413" s="24"/>
      <c r="K413" s="24"/>
      <c r="L413" s="24"/>
    </row>
    <row r="414" ht="12.75" customHeight="1">
      <c r="A414" s="24"/>
      <c r="B414" s="24"/>
      <c r="C414" s="24"/>
      <c r="D414" s="24"/>
      <c r="E414" s="24"/>
      <c r="F414" s="24"/>
      <c r="G414" s="24"/>
      <c r="H414" s="24"/>
      <c r="I414" s="24"/>
      <c r="J414" s="24"/>
      <c r="K414" s="24"/>
      <c r="L414" s="24"/>
    </row>
    <row r="415" ht="12.75" customHeight="1">
      <c r="A415" s="24"/>
      <c r="B415" s="24"/>
      <c r="C415" s="24"/>
      <c r="D415" s="24"/>
      <c r="E415" s="24"/>
      <c r="F415" s="24"/>
      <c r="G415" s="24"/>
      <c r="H415" s="24"/>
      <c r="I415" s="24"/>
      <c r="J415" s="24"/>
      <c r="K415" s="24"/>
      <c r="L415" s="24"/>
    </row>
    <row r="416" ht="12.75" customHeight="1">
      <c r="A416" s="24"/>
      <c r="B416" s="24"/>
      <c r="C416" s="24"/>
      <c r="D416" s="24"/>
      <c r="E416" s="24"/>
      <c r="F416" s="24"/>
      <c r="G416" s="24"/>
      <c r="H416" s="24"/>
      <c r="I416" s="24"/>
      <c r="J416" s="24"/>
      <c r="K416" s="24"/>
      <c r="L416" s="24"/>
    </row>
    <row r="417" ht="12.75" customHeight="1">
      <c r="A417" s="24"/>
      <c r="B417" s="24"/>
      <c r="C417" s="24"/>
      <c r="D417" s="24"/>
      <c r="E417" s="24"/>
      <c r="F417" s="24"/>
      <c r="G417" s="24"/>
      <c r="H417" s="24"/>
      <c r="I417" s="24"/>
      <c r="J417" s="24"/>
      <c r="K417" s="24"/>
      <c r="L417" s="24"/>
    </row>
    <row r="418" ht="12.75" customHeight="1">
      <c r="A418" s="24"/>
      <c r="B418" s="24"/>
      <c r="C418" s="24"/>
      <c r="D418" s="24"/>
      <c r="E418" s="24"/>
      <c r="F418" s="24"/>
      <c r="G418" s="24"/>
      <c r="H418" s="24"/>
      <c r="I418" s="24"/>
      <c r="J418" s="24"/>
      <c r="K418" s="24"/>
      <c r="L418" s="24"/>
    </row>
    <row r="419" ht="12.75" customHeight="1">
      <c r="A419" s="24"/>
      <c r="B419" s="24"/>
      <c r="C419" s="24"/>
      <c r="D419" s="24"/>
      <c r="E419" s="24"/>
      <c r="F419" s="24"/>
      <c r="G419" s="24"/>
      <c r="H419" s="24"/>
      <c r="I419" s="24"/>
      <c r="J419" s="24"/>
      <c r="K419" s="24"/>
      <c r="L419" s="24"/>
    </row>
    <row r="420" ht="12.75" customHeight="1">
      <c r="A420" s="24"/>
      <c r="B420" s="24"/>
      <c r="C420" s="24"/>
      <c r="D420" s="24"/>
      <c r="E420" s="24"/>
      <c r="F420" s="24"/>
      <c r="G420" s="24"/>
      <c r="H420" s="24"/>
      <c r="I420" s="24"/>
      <c r="J420" s="24"/>
      <c r="K420" s="24"/>
      <c r="L420" s="24"/>
    </row>
    <row r="421" ht="12.75" customHeight="1">
      <c r="A421" s="24"/>
      <c r="B421" s="24"/>
      <c r="C421" s="24"/>
      <c r="D421" s="24"/>
      <c r="E421" s="24"/>
      <c r="F421" s="24"/>
      <c r="G421" s="24"/>
      <c r="H421" s="24"/>
      <c r="I421" s="24"/>
      <c r="J421" s="24"/>
      <c r="K421" s="24"/>
      <c r="L421" s="24"/>
    </row>
    <row r="422" ht="12.75" customHeight="1">
      <c r="A422" s="24"/>
      <c r="B422" s="24"/>
      <c r="C422" s="24"/>
      <c r="D422" s="24"/>
      <c r="E422" s="24"/>
      <c r="F422" s="24"/>
      <c r="G422" s="24"/>
      <c r="H422" s="24"/>
      <c r="I422" s="24"/>
      <c r="J422" s="24"/>
      <c r="K422" s="24"/>
      <c r="L422" s="24"/>
    </row>
    <row r="423" ht="12.75" customHeight="1">
      <c r="A423" s="24"/>
      <c r="B423" s="24"/>
      <c r="C423" s="24"/>
      <c r="D423" s="24"/>
      <c r="E423" s="24"/>
      <c r="F423" s="24"/>
      <c r="G423" s="24"/>
      <c r="H423" s="24"/>
      <c r="I423" s="24"/>
      <c r="J423" s="24"/>
      <c r="K423" s="24"/>
      <c r="L423" s="24"/>
    </row>
    <row r="424" ht="12.75" customHeight="1">
      <c r="A424" s="24"/>
      <c r="B424" s="24"/>
      <c r="C424" s="24"/>
      <c r="D424" s="24"/>
      <c r="E424" s="24"/>
      <c r="F424" s="24"/>
      <c r="G424" s="24"/>
      <c r="H424" s="24"/>
      <c r="I424" s="24"/>
      <c r="J424" s="24"/>
      <c r="K424" s="24"/>
      <c r="L424" s="24"/>
    </row>
    <row r="425" ht="12.75" customHeight="1">
      <c r="A425" s="24"/>
      <c r="B425" s="24"/>
      <c r="C425" s="24"/>
      <c r="D425" s="24"/>
      <c r="E425" s="24"/>
      <c r="F425" s="24"/>
      <c r="G425" s="24"/>
      <c r="H425" s="24"/>
      <c r="I425" s="24"/>
      <c r="J425" s="24"/>
      <c r="K425" s="24"/>
      <c r="L425" s="24"/>
    </row>
    <row r="426" ht="12.75" customHeight="1">
      <c r="A426" s="24"/>
      <c r="B426" s="24"/>
      <c r="C426" s="24"/>
      <c r="D426" s="24"/>
      <c r="E426" s="24"/>
      <c r="F426" s="24"/>
      <c r="G426" s="24"/>
      <c r="H426" s="24"/>
      <c r="I426" s="24"/>
      <c r="J426" s="24"/>
      <c r="K426" s="24"/>
      <c r="L426" s="24"/>
    </row>
    <row r="427" ht="12.75" customHeight="1">
      <c r="A427" s="24"/>
      <c r="B427" s="24"/>
      <c r="C427" s="24"/>
      <c r="D427" s="24"/>
      <c r="E427" s="24"/>
      <c r="F427" s="24"/>
      <c r="G427" s="24"/>
      <c r="H427" s="24"/>
      <c r="I427" s="24"/>
      <c r="J427" s="24"/>
      <c r="K427" s="24"/>
      <c r="L427" s="24"/>
    </row>
    <row r="428" ht="12.75" customHeight="1">
      <c r="A428" s="24"/>
      <c r="B428" s="24"/>
      <c r="C428" s="24"/>
      <c r="D428" s="24"/>
      <c r="E428" s="24"/>
      <c r="F428" s="24"/>
      <c r="G428" s="24"/>
      <c r="H428" s="24"/>
      <c r="I428" s="24"/>
      <c r="J428" s="24"/>
      <c r="K428" s="24"/>
      <c r="L428" s="24"/>
    </row>
    <row r="429" ht="12.75" customHeight="1">
      <c r="A429" s="24"/>
      <c r="B429" s="24"/>
      <c r="C429" s="24"/>
      <c r="D429" s="24"/>
      <c r="E429" s="24"/>
      <c r="F429" s="24"/>
      <c r="G429" s="24"/>
      <c r="H429" s="24"/>
      <c r="I429" s="24"/>
      <c r="J429" s="24"/>
      <c r="K429" s="24"/>
      <c r="L429" s="24"/>
    </row>
    <row r="430" ht="12.75" customHeight="1">
      <c r="A430" s="24"/>
      <c r="B430" s="24"/>
      <c r="C430" s="24"/>
      <c r="D430" s="24"/>
      <c r="E430" s="24"/>
      <c r="F430" s="24"/>
      <c r="G430" s="24"/>
      <c r="H430" s="24"/>
      <c r="I430" s="24"/>
      <c r="J430" s="24"/>
      <c r="K430" s="24"/>
      <c r="L430" s="24"/>
    </row>
    <row r="431" ht="12.75" customHeight="1">
      <c r="A431" s="24"/>
      <c r="B431" s="24"/>
      <c r="C431" s="24"/>
      <c r="D431" s="24"/>
      <c r="E431" s="24"/>
      <c r="F431" s="24"/>
      <c r="G431" s="24"/>
      <c r="H431" s="24"/>
      <c r="I431" s="24"/>
      <c r="J431" s="24"/>
      <c r="K431" s="24"/>
      <c r="L431" s="24"/>
    </row>
    <row r="432" ht="12.75" customHeight="1">
      <c r="A432" s="24"/>
      <c r="B432" s="24"/>
      <c r="C432" s="24"/>
      <c r="D432" s="24"/>
      <c r="E432" s="24"/>
      <c r="F432" s="24"/>
      <c r="G432" s="24"/>
      <c r="H432" s="24"/>
      <c r="I432" s="24"/>
      <c r="J432" s="24"/>
      <c r="K432" s="24"/>
      <c r="L432" s="24"/>
    </row>
    <row r="433" ht="12.75" customHeight="1">
      <c r="A433" s="24"/>
      <c r="B433" s="24"/>
      <c r="C433" s="24"/>
      <c r="D433" s="24"/>
      <c r="E433" s="24"/>
      <c r="F433" s="24"/>
      <c r="G433" s="24"/>
      <c r="H433" s="24"/>
      <c r="I433" s="24"/>
      <c r="J433" s="24"/>
      <c r="K433" s="24"/>
      <c r="L433" s="24"/>
    </row>
    <row r="434" ht="12.75" customHeight="1">
      <c r="A434" s="24"/>
      <c r="B434" s="24"/>
      <c r="C434" s="24"/>
      <c r="D434" s="24"/>
      <c r="E434" s="24"/>
      <c r="F434" s="24"/>
      <c r="G434" s="24"/>
      <c r="H434" s="24"/>
      <c r="I434" s="24"/>
      <c r="J434" s="24"/>
      <c r="K434" s="24"/>
      <c r="L434" s="24"/>
    </row>
    <row r="435" ht="12.75" customHeight="1">
      <c r="A435" s="24"/>
      <c r="B435" s="24"/>
      <c r="C435" s="24"/>
      <c r="D435" s="24"/>
      <c r="E435" s="24"/>
      <c r="F435" s="24"/>
      <c r="G435" s="24"/>
      <c r="H435" s="24"/>
      <c r="I435" s="24"/>
      <c r="J435" s="24"/>
      <c r="K435" s="24"/>
      <c r="L435" s="24"/>
    </row>
    <row r="436" ht="12.75" customHeight="1">
      <c r="A436" s="24"/>
      <c r="B436" s="24"/>
      <c r="C436" s="24"/>
      <c r="D436" s="24"/>
      <c r="E436" s="24"/>
      <c r="F436" s="24"/>
      <c r="G436" s="24"/>
      <c r="H436" s="24"/>
      <c r="I436" s="24"/>
      <c r="J436" s="24"/>
      <c r="K436" s="24"/>
      <c r="L436" s="24"/>
    </row>
    <row r="437" ht="12.75" customHeight="1">
      <c r="A437" s="24"/>
      <c r="B437" s="24"/>
      <c r="C437" s="24"/>
      <c r="D437" s="24"/>
      <c r="E437" s="24"/>
      <c r="F437" s="24"/>
      <c r="G437" s="24"/>
      <c r="H437" s="24"/>
      <c r="I437" s="24"/>
      <c r="J437" s="24"/>
      <c r="K437" s="24"/>
      <c r="L437" s="24"/>
    </row>
    <row r="438" ht="12.75" customHeight="1">
      <c r="A438" s="24"/>
      <c r="B438" s="24"/>
      <c r="C438" s="24"/>
      <c r="D438" s="24"/>
      <c r="E438" s="24"/>
      <c r="F438" s="24"/>
      <c r="G438" s="24"/>
      <c r="H438" s="24"/>
      <c r="I438" s="24"/>
      <c r="J438" s="24"/>
      <c r="K438" s="24"/>
      <c r="L438" s="24"/>
    </row>
    <row r="439" ht="12.75" customHeight="1">
      <c r="A439" s="24"/>
      <c r="B439" s="24"/>
      <c r="C439" s="24"/>
      <c r="D439" s="24"/>
      <c r="E439" s="24"/>
      <c r="F439" s="24"/>
      <c r="G439" s="24"/>
      <c r="H439" s="24"/>
      <c r="I439" s="24"/>
      <c r="J439" s="24"/>
      <c r="K439" s="24"/>
      <c r="L439" s="24"/>
    </row>
    <row r="440" ht="12.75" customHeight="1">
      <c r="A440" s="24"/>
      <c r="B440" s="24"/>
      <c r="C440" s="24"/>
      <c r="D440" s="24"/>
      <c r="E440" s="24"/>
      <c r="F440" s="24"/>
      <c r="G440" s="24"/>
      <c r="H440" s="24"/>
      <c r="I440" s="24"/>
      <c r="J440" s="24"/>
      <c r="K440" s="24"/>
      <c r="L440" s="24"/>
    </row>
    <row r="441" ht="12.75" customHeight="1">
      <c r="A441" s="24"/>
      <c r="B441" s="24"/>
      <c r="C441" s="24"/>
      <c r="D441" s="24"/>
      <c r="E441" s="24"/>
      <c r="F441" s="24"/>
      <c r="G441" s="24"/>
      <c r="H441" s="24"/>
      <c r="I441" s="24"/>
      <c r="J441" s="24"/>
      <c r="K441" s="24"/>
      <c r="L441" s="24"/>
    </row>
    <row r="442" ht="12.75" customHeight="1">
      <c r="A442" s="24"/>
      <c r="B442" s="24"/>
      <c r="C442" s="24"/>
      <c r="D442" s="24"/>
      <c r="E442" s="24"/>
      <c r="F442" s="24"/>
      <c r="G442" s="24"/>
      <c r="H442" s="24"/>
      <c r="I442" s="24"/>
      <c r="J442" s="24"/>
      <c r="K442" s="24"/>
      <c r="L442" s="24"/>
    </row>
    <row r="443" ht="12.75" customHeight="1">
      <c r="A443" s="24"/>
      <c r="B443" s="24"/>
      <c r="C443" s="24"/>
      <c r="D443" s="24"/>
      <c r="E443" s="24"/>
      <c r="F443" s="24"/>
      <c r="G443" s="24"/>
      <c r="H443" s="24"/>
      <c r="I443" s="24"/>
      <c r="J443" s="24"/>
      <c r="K443" s="24"/>
      <c r="L443" s="24"/>
    </row>
    <row r="444" ht="12.75" customHeight="1">
      <c r="A444" s="24"/>
      <c r="B444" s="24"/>
      <c r="C444" s="24"/>
      <c r="D444" s="24"/>
      <c r="E444" s="24"/>
      <c r="F444" s="24"/>
      <c r="G444" s="24"/>
      <c r="H444" s="24"/>
      <c r="I444" s="24"/>
      <c r="J444" s="24"/>
      <c r="K444" s="24"/>
      <c r="L444" s="24"/>
    </row>
    <row r="445" ht="12.75" customHeight="1">
      <c r="A445" s="24"/>
      <c r="B445" s="24"/>
      <c r="C445" s="24"/>
      <c r="D445" s="24"/>
      <c r="E445" s="24"/>
      <c r="F445" s="24"/>
      <c r="G445" s="24"/>
      <c r="H445" s="24"/>
      <c r="I445" s="24"/>
      <c r="J445" s="24"/>
      <c r="K445" s="24"/>
      <c r="L445" s="24"/>
    </row>
    <row r="446" ht="12.75" customHeight="1">
      <c r="A446" s="24"/>
      <c r="B446" s="24"/>
      <c r="C446" s="24"/>
      <c r="D446" s="24"/>
      <c r="E446" s="24"/>
      <c r="F446" s="24"/>
      <c r="G446" s="24"/>
      <c r="H446" s="24"/>
      <c r="I446" s="24"/>
      <c r="J446" s="24"/>
      <c r="K446" s="24"/>
      <c r="L446" s="24"/>
    </row>
    <row r="447" ht="12.75" customHeight="1">
      <c r="A447" s="24"/>
      <c r="B447" s="24"/>
      <c r="C447" s="24"/>
      <c r="D447" s="24"/>
      <c r="E447" s="24"/>
      <c r="F447" s="24"/>
      <c r="G447" s="24"/>
      <c r="H447" s="24"/>
      <c r="I447" s="24"/>
      <c r="J447" s="24"/>
      <c r="K447" s="24"/>
      <c r="L447" s="24"/>
    </row>
    <row r="448" ht="12.75" customHeight="1">
      <c r="A448" s="24"/>
      <c r="B448" s="24"/>
      <c r="C448" s="24"/>
      <c r="D448" s="24"/>
      <c r="E448" s="24"/>
      <c r="F448" s="24"/>
      <c r="G448" s="24"/>
      <c r="H448" s="24"/>
      <c r="I448" s="24"/>
      <c r="J448" s="24"/>
      <c r="K448" s="24"/>
      <c r="L448" s="24"/>
    </row>
    <row r="449" ht="12.75" customHeight="1">
      <c r="A449" s="24"/>
      <c r="B449" s="24"/>
      <c r="C449" s="24"/>
      <c r="D449" s="24"/>
      <c r="E449" s="24"/>
      <c r="F449" s="24"/>
      <c r="G449" s="24"/>
      <c r="H449" s="24"/>
      <c r="I449" s="24"/>
      <c r="J449" s="24"/>
      <c r="K449" s="24"/>
      <c r="L449" s="24"/>
    </row>
    <row r="450" ht="12.75" customHeight="1">
      <c r="A450" s="24"/>
      <c r="B450" s="24"/>
      <c r="C450" s="24"/>
      <c r="D450" s="24"/>
      <c r="E450" s="24"/>
      <c r="F450" s="24"/>
      <c r="G450" s="24"/>
      <c r="H450" s="24"/>
      <c r="I450" s="24"/>
      <c r="J450" s="24"/>
      <c r="K450" s="24"/>
      <c r="L450" s="24"/>
    </row>
    <row r="451" ht="12.75" customHeight="1">
      <c r="A451" s="24"/>
      <c r="B451" s="24"/>
      <c r="C451" s="24"/>
      <c r="D451" s="24"/>
      <c r="E451" s="24"/>
      <c r="F451" s="24"/>
      <c r="G451" s="24"/>
      <c r="H451" s="24"/>
      <c r="I451" s="24"/>
      <c r="J451" s="24"/>
      <c r="K451" s="24"/>
      <c r="L451" s="24"/>
    </row>
    <row r="452" ht="12.75" customHeight="1">
      <c r="A452" s="24"/>
      <c r="B452" s="24"/>
      <c r="C452" s="24"/>
      <c r="D452" s="24"/>
      <c r="E452" s="24"/>
      <c r="F452" s="24"/>
      <c r="G452" s="24"/>
      <c r="H452" s="24"/>
      <c r="I452" s="24"/>
      <c r="J452" s="24"/>
      <c r="K452" s="24"/>
      <c r="L452" s="24"/>
    </row>
    <row r="453" ht="12.75" customHeight="1">
      <c r="A453" s="24"/>
      <c r="B453" s="24"/>
      <c r="C453" s="24"/>
      <c r="D453" s="24"/>
      <c r="E453" s="24"/>
      <c r="F453" s="24"/>
      <c r="G453" s="24"/>
      <c r="H453" s="24"/>
      <c r="I453" s="24"/>
      <c r="J453" s="24"/>
      <c r="K453" s="24"/>
      <c r="L453" s="24"/>
    </row>
    <row r="454" ht="12.75" customHeight="1">
      <c r="A454" s="24"/>
      <c r="B454" s="24"/>
      <c r="C454" s="24"/>
      <c r="D454" s="24"/>
      <c r="E454" s="24"/>
      <c r="F454" s="24"/>
      <c r="G454" s="24"/>
      <c r="H454" s="24"/>
      <c r="I454" s="24"/>
      <c r="J454" s="24"/>
      <c r="K454" s="24"/>
      <c r="L454" s="24"/>
    </row>
    <row r="455" ht="12.75" customHeight="1">
      <c r="A455" s="24"/>
      <c r="B455" s="24"/>
      <c r="C455" s="24"/>
      <c r="D455" s="24"/>
      <c r="E455" s="24"/>
      <c r="F455" s="24"/>
      <c r="G455" s="24"/>
      <c r="H455" s="24"/>
      <c r="I455" s="24"/>
      <c r="J455" s="24"/>
      <c r="K455" s="24"/>
      <c r="L455" s="24"/>
    </row>
    <row r="456" ht="12.75" customHeight="1">
      <c r="A456" s="24"/>
      <c r="B456" s="24"/>
      <c r="C456" s="24"/>
      <c r="D456" s="24"/>
      <c r="E456" s="24"/>
      <c r="F456" s="24"/>
      <c r="G456" s="24"/>
      <c r="H456" s="24"/>
      <c r="I456" s="24"/>
      <c r="J456" s="24"/>
      <c r="K456" s="24"/>
      <c r="L456" s="24"/>
    </row>
    <row r="457" ht="12.75" customHeight="1">
      <c r="A457" s="24"/>
      <c r="B457" s="24"/>
      <c r="C457" s="24"/>
      <c r="D457" s="24"/>
      <c r="E457" s="24"/>
      <c r="F457" s="24"/>
      <c r="G457" s="24"/>
      <c r="H457" s="24"/>
      <c r="I457" s="24"/>
      <c r="J457" s="24"/>
      <c r="K457" s="24"/>
      <c r="L457" s="24"/>
    </row>
    <row r="458" ht="12.75" customHeight="1">
      <c r="A458" s="24"/>
      <c r="B458" s="24"/>
      <c r="C458" s="24"/>
      <c r="D458" s="24"/>
      <c r="E458" s="24"/>
      <c r="F458" s="24"/>
      <c r="G458" s="24"/>
      <c r="H458" s="24"/>
      <c r="I458" s="24"/>
      <c r="J458" s="24"/>
      <c r="K458" s="24"/>
      <c r="L458" s="24"/>
    </row>
    <row r="459" ht="12.75" customHeight="1">
      <c r="A459" s="24"/>
      <c r="B459" s="24"/>
      <c r="C459" s="24"/>
      <c r="D459" s="24"/>
      <c r="E459" s="24"/>
      <c r="F459" s="24"/>
      <c r="G459" s="24"/>
      <c r="H459" s="24"/>
      <c r="I459" s="24"/>
      <c r="J459" s="24"/>
      <c r="K459" s="24"/>
      <c r="L459" s="24"/>
    </row>
    <row r="460" ht="12.75" customHeight="1">
      <c r="A460" s="24"/>
      <c r="B460" s="24"/>
      <c r="C460" s="24"/>
      <c r="D460" s="24"/>
      <c r="E460" s="24"/>
      <c r="F460" s="24"/>
      <c r="G460" s="24"/>
      <c r="H460" s="24"/>
      <c r="I460" s="24"/>
      <c r="J460" s="24"/>
      <c r="K460" s="24"/>
      <c r="L460" s="24"/>
    </row>
    <row r="461" ht="12.75" customHeight="1">
      <c r="A461" s="24"/>
      <c r="B461" s="24"/>
      <c r="C461" s="24"/>
      <c r="D461" s="24"/>
      <c r="E461" s="24"/>
      <c r="F461" s="24"/>
      <c r="G461" s="24"/>
      <c r="H461" s="24"/>
      <c r="I461" s="24"/>
      <c r="J461" s="24"/>
      <c r="K461" s="24"/>
      <c r="L461" s="24"/>
    </row>
    <row r="462" ht="12.75" customHeight="1">
      <c r="A462" s="24"/>
      <c r="B462" s="24"/>
      <c r="C462" s="24"/>
      <c r="D462" s="24"/>
      <c r="E462" s="24"/>
      <c r="F462" s="24"/>
      <c r="G462" s="24"/>
      <c r="H462" s="24"/>
      <c r="I462" s="24"/>
      <c r="J462" s="24"/>
      <c r="K462" s="24"/>
      <c r="L462" s="24"/>
    </row>
    <row r="463" ht="12.75" customHeight="1">
      <c r="A463" s="24"/>
      <c r="B463" s="24"/>
      <c r="C463" s="24"/>
      <c r="D463" s="24"/>
      <c r="E463" s="24"/>
      <c r="F463" s="24"/>
      <c r="G463" s="24"/>
      <c r="H463" s="24"/>
      <c r="I463" s="24"/>
      <c r="J463" s="24"/>
      <c r="K463" s="24"/>
      <c r="L463" s="24"/>
    </row>
    <row r="464" ht="12.75" customHeight="1">
      <c r="A464" s="24"/>
      <c r="B464" s="24"/>
      <c r="C464" s="24"/>
      <c r="D464" s="24"/>
      <c r="E464" s="24"/>
      <c r="F464" s="24"/>
      <c r="G464" s="24"/>
      <c r="H464" s="24"/>
      <c r="I464" s="24"/>
      <c r="J464" s="24"/>
      <c r="K464" s="24"/>
      <c r="L464" s="24"/>
    </row>
    <row r="465" ht="12.75" customHeight="1">
      <c r="A465" s="24"/>
      <c r="B465" s="24"/>
      <c r="C465" s="24"/>
      <c r="D465" s="24"/>
      <c r="E465" s="24"/>
      <c r="F465" s="24"/>
      <c r="G465" s="24"/>
      <c r="H465" s="24"/>
      <c r="I465" s="24"/>
      <c r="J465" s="24"/>
      <c r="K465" s="24"/>
      <c r="L465" s="24"/>
    </row>
    <row r="466" ht="12.75" customHeight="1">
      <c r="A466" s="24"/>
      <c r="B466" s="24"/>
      <c r="C466" s="24"/>
      <c r="D466" s="24"/>
      <c r="E466" s="24"/>
      <c r="F466" s="24"/>
      <c r="G466" s="24"/>
      <c r="H466" s="24"/>
      <c r="I466" s="24"/>
      <c r="J466" s="24"/>
      <c r="K466" s="24"/>
      <c r="L466" s="24"/>
    </row>
    <row r="467" ht="12.75" customHeight="1">
      <c r="A467" s="24"/>
      <c r="B467" s="24"/>
      <c r="C467" s="24"/>
      <c r="D467" s="24"/>
      <c r="E467" s="24"/>
      <c r="F467" s="24"/>
      <c r="G467" s="24"/>
      <c r="H467" s="24"/>
      <c r="I467" s="24"/>
      <c r="J467" s="24"/>
      <c r="K467" s="24"/>
      <c r="L467" s="24"/>
    </row>
    <row r="468" ht="12.75" customHeight="1">
      <c r="A468" s="24"/>
      <c r="B468" s="24"/>
      <c r="C468" s="24"/>
      <c r="D468" s="24"/>
      <c r="E468" s="24"/>
      <c r="F468" s="24"/>
      <c r="G468" s="24"/>
      <c r="H468" s="24"/>
      <c r="I468" s="24"/>
      <c r="J468" s="24"/>
      <c r="K468" s="24"/>
      <c r="L468" s="24"/>
    </row>
    <row r="469" ht="12.75" customHeight="1">
      <c r="A469" s="24"/>
      <c r="B469" s="24"/>
      <c r="C469" s="24"/>
      <c r="D469" s="24"/>
      <c r="E469" s="24"/>
      <c r="F469" s="24"/>
      <c r="G469" s="24"/>
      <c r="H469" s="24"/>
      <c r="I469" s="24"/>
      <c r="J469" s="24"/>
      <c r="K469" s="24"/>
      <c r="L469" s="24"/>
    </row>
    <row r="470" ht="12.75" customHeight="1">
      <c r="A470" s="24"/>
      <c r="B470" s="24"/>
      <c r="C470" s="24"/>
      <c r="D470" s="24"/>
      <c r="E470" s="24"/>
      <c r="F470" s="24"/>
      <c r="G470" s="24"/>
      <c r="H470" s="24"/>
      <c r="I470" s="24"/>
      <c r="J470" s="24"/>
      <c r="K470" s="24"/>
      <c r="L470" s="24"/>
    </row>
    <row r="471" ht="12.75" customHeight="1">
      <c r="A471" s="24"/>
      <c r="B471" s="24"/>
      <c r="C471" s="24"/>
      <c r="D471" s="24"/>
      <c r="E471" s="24"/>
      <c r="F471" s="24"/>
      <c r="G471" s="24"/>
      <c r="H471" s="24"/>
      <c r="I471" s="24"/>
      <c r="J471" s="24"/>
      <c r="K471" s="24"/>
      <c r="L471" s="24"/>
    </row>
    <row r="472" ht="12.75" customHeight="1">
      <c r="A472" s="24"/>
      <c r="B472" s="24"/>
      <c r="C472" s="24"/>
      <c r="D472" s="24"/>
      <c r="E472" s="24"/>
      <c r="F472" s="24"/>
      <c r="G472" s="24"/>
      <c r="H472" s="24"/>
      <c r="I472" s="24"/>
      <c r="J472" s="24"/>
      <c r="K472" s="24"/>
      <c r="L472" s="24"/>
    </row>
    <row r="473" ht="12.75" customHeight="1">
      <c r="A473" s="24"/>
      <c r="B473" s="24"/>
      <c r="C473" s="24"/>
      <c r="D473" s="24"/>
      <c r="E473" s="24"/>
      <c r="F473" s="24"/>
      <c r="G473" s="24"/>
      <c r="H473" s="24"/>
      <c r="I473" s="24"/>
      <c r="J473" s="24"/>
      <c r="K473" s="24"/>
      <c r="L473" s="24"/>
    </row>
    <row r="474" ht="12.75" customHeight="1">
      <c r="A474" s="24"/>
      <c r="B474" s="24"/>
      <c r="C474" s="24"/>
      <c r="D474" s="24"/>
      <c r="E474" s="24"/>
      <c r="F474" s="24"/>
      <c r="G474" s="24"/>
      <c r="H474" s="24"/>
      <c r="I474" s="24"/>
      <c r="J474" s="24"/>
      <c r="K474" s="24"/>
      <c r="L474" s="24"/>
    </row>
    <row r="475" ht="12.75" customHeight="1">
      <c r="A475" s="24"/>
      <c r="B475" s="24"/>
      <c r="C475" s="24"/>
      <c r="D475" s="24"/>
      <c r="E475" s="24"/>
      <c r="F475" s="24"/>
      <c r="G475" s="24"/>
      <c r="H475" s="24"/>
      <c r="I475" s="24"/>
      <c r="J475" s="24"/>
      <c r="K475" s="24"/>
      <c r="L475" s="24"/>
    </row>
    <row r="476" ht="12.75" customHeight="1">
      <c r="A476" s="24"/>
      <c r="B476" s="24"/>
      <c r="C476" s="24"/>
      <c r="D476" s="24"/>
      <c r="E476" s="24"/>
      <c r="F476" s="24"/>
      <c r="G476" s="24"/>
      <c r="H476" s="24"/>
      <c r="I476" s="24"/>
      <c r="J476" s="24"/>
      <c r="K476" s="24"/>
      <c r="L476" s="24"/>
    </row>
    <row r="477" ht="12.75" customHeight="1">
      <c r="A477" s="24"/>
      <c r="B477" s="24"/>
      <c r="C477" s="24"/>
      <c r="D477" s="24"/>
      <c r="E477" s="24"/>
      <c r="F477" s="24"/>
      <c r="G477" s="24"/>
      <c r="H477" s="24"/>
      <c r="I477" s="24"/>
      <c r="J477" s="24"/>
      <c r="K477" s="24"/>
      <c r="L477" s="24"/>
    </row>
    <row r="478" ht="12.75" customHeight="1">
      <c r="A478" s="24"/>
      <c r="B478" s="24"/>
      <c r="C478" s="24"/>
      <c r="D478" s="24"/>
      <c r="E478" s="24"/>
      <c r="F478" s="24"/>
      <c r="G478" s="24"/>
      <c r="H478" s="24"/>
      <c r="I478" s="24"/>
      <c r="J478" s="24"/>
      <c r="K478" s="24"/>
      <c r="L478" s="24"/>
    </row>
    <row r="479" ht="12.75" customHeight="1">
      <c r="A479" s="24"/>
      <c r="B479" s="24"/>
      <c r="C479" s="24"/>
      <c r="D479" s="24"/>
      <c r="E479" s="24"/>
      <c r="F479" s="24"/>
      <c r="G479" s="24"/>
      <c r="H479" s="24"/>
      <c r="I479" s="24"/>
      <c r="J479" s="24"/>
      <c r="K479" s="24"/>
      <c r="L479" s="24"/>
    </row>
    <row r="480" ht="12.75" customHeight="1">
      <c r="A480" s="24"/>
      <c r="B480" s="24"/>
      <c r="C480" s="24"/>
      <c r="D480" s="24"/>
      <c r="E480" s="24"/>
      <c r="F480" s="24"/>
      <c r="G480" s="24"/>
      <c r="H480" s="24"/>
      <c r="I480" s="24"/>
      <c r="J480" s="24"/>
      <c r="K480" s="24"/>
      <c r="L480" s="24"/>
    </row>
    <row r="481" ht="12.75" customHeight="1">
      <c r="A481" s="24"/>
      <c r="B481" s="24"/>
      <c r="C481" s="24"/>
      <c r="D481" s="24"/>
      <c r="E481" s="24"/>
      <c r="F481" s="24"/>
      <c r="G481" s="24"/>
      <c r="H481" s="24"/>
      <c r="I481" s="24"/>
      <c r="J481" s="24"/>
      <c r="K481" s="24"/>
      <c r="L481" s="24"/>
    </row>
    <row r="482" ht="12.75" customHeight="1">
      <c r="A482" s="24"/>
      <c r="B482" s="24"/>
      <c r="C482" s="24"/>
      <c r="D482" s="24"/>
      <c r="E482" s="24"/>
      <c r="F482" s="24"/>
      <c r="G482" s="24"/>
      <c r="H482" s="24"/>
      <c r="I482" s="24"/>
      <c r="J482" s="24"/>
      <c r="K482" s="24"/>
      <c r="L482" s="24"/>
    </row>
    <row r="483" ht="12.75" customHeight="1">
      <c r="A483" s="24"/>
      <c r="B483" s="24"/>
      <c r="C483" s="24"/>
      <c r="D483" s="24"/>
      <c r="E483" s="24"/>
      <c r="F483" s="24"/>
      <c r="G483" s="24"/>
      <c r="H483" s="24"/>
      <c r="I483" s="24"/>
      <c r="J483" s="24"/>
      <c r="K483" s="24"/>
      <c r="L483" s="24"/>
    </row>
    <row r="484" ht="12.75" customHeight="1">
      <c r="A484" s="24"/>
      <c r="B484" s="24"/>
      <c r="C484" s="24"/>
      <c r="D484" s="24"/>
      <c r="E484" s="24"/>
      <c r="F484" s="24"/>
      <c r="G484" s="24"/>
      <c r="H484" s="24"/>
      <c r="I484" s="24"/>
      <c r="J484" s="24"/>
      <c r="K484" s="24"/>
      <c r="L484" s="24"/>
    </row>
    <row r="485" ht="12.75" customHeight="1">
      <c r="A485" s="24"/>
      <c r="B485" s="24"/>
      <c r="C485" s="24"/>
      <c r="D485" s="24"/>
      <c r="E485" s="24"/>
      <c r="F485" s="24"/>
      <c r="G485" s="24"/>
      <c r="H485" s="24"/>
      <c r="I485" s="24"/>
      <c r="J485" s="24"/>
      <c r="K485" s="24"/>
      <c r="L485" s="24"/>
    </row>
    <row r="486" ht="12.75" customHeight="1">
      <c r="A486" s="24"/>
      <c r="B486" s="24"/>
      <c r="C486" s="24"/>
      <c r="D486" s="24"/>
      <c r="E486" s="24"/>
      <c r="F486" s="24"/>
      <c r="G486" s="24"/>
      <c r="H486" s="24"/>
      <c r="I486" s="24"/>
      <c r="J486" s="24"/>
      <c r="K486" s="24"/>
      <c r="L486" s="24"/>
    </row>
    <row r="487" ht="12.75" customHeight="1">
      <c r="A487" s="24"/>
      <c r="B487" s="24"/>
      <c r="C487" s="24"/>
      <c r="D487" s="24"/>
      <c r="E487" s="24"/>
      <c r="F487" s="24"/>
      <c r="G487" s="24"/>
      <c r="H487" s="24"/>
      <c r="I487" s="24"/>
      <c r="J487" s="24"/>
      <c r="K487" s="24"/>
      <c r="L487" s="24"/>
    </row>
    <row r="488" ht="12.75" customHeight="1">
      <c r="A488" s="24"/>
      <c r="B488" s="24"/>
      <c r="C488" s="24"/>
      <c r="D488" s="24"/>
      <c r="E488" s="24"/>
      <c r="F488" s="24"/>
      <c r="G488" s="24"/>
      <c r="H488" s="24"/>
      <c r="I488" s="24"/>
      <c r="J488" s="24"/>
      <c r="K488" s="24"/>
      <c r="L488" s="24"/>
    </row>
    <row r="489" ht="12.75" customHeight="1">
      <c r="A489" s="24"/>
      <c r="B489" s="24"/>
      <c r="C489" s="24"/>
      <c r="D489" s="24"/>
      <c r="E489" s="24"/>
      <c r="F489" s="24"/>
      <c r="G489" s="24"/>
      <c r="H489" s="24"/>
      <c r="I489" s="24"/>
      <c r="J489" s="24"/>
      <c r="K489" s="24"/>
      <c r="L489" s="24"/>
    </row>
    <row r="490" ht="12.75" customHeight="1">
      <c r="A490" s="24"/>
      <c r="B490" s="24"/>
      <c r="C490" s="24"/>
      <c r="D490" s="24"/>
      <c r="E490" s="24"/>
      <c r="F490" s="24"/>
      <c r="G490" s="24"/>
      <c r="H490" s="24"/>
      <c r="I490" s="24"/>
      <c r="J490" s="24"/>
      <c r="K490" s="24"/>
      <c r="L490" s="24"/>
    </row>
    <row r="491" ht="12.75" customHeight="1">
      <c r="A491" s="24"/>
      <c r="B491" s="24"/>
      <c r="C491" s="24"/>
      <c r="D491" s="24"/>
      <c r="E491" s="24"/>
      <c r="F491" s="24"/>
      <c r="G491" s="24"/>
      <c r="H491" s="24"/>
      <c r="I491" s="24"/>
      <c r="J491" s="24"/>
      <c r="K491" s="24"/>
      <c r="L491" s="24"/>
    </row>
    <row r="492" ht="12.75" customHeight="1">
      <c r="A492" s="24"/>
      <c r="B492" s="24"/>
      <c r="C492" s="24"/>
      <c r="D492" s="24"/>
      <c r="E492" s="24"/>
      <c r="F492" s="24"/>
      <c r="G492" s="24"/>
      <c r="H492" s="24"/>
      <c r="I492" s="24"/>
      <c r="J492" s="24"/>
      <c r="K492" s="24"/>
      <c r="L492" s="24"/>
    </row>
    <row r="493" ht="12.75" customHeight="1">
      <c r="A493" s="24"/>
      <c r="B493" s="24"/>
      <c r="C493" s="24"/>
      <c r="D493" s="24"/>
      <c r="E493" s="24"/>
      <c r="F493" s="24"/>
      <c r="G493" s="24"/>
      <c r="H493" s="24"/>
      <c r="I493" s="24"/>
      <c r="J493" s="24"/>
      <c r="K493" s="24"/>
      <c r="L493" s="24"/>
    </row>
    <row r="494" ht="12.75" customHeight="1">
      <c r="A494" s="24"/>
      <c r="B494" s="24"/>
      <c r="C494" s="24"/>
      <c r="D494" s="24"/>
      <c r="E494" s="24"/>
      <c r="F494" s="24"/>
      <c r="G494" s="24"/>
      <c r="H494" s="24"/>
      <c r="I494" s="24"/>
      <c r="J494" s="24"/>
      <c r="K494" s="24"/>
      <c r="L494" s="24"/>
    </row>
    <row r="495" ht="12.75" customHeight="1">
      <c r="A495" s="24"/>
      <c r="B495" s="24"/>
      <c r="C495" s="24"/>
      <c r="D495" s="24"/>
      <c r="E495" s="24"/>
      <c r="F495" s="24"/>
      <c r="G495" s="24"/>
      <c r="H495" s="24"/>
      <c r="I495" s="24"/>
      <c r="J495" s="24"/>
      <c r="K495" s="24"/>
      <c r="L495" s="24"/>
    </row>
    <row r="496" ht="12.75" customHeight="1">
      <c r="A496" s="24"/>
      <c r="B496" s="24"/>
      <c r="C496" s="24"/>
      <c r="D496" s="24"/>
      <c r="E496" s="24"/>
      <c r="F496" s="24"/>
      <c r="G496" s="24"/>
      <c r="H496" s="24"/>
      <c r="I496" s="24"/>
      <c r="J496" s="24"/>
      <c r="K496" s="24"/>
      <c r="L496" s="24"/>
    </row>
    <row r="497" ht="12.75" customHeight="1">
      <c r="A497" s="24"/>
      <c r="B497" s="24"/>
      <c r="C497" s="24"/>
      <c r="D497" s="24"/>
      <c r="E497" s="24"/>
      <c r="F497" s="24"/>
      <c r="G497" s="24"/>
      <c r="H497" s="24"/>
      <c r="I497" s="24"/>
      <c r="J497" s="24"/>
      <c r="K497" s="24"/>
      <c r="L497" s="24"/>
    </row>
    <row r="498" ht="12.75" customHeight="1">
      <c r="A498" s="24"/>
      <c r="B498" s="24"/>
      <c r="C498" s="24"/>
      <c r="D498" s="24"/>
      <c r="E498" s="24"/>
      <c r="F498" s="24"/>
      <c r="G498" s="24"/>
      <c r="H498" s="24"/>
      <c r="I498" s="24"/>
      <c r="J498" s="24"/>
      <c r="K498" s="24"/>
      <c r="L498" s="24"/>
    </row>
    <row r="499" ht="12.75" customHeight="1">
      <c r="A499" s="24"/>
      <c r="B499" s="24"/>
      <c r="C499" s="24"/>
      <c r="D499" s="24"/>
      <c r="E499" s="24"/>
      <c r="F499" s="24"/>
      <c r="G499" s="24"/>
      <c r="H499" s="24"/>
      <c r="I499" s="24"/>
      <c r="J499" s="24"/>
      <c r="K499" s="24"/>
      <c r="L499" s="24"/>
    </row>
    <row r="500" ht="12.75" customHeight="1">
      <c r="A500" s="24"/>
      <c r="B500" s="24"/>
      <c r="C500" s="24"/>
      <c r="D500" s="24"/>
      <c r="E500" s="24"/>
      <c r="F500" s="24"/>
      <c r="G500" s="24"/>
      <c r="H500" s="24"/>
      <c r="I500" s="24"/>
      <c r="J500" s="24"/>
      <c r="K500" s="24"/>
      <c r="L500" s="24"/>
    </row>
    <row r="501" ht="12.75" customHeight="1">
      <c r="A501" s="24"/>
      <c r="B501" s="24"/>
      <c r="C501" s="24"/>
      <c r="D501" s="24"/>
      <c r="E501" s="24"/>
      <c r="F501" s="24"/>
      <c r="G501" s="24"/>
      <c r="H501" s="24"/>
      <c r="I501" s="24"/>
      <c r="J501" s="24"/>
      <c r="K501" s="24"/>
      <c r="L501" s="24"/>
    </row>
    <row r="502" ht="12.75" customHeight="1">
      <c r="A502" s="24"/>
      <c r="B502" s="24"/>
      <c r="C502" s="24"/>
      <c r="D502" s="24"/>
      <c r="E502" s="24"/>
      <c r="F502" s="24"/>
      <c r="G502" s="24"/>
      <c r="H502" s="24"/>
      <c r="I502" s="24"/>
      <c r="J502" s="24"/>
      <c r="K502" s="24"/>
      <c r="L502" s="24"/>
    </row>
    <row r="503" ht="12.75" customHeight="1">
      <c r="A503" s="24"/>
      <c r="B503" s="24"/>
      <c r="C503" s="24"/>
      <c r="D503" s="24"/>
      <c r="E503" s="24"/>
      <c r="F503" s="24"/>
      <c r="G503" s="24"/>
      <c r="H503" s="24"/>
      <c r="I503" s="24"/>
      <c r="J503" s="24"/>
      <c r="K503" s="24"/>
      <c r="L503" s="24"/>
    </row>
    <row r="504" ht="12.75" customHeight="1">
      <c r="A504" s="24"/>
      <c r="B504" s="24"/>
      <c r="C504" s="24"/>
      <c r="D504" s="24"/>
      <c r="E504" s="24"/>
      <c r="F504" s="24"/>
      <c r="G504" s="24"/>
      <c r="H504" s="24"/>
      <c r="I504" s="24"/>
      <c r="J504" s="24"/>
      <c r="K504" s="24"/>
      <c r="L504" s="24"/>
    </row>
    <row r="505" ht="12.75" customHeight="1">
      <c r="A505" s="24"/>
      <c r="B505" s="24"/>
      <c r="C505" s="24"/>
      <c r="D505" s="24"/>
      <c r="E505" s="24"/>
      <c r="F505" s="24"/>
      <c r="G505" s="24"/>
      <c r="H505" s="24"/>
      <c r="I505" s="24"/>
      <c r="J505" s="24"/>
      <c r="K505" s="24"/>
      <c r="L505" s="24"/>
    </row>
    <row r="506" ht="12.75" customHeight="1">
      <c r="A506" s="24"/>
      <c r="B506" s="24"/>
      <c r="C506" s="24"/>
      <c r="D506" s="24"/>
      <c r="E506" s="24"/>
      <c r="F506" s="24"/>
      <c r="G506" s="24"/>
      <c r="H506" s="24"/>
      <c r="I506" s="24"/>
      <c r="J506" s="24"/>
      <c r="K506" s="24"/>
      <c r="L506" s="24"/>
    </row>
    <row r="507" ht="12.75" customHeight="1">
      <c r="A507" s="24"/>
      <c r="B507" s="24"/>
      <c r="C507" s="24"/>
      <c r="D507" s="24"/>
      <c r="E507" s="24"/>
      <c r="F507" s="24"/>
      <c r="G507" s="24"/>
      <c r="H507" s="24"/>
      <c r="I507" s="24"/>
      <c r="J507" s="24"/>
      <c r="K507" s="24"/>
      <c r="L507" s="24"/>
    </row>
    <row r="508" ht="12.75" customHeight="1">
      <c r="A508" s="24"/>
      <c r="B508" s="24"/>
      <c r="C508" s="24"/>
      <c r="D508" s="24"/>
      <c r="E508" s="24"/>
      <c r="F508" s="24"/>
      <c r="G508" s="24"/>
      <c r="H508" s="24"/>
      <c r="I508" s="24"/>
      <c r="J508" s="24"/>
      <c r="K508" s="24"/>
      <c r="L508" s="24"/>
    </row>
    <row r="509" ht="12.75" customHeight="1">
      <c r="A509" s="24"/>
      <c r="B509" s="24"/>
      <c r="C509" s="24"/>
      <c r="D509" s="24"/>
      <c r="E509" s="24"/>
      <c r="F509" s="24"/>
      <c r="G509" s="24"/>
      <c r="H509" s="24"/>
      <c r="I509" s="24"/>
      <c r="J509" s="24"/>
      <c r="K509" s="24"/>
      <c r="L509" s="24"/>
    </row>
    <row r="510" ht="12.75" customHeight="1">
      <c r="A510" s="24"/>
      <c r="B510" s="24"/>
      <c r="C510" s="24"/>
      <c r="D510" s="24"/>
      <c r="E510" s="24"/>
      <c r="F510" s="24"/>
      <c r="G510" s="24"/>
      <c r="H510" s="24"/>
      <c r="I510" s="24"/>
      <c r="J510" s="24"/>
      <c r="K510" s="24"/>
      <c r="L510" s="24"/>
    </row>
    <row r="511" ht="12.75" customHeight="1">
      <c r="A511" s="24"/>
      <c r="B511" s="24"/>
      <c r="C511" s="24"/>
      <c r="D511" s="24"/>
      <c r="E511" s="24"/>
      <c r="F511" s="24"/>
      <c r="G511" s="24"/>
      <c r="H511" s="24"/>
      <c r="I511" s="24"/>
      <c r="J511" s="24"/>
      <c r="K511" s="24"/>
      <c r="L511" s="24"/>
    </row>
    <row r="512" ht="12.75" customHeight="1">
      <c r="A512" s="24"/>
      <c r="B512" s="24"/>
      <c r="C512" s="24"/>
      <c r="D512" s="24"/>
      <c r="E512" s="24"/>
      <c r="F512" s="24"/>
      <c r="G512" s="24"/>
      <c r="H512" s="24"/>
      <c r="I512" s="24"/>
      <c r="J512" s="24"/>
      <c r="K512" s="24"/>
      <c r="L512" s="24"/>
    </row>
    <row r="513" ht="12.75" customHeight="1">
      <c r="A513" s="24"/>
      <c r="B513" s="24"/>
      <c r="C513" s="24"/>
      <c r="D513" s="24"/>
      <c r="E513" s="24"/>
      <c r="F513" s="24"/>
      <c r="G513" s="24"/>
      <c r="H513" s="24"/>
      <c r="I513" s="24"/>
      <c r="J513" s="24"/>
      <c r="K513" s="24"/>
      <c r="L513" s="24"/>
    </row>
    <row r="514" ht="12.75" customHeight="1">
      <c r="A514" s="24"/>
      <c r="B514" s="24"/>
      <c r="C514" s="24"/>
      <c r="D514" s="24"/>
      <c r="E514" s="24"/>
      <c r="F514" s="24"/>
      <c r="G514" s="24"/>
      <c r="H514" s="24"/>
      <c r="I514" s="24"/>
      <c r="J514" s="24"/>
      <c r="K514" s="24"/>
      <c r="L514" s="24"/>
    </row>
    <row r="515" ht="12.75" customHeight="1">
      <c r="A515" s="24"/>
      <c r="B515" s="24"/>
      <c r="C515" s="24"/>
      <c r="D515" s="24"/>
      <c r="E515" s="24"/>
      <c r="F515" s="24"/>
      <c r="G515" s="24"/>
      <c r="H515" s="24"/>
      <c r="I515" s="24"/>
      <c r="J515" s="24"/>
      <c r="K515" s="24"/>
      <c r="L515" s="24"/>
    </row>
    <row r="516" ht="12.75" customHeight="1">
      <c r="A516" s="24"/>
      <c r="B516" s="24"/>
      <c r="C516" s="24"/>
      <c r="D516" s="24"/>
      <c r="E516" s="24"/>
      <c r="F516" s="24"/>
      <c r="G516" s="24"/>
      <c r="H516" s="24"/>
      <c r="I516" s="24"/>
      <c r="J516" s="24"/>
      <c r="K516" s="24"/>
      <c r="L516" s="24"/>
    </row>
    <row r="517" ht="12.75" customHeight="1">
      <c r="A517" s="24"/>
      <c r="B517" s="24"/>
      <c r="C517" s="24"/>
      <c r="D517" s="24"/>
      <c r="E517" s="24"/>
      <c r="F517" s="24"/>
      <c r="G517" s="24"/>
      <c r="H517" s="24"/>
      <c r="I517" s="24"/>
      <c r="J517" s="24"/>
      <c r="K517" s="24"/>
      <c r="L517" s="24"/>
    </row>
    <row r="518" ht="12.75" customHeight="1">
      <c r="A518" s="24"/>
      <c r="B518" s="24"/>
      <c r="C518" s="24"/>
      <c r="D518" s="24"/>
      <c r="E518" s="24"/>
      <c r="F518" s="24"/>
      <c r="G518" s="24"/>
      <c r="H518" s="24"/>
      <c r="I518" s="24"/>
      <c r="J518" s="24"/>
      <c r="K518" s="24"/>
      <c r="L518" s="24"/>
    </row>
    <row r="519" ht="12.75" customHeight="1">
      <c r="A519" s="24"/>
      <c r="B519" s="24"/>
      <c r="C519" s="24"/>
      <c r="D519" s="24"/>
      <c r="E519" s="24"/>
      <c r="F519" s="24"/>
      <c r="G519" s="24"/>
      <c r="H519" s="24"/>
      <c r="I519" s="24"/>
      <c r="J519" s="24"/>
      <c r="K519" s="24"/>
      <c r="L519" s="24"/>
    </row>
    <row r="520" ht="12.75" customHeight="1">
      <c r="A520" s="24"/>
      <c r="B520" s="24"/>
      <c r="C520" s="24"/>
      <c r="D520" s="24"/>
      <c r="E520" s="24"/>
      <c r="F520" s="24"/>
      <c r="G520" s="24"/>
      <c r="H520" s="24"/>
      <c r="I520" s="24"/>
      <c r="J520" s="24"/>
      <c r="K520" s="24"/>
      <c r="L520" s="24"/>
    </row>
    <row r="521" ht="12.75" customHeight="1">
      <c r="A521" s="24"/>
      <c r="B521" s="24"/>
      <c r="C521" s="24"/>
      <c r="D521" s="24"/>
      <c r="E521" s="24"/>
      <c r="F521" s="24"/>
      <c r="G521" s="24"/>
      <c r="H521" s="24"/>
      <c r="I521" s="24"/>
      <c r="J521" s="24"/>
      <c r="K521" s="24"/>
      <c r="L521" s="24"/>
    </row>
    <row r="522" ht="12.75" customHeight="1">
      <c r="A522" s="24"/>
      <c r="B522" s="24"/>
      <c r="C522" s="24"/>
      <c r="D522" s="24"/>
      <c r="E522" s="24"/>
      <c r="F522" s="24"/>
      <c r="G522" s="24"/>
      <c r="H522" s="24"/>
      <c r="I522" s="24"/>
      <c r="J522" s="24"/>
      <c r="K522" s="24"/>
      <c r="L522" s="24"/>
    </row>
    <row r="523" ht="12.75" customHeight="1">
      <c r="A523" s="24"/>
      <c r="B523" s="24"/>
      <c r="C523" s="24"/>
      <c r="D523" s="24"/>
      <c r="E523" s="24"/>
      <c r="F523" s="24"/>
      <c r="G523" s="24"/>
      <c r="H523" s="24"/>
      <c r="I523" s="24"/>
      <c r="J523" s="24"/>
      <c r="K523" s="24"/>
      <c r="L523" s="24"/>
    </row>
    <row r="524" ht="12.75" customHeight="1">
      <c r="A524" s="24"/>
      <c r="B524" s="24"/>
      <c r="C524" s="24"/>
      <c r="D524" s="24"/>
      <c r="E524" s="24"/>
      <c r="F524" s="24"/>
      <c r="G524" s="24"/>
      <c r="H524" s="24"/>
      <c r="I524" s="24"/>
      <c r="J524" s="24"/>
      <c r="K524" s="24"/>
      <c r="L524" s="24"/>
    </row>
    <row r="525" ht="12.75" customHeight="1">
      <c r="A525" s="24"/>
      <c r="B525" s="24"/>
      <c r="C525" s="24"/>
      <c r="D525" s="24"/>
      <c r="E525" s="24"/>
      <c r="F525" s="24"/>
      <c r="G525" s="24"/>
      <c r="H525" s="24"/>
      <c r="I525" s="24"/>
      <c r="J525" s="24"/>
      <c r="K525" s="24"/>
      <c r="L525" s="24"/>
    </row>
    <row r="526" ht="12.75" customHeight="1">
      <c r="A526" s="24"/>
      <c r="B526" s="24"/>
      <c r="C526" s="24"/>
      <c r="D526" s="24"/>
      <c r="E526" s="24"/>
      <c r="F526" s="24"/>
      <c r="G526" s="24"/>
      <c r="H526" s="24"/>
      <c r="I526" s="24"/>
      <c r="J526" s="24"/>
      <c r="K526" s="24"/>
      <c r="L526" s="24"/>
    </row>
    <row r="527" ht="12.75" customHeight="1">
      <c r="A527" s="24"/>
      <c r="B527" s="24"/>
      <c r="C527" s="24"/>
      <c r="D527" s="24"/>
      <c r="E527" s="24"/>
      <c r="F527" s="24"/>
      <c r="G527" s="24"/>
      <c r="H527" s="24"/>
      <c r="I527" s="24"/>
      <c r="J527" s="24"/>
      <c r="K527" s="24"/>
      <c r="L527" s="24"/>
    </row>
    <row r="528" ht="12.75" customHeight="1">
      <c r="A528" s="24"/>
      <c r="B528" s="24"/>
      <c r="C528" s="24"/>
      <c r="D528" s="24"/>
      <c r="E528" s="24"/>
      <c r="F528" s="24"/>
      <c r="G528" s="24"/>
      <c r="H528" s="24"/>
      <c r="I528" s="24"/>
      <c r="J528" s="24"/>
      <c r="K528" s="24"/>
      <c r="L528" s="24"/>
    </row>
    <row r="529" ht="12.75" customHeight="1">
      <c r="A529" s="24"/>
      <c r="B529" s="24"/>
      <c r="C529" s="24"/>
      <c r="D529" s="24"/>
      <c r="E529" s="24"/>
      <c r="F529" s="24"/>
      <c r="G529" s="24"/>
      <c r="H529" s="24"/>
      <c r="I529" s="24"/>
      <c r="J529" s="24"/>
      <c r="K529" s="24"/>
      <c r="L529" s="24"/>
    </row>
    <row r="530" ht="12.75" customHeight="1">
      <c r="A530" s="24"/>
      <c r="B530" s="24"/>
      <c r="C530" s="24"/>
      <c r="D530" s="24"/>
      <c r="E530" s="24"/>
      <c r="F530" s="24"/>
      <c r="G530" s="24"/>
      <c r="H530" s="24"/>
      <c r="I530" s="24"/>
      <c r="J530" s="24"/>
      <c r="K530" s="24"/>
      <c r="L530" s="24"/>
    </row>
    <row r="531" ht="12.75" customHeight="1">
      <c r="A531" s="24"/>
      <c r="B531" s="24"/>
      <c r="C531" s="24"/>
      <c r="D531" s="24"/>
      <c r="E531" s="24"/>
      <c r="F531" s="24"/>
      <c r="G531" s="24"/>
      <c r="H531" s="24"/>
      <c r="I531" s="24"/>
      <c r="J531" s="24"/>
      <c r="K531" s="24"/>
      <c r="L531" s="24"/>
    </row>
    <row r="532" ht="12.75" customHeight="1">
      <c r="A532" s="24"/>
      <c r="B532" s="24"/>
      <c r="C532" s="24"/>
      <c r="D532" s="24"/>
      <c r="E532" s="24"/>
      <c r="F532" s="24"/>
      <c r="G532" s="24"/>
      <c r="H532" s="24"/>
      <c r="I532" s="24"/>
      <c r="J532" s="24"/>
      <c r="K532" s="24"/>
      <c r="L532" s="24"/>
    </row>
    <row r="533" ht="12.75" customHeight="1">
      <c r="A533" s="24"/>
      <c r="B533" s="24"/>
      <c r="C533" s="24"/>
      <c r="D533" s="24"/>
      <c r="E533" s="24"/>
      <c r="F533" s="24"/>
      <c r="G533" s="24"/>
      <c r="H533" s="24"/>
      <c r="I533" s="24"/>
      <c r="J533" s="24"/>
      <c r="K533" s="24"/>
      <c r="L533" s="24"/>
    </row>
    <row r="534" ht="12.75" customHeight="1">
      <c r="A534" s="24"/>
      <c r="B534" s="24"/>
      <c r="C534" s="24"/>
      <c r="D534" s="24"/>
      <c r="E534" s="24"/>
      <c r="F534" s="24"/>
      <c r="G534" s="24"/>
      <c r="H534" s="24"/>
      <c r="I534" s="24"/>
      <c r="J534" s="24"/>
      <c r="K534" s="24"/>
      <c r="L534" s="24"/>
    </row>
    <row r="535" ht="12.75" customHeight="1">
      <c r="A535" s="24"/>
      <c r="B535" s="24"/>
      <c r="C535" s="24"/>
      <c r="D535" s="24"/>
      <c r="E535" s="24"/>
      <c r="F535" s="24"/>
      <c r="G535" s="24"/>
      <c r="H535" s="24"/>
      <c r="I535" s="24"/>
      <c r="J535" s="24"/>
      <c r="K535" s="24"/>
      <c r="L535" s="24"/>
    </row>
    <row r="536" ht="12.75" customHeight="1">
      <c r="A536" s="24"/>
      <c r="B536" s="24"/>
      <c r="C536" s="24"/>
      <c r="D536" s="24"/>
      <c r="E536" s="24"/>
      <c r="F536" s="24"/>
      <c r="G536" s="24"/>
      <c r="H536" s="24"/>
      <c r="I536" s="24"/>
      <c r="J536" s="24"/>
      <c r="K536" s="24"/>
      <c r="L536" s="24"/>
    </row>
    <row r="537" ht="12.75" customHeight="1">
      <c r="A537" s="24"/>
      <c r="B537" s="24"/>
      <c r="C537" s="24"/>
      <c r="D537" s="24"/>
      <c r="E537" s="24"/>
      <c r="F537" s="24"/>
      <c r="G537" s="24"/>
      <c r="H537" s="24"/>
      <c r="I537" s="24"/>
      <c r="J537" s="24"/>
      <c r="K537" s="24"/>
      <c r="L537" s="24"/>
    </row>
    <row r="538" ht="12.75" customHeight="1">
      <c r="A538" s="24"/>
      <c r="B538" s="24"/>
      <c r="C538" s="24"/>
      <c r="D538" s="24"/>
      <c r="E538" s="24"/>
      <c r="F538" s="24"/>
      <c r="G538" s="24"/>
      <c r="H538" s="24"/>
      <c r="I538" s="24"/>
      <c r="J538" s="24"/>
      <c r="K538" s="24"/>
      <c r="L538" s="24"/>
    </row>
    <row r="539" ht="12.75" customHeight="1">
      <c r="A539" s="24"/>
      <c r="B539" s="24"/>
      <c r="C539" s="24"/>
      <c r="D539" s="24"/>
      <c r="E539" s="24"/>
      <c r="F539" s="24"/>
      <c r="G539" s="24"/>
      <c r="H539" s="24"/>
      <c r="I539" s="24"/>
      <c r="J539" s="24"/>
      <c r="K539" s="24"/>
      <c r="L539" s="24"/>
    </row>
    <row r="540" ht="12.75" customHeight="1">
      <c r="A540" s="24"/>
      <c r="B540" s="24"/>
      <c r="C540" s="24"/>
      <c r="D540" s="24"/>
      <c r="E540" s="24"/>
      <c r="F540" s="24"/>
      <c r="G540" s="24"/>
      <c r="H540" s="24"/>
      <c r="I540" s="24"/>
      <c r="J540" s="24"/>
      <c r="K540" s="24"/>
      <c r="L540" s="24"/>
    </row>
    <row r="541" ht="12.75" customHeight="1">
      <c r="A541" s="24"/>
      <c r="B541" s="24"/>
      <c r="C541" s="24"/>
      <c r="D541" s="24"/>
      <c r="E541" s="24"/>
      <c r="F541" s="24"/>
      <c r="G541" s="24"/>
      <c r="H541" s="24"/>
      <c r="I541" s="24"/>
      <c r="J541" s="24"/>
      <c r="K541" s="24"/>
      <c r="L541" s="24"/>
    </row>
    <row r="542" ht="12.75" customHeight="1">
      <c r="A542" s="24"/>
      <c r="B542" s="24"/>
      <c r="C542" s="24"/>
      <c r="D542" s="24"/>
      <c r="E542" s="24"/>
      <c r="F542" s="24"/>
      <c r="G542" s="24"/>
      <c r="H542" s="24"/>
      <c r="I542" s="24"/>
      <c r="J542" s="24"/>
      <c r="K542" s="24"/>
      <c r="L542" s="24"/>
    </row>
    <row r="543" ht="12.75" customHeight="1">
      <c r="A543" s="24"/>
      <c r="B543" s="24"/>
      <c r="C543" s="24"/>
      <c r="D543" s="24"/>
      <c r="E543" s="24"/>
      <c r="F543" s="24"/>
      <c r="G543" s="24"/>
      <c r="H543" s="24"/>
      <c r="I543" s="24"/>
      <c r="J543" s="24"/>
      <c r="K543" s="24"/>
      <c r="L543" s="24"/>
    </row>
    <row r="544" ht="12.75" customHeight="1">
      <c r="A544" s="24"/>
      <c r="B544" s="24"/>
      <c r="C544" s="24"/>
      <c r="D544" s="24"/>
      <c r="E544" s="24"/>
      <c r="F544" s="24"/>
      <c r="G544" s="24"/>
      <c r="H544" s="24"/>
      <c r="I544" s="24"/>
      <c r="J544" s="24"/>
      <c r="K544" s="24"/>
      <c r="L544" s="24"/>
    </row>
    <row r="545" ht="12.75" customHeight="1">
      <c r="A545" s="24"/>
      <c r="B545" s="24"/>
      <c r="C545" s="24"/>
      <c r="D545" s="24"/>
      <c r="E545" s="24"/>
      <c r="F545" s="24"/>
      <c r="G545" s="24"/>
      <c r="H545" s="24"/>
      <c r="I545" s="24"/>
      <c r="J545" s="24"/>
      <c r="K545" s="24"/>
      <c r="L545" s="24"/>
    </row>
    <row r="546" ht="12.75" customHeight="1">
      <c r="A546" s="24"/>
      <c r="B546" s="24"/>
      <c r="C546" s="24"/>
      <c r="D546" s="24"/>
      <c r="E546" s="24"/>
      <c r="F546" s="24"/>
      <c r="G546" s="24"/>
      <c r="H546" s="24"/>
      <c r="I546" s="24"/>
      <c r="J546" s="24"/>
      <c r="K546" s="24"/>
      <c r="L546" s="24"/>
    </row>
    <row r="547" ht="12.75" customHeight="1">
      <c r="A547" s="24"/>
      <c r="B547" s="24"/>
      <c r="C547" s="24"/>
      <c r="D547" s="24"/>
      <c r="E547" s="24"/>
      <c r="F547" s="24"/>
      <c r="G547" s="24"/>
      <c r="H547" s="24"/>
      <c r="I547" s="24"/>
      <c r="J547" s="24"/>
      <c r="K547" s="24"/>
      <c r="L547" s="24"/>
    </row>
    <row r="548" ht="12.75" customHeight="1">
      <c r="A548" s="24"/>
      <c r="B548" s="24"/>
      <c r="C548" s="24"/>
      <c r="D548" s="24"/>
      <c r="E548" s="24"/>
      <c r="F548" s="24"/>
      <c r="G548" s="24"/>
      <c r="H548" s="24"/>
      <c r="I548" s="24"/>
      <c r="J548" s="24"/>
      <c r="K548" s="24"/>
      <c r="L548" s="24"/>
    </row>
    <row r="549" ht="12.75" customHeight="1">
      <c r="A549" s="24"/>
      <c r="B549" s="24"/>
      <c r="C549" s="24"/>
      <c r="D549" s="24"/>
      <c r="E549" s="24"/>
      <c r="F549" s="24"/>
      <c r="G549" s="24"/>
      <c r="H549" s="24"/>
      <c r="I549" s="24"/>
      <c r="J549" s="24"/>
      <c r="K549" s="24"/>
      <c r="L549" s="24"/>
    </row>
    <row r="550" ht="12.75" customHeight="1">
      <c r="A550" s="24"/>
      <c r="B550" s="24"/>
      <c r="C550" s="24"/>
      <c r="D550" s="24"/>
      <c r="E550" s="24"/>
      <c r="F550" s="24"/>
      <c r="G550" s="24"/>
      <c r="H550" s="24"/>
      <c r="I550" s="24"/>
      <c r="J550" s="24"/>
      <c r="K550" s="24"/>
      <c r="L550" s="24"/>
    </row>
    <row r="551" ht="12.75" customHeight="1">
      <c r="A551" s="24"/>
      <c r="B551" s="24"/>
      <c r="C551" s="24"/>
      <c r="D551" s="24"/>
      <c r="E551" s="24"/>
      <c r="F551" s="24"/>
      <c r="G551" s="24"/>
      <c r="H551" s="24"/>
      <c r="I551" s="24"/>
      <c r="J551" s="24"/>
      <c r="K551" s="24"/>
      <c r="L551" s="24"/>
    </row>
    <row r="552" ht="12.75" customHeight="1">
      <c r="A552" s="24"/>
      <c r="B552" s="24"/>
      <c r="C552" s="24"/>
      <c r="D552" s="24"/>
      <c r="E552" s="24"/>
      <c r="F552" s="24"/>
      <c r="G552" s="24"/>
      <c r="H552" s="24"/>
      <c r="I552" s="24"/>
      <c r="J552" s="24"/>
      <c r="K552" s="24"/>
      <c r="L552" s="24"/>
    </row>
    <row r="553" ht="12.75" customHeight="1">
      <c r="A553" s="24"/>
      <c r="B553" s="24"/>
      <c r="C553" s="24"/>
      <c r="D553" s="24"/>
      <c r="E553" s="24"/>
      <c r="F553" s="24"/>
      <c r="G553" s="24"/>
      <c r="H553" s="24"/>
      <c r="I553" s="24"/>
      <c r="J553" s="24"/>
      <c r="K553" s="24"/>
      <c r="L553" s="24"/>
    </row>
    <row r="554" ht="12.75" customHeight="1">
      <c r="A554" s="24"/>
      <c r="B554" s="24"/>
      <c r="C554" s="24"/>
      <c r="D554" s="24"/>
      <c r="E554" s="24"/>
      <c r="F554" s="24"/>
      <c r="G554" s="24"/>
      <c r="H554" s="24"/>
      <c r="I554" s="24"/>
      <c r="J554" s="24"/>
      <c r="K554" s="24"/>
      <c r="L554" s="24"/>
    </row>
    <row r="555" ht="12.75" customHeight="1">
      <c r="A555" s="24"/>
      <c r="B555" s="24"/>
      <c r="C555" s="24"/>
      <c r="D555" s="24"/>
      <c r="E555" s="24"/>
      <c r="F555" s="24"/>
      <c r="G555" s="24"/>
      <c r="H555" s="24"/>
      <c r="I555" s="24"/>
      <c r="J555" s="24"/>
      <c r="K555" s="24"/>
      <c r="L555" s="24"/>
    </row>
    <row r="556" ht="12.75" customHeight="1">
      <c r="A556" s="24"/>
      <c r="B556" s="24"/>
      <c r="C556" s="24"/>
      <c r="D556" s="24"/>
      <c r="E556" s="24"/>
      <c r="F556" s="24"/>
      <c r="G556" s="24"/>
      <c r="H556" s="24"/>
      <c r="I556" s="24"/>
      <c r="J556" s="24"/>
      <c r="K556" s="24"/>
      <c r="L556" s="24"/>
    </row>
    <row r="557" ht="12.75" customHeight="1">
      <c r="A557" s="24"/>
      <c r="B557" s="24"/>
      <c r="C557" s="24"/>
      <c r="D557" s="24"/>
      <c r="E557" s="24"/>
      <c r="F557" s="24"/>
      <c r="G557" s="24"/>
      <c r="H557" s="24"/>
      <c r="I557" s="24"/>
      <c r="J557" s="24"/>
      <c r="K557" s="24"/>
      <c r="L557" s="24"/>
    </row>
    <row r="558" ht="12.75" customHeight="1">
      <c r="A558" s="24"/>
      <c r="B558" s="24"/>
      <c r="C558" s="24"/>
      <c r="D558" s="24"/>
      <c r="E558" s="24"/>
      <c r="F558" s="24"/>
      <c r="G558" s="24"/>
      <c r="H558" s="24"/>
      <c r="I558" s="24"/>
      <c r="J558" s="24"/>
      <c r="K558" s="24"/>
      <c r="L558" s="24"/>
    </row>
    <row r="559" ht="12.75" customHeight="1">
      <c r="A559" s="24"/>
      <c r="B559" s="24"/>
      <c r="C559" s="24"/>
      <c r="D559" s="24"/>
      <c r="E559" s="24"/>
      <c r="F559" s="24"/>
      <c r="G559" s="24"/>
      <c r="H559" s="24"/>
      <c r="I559" s="24"/>
      <c r="J559" s="24"/>
      <c r="K559" s="24"/>
      <c r="L559" s="24"/>
    </row>
    <row r="560" ht="12.75" customHeight="1">
      <c r="A560" s="24"/>
      <c r="B560" s="24"/>
      <c r="C560" s="24"/>
      <c r="D560" s="24"/>
      <c r="E560" s="24"/>
      <c r="F560" s="24"/>
      <c r="G560" s="24"/>
      <c r="H560" s="24"/>
      <c r="I560" s="24"/>
      <c r="J560" s="24"/>
      <c r="K560" s="24"/>
      <c r="L560" s="24"/>
    </row>
    <row r="561" ht="12.75" customHeight="1">
      <c r="A561" s="24"/>
      <c r="B561" s="24"/>
      <c r="C561" s="24"/>
      <c r="D561" s="24"/>
      <c r="E561" s="24"/>
      <c r="F561" s="24"/>
      <c r="G561" s="24"/>
      <c r="H561" s="24"/>
      <c r="I561" s="24"/>
      <c r="J561" s="24"/>
      <c r="K561" s="24"/>
      <c r="L561" s="24"/>
    </row>
    <row r="562" ht="12.75" customHeight="1">
      <c r="A562" s="24"/>
      <c r="B562" s="24"/>
      <c r="C562" s="24"/>
      <c r="D562" s="24"/>
      <c r="E562" s="24"/>
      <c r="F562" s="24"/>
      <c r="G562" s="24"/>
      <c r="H562" s="24"/>
      <c r="I562" s="24"/>
      <c r="J562" s="24"/>
      <c r="K562" s="24"/>
      <c r="L562" s="24"/>
    </row>
    <row r="563" ht="12.75" customHeight="1">
      <c r="A563" s="24"/>
      <c r="B563" s="24"/>
      <c r="C563" s="24"/>
      <c r="D563" s="24"/>
      <c r="E563" s="24"/>
      <c r="F563" s="24"/>
      <c r="G563" s="24"/>
      <c r="H563" s="24"/>
      <c r="I563" s="24"/>
      <c r="J563" s="24"/>
      <c r="K563" s="24"/>
      <c r="L563" s="24"/>
    </row>
    <row r="564" ht="12.75" customHeight="1">
      <c r="A564" s="24"/>
      <c r="B564" s="24"/>
      <c r="C564" s="24"/>
      <c r="D564" s="24"/>
      <c r="E564" s="24"/>
      <c r="F564" s="24"/>
      <c r="G564" s="24"/>
      <c r="H564" s="24"/>
      <c r="I564" s="24"/>
      <c r="J564" s="24"/>
      <c r="K564" s="24"/>
      <c r="L564" s="24"/>
    </row>
    <row r="565" ht="12.75" customHeight="1">
      <c r="A565" s="24"/>
      <c r="B565" s="24"/>
      <c r="C565" s="24"/>
      <c r="D565" s="24"/>
      <c r="E565" s="24"/>
      <c r="F565" s="24"/>
      <c r="G565" s="24"/>
      <c r="H565" s="24"/>
      <c r="I565" s="24"/>
      <c r="J565" s="24"/>
      <c r="K565" s="24"/>
      <c r="L565" s="24"/>
    </row>
    <row r="566" ht="12.75" customHeight="1">
      <c r="A566" s="24"/>
      <c r="B566" s="24"/>
      <c r="C566" s="24"/>
      <c r="D566" s="24"/>
      <c r="E566" s="24"/>
      <c r="F566" s="24"/>
      <c r="G566" s="24"/>
      <c r="H566" s="24"/>
      <c r="I566" s="24"/>
      <c r="J566" s="24"/>
      <c r="K566" s="24"/>
      <c r="L566" s="24"/>
    </row>
    <row r="567" ht="12.75" customHeight="1">
      <c r="A567" s="24"/>
      <c r="B567" s="24"/>
      <c r="C567" s="24"/>
      <c r="D567" s="24"/>
      <c r="E567" s="24"/>
      <c r="F567" s="24"/>
      <c r="G567" s="24"/>
      <c r="H567" s="24"/>
      <c r="I567" s="24"/>
      <c r="J567" s="24"/>
      <c r="K567" s="24"/>
      <c r="L567" s="24"/>
    </row>
    <row r="568" ht="12.75" customHeight="1">
      <c r="A568" s="24"/>
      <c r="B568" s="24"/>
      <c r="C568" s="24"/>
      <c r="D568" s="24"/>
      <c r="E568" s="24"/>
      <c r="F568" s="24"/>
      <c r="G568" s="24"/>
      <c r="H568" s="24"/>
      <c r="I568" s="24"/>
      <c r="J568" s="24"/>
      <c r="K568" s="24"/>
      <c r="L568" s="24"/>
    </row>
    <row r="569" ht="12.75" customHeight="1">
      <c r="A569" s="24"/>
      <c r="B569" s="24"/>
      <c r="C569" s="24"/>
      <c r="D569" s="24"/>
      <c r="E569" s="24"/>
      <c r="F569" s="24"/>
      <c r="G569" s="24"/>
      <c r="H569" s="24"/>
      <c r="I569" s="24"/>
      <c r="J569" s="24"/>
      <c r="K569" s="24"/>
      <c r="L569" s="24"/>
    </row>
    <row r="570" ht="12.75" customHeight="1">
      <c r="A570" s="24"/>
      <c r="B570" s="24"/>
      <c r="C570" s="24"/>
      <c r="D570" s="24"/>
      <c r="E570" s="24"/>
      <c r="F570" s="24"/>
      <c r="G570" s="24"/>
      <c r="H570" s="24"/>
      <c r="I570" s="24"/>
      <c r="J570" s="24"/>
      <c r="K570" s="24"/>
      <c r="L570" s="24"/>
    </row>
    <row r="571" ht="12.75" customHeight="1">
      <c r="A571" s="24"/>
      <c r="B571" s="24"/>
      <c r="C571" s="24"/>
      <c r="D571" s="24"/>
      <c r="E571" s="24"/>
      <c r="F571" s="24"/>
      <c r="G571" s="24"/>
      <c r="H571" s="24"/>
      <c r="I571" s="24"/>
      <c r="J571" s="24"/>
      <c r="K571" s="24"/>
      <c r="L571" s="24"/>
    </row>
    <row r="572" ht="12.75" customHeight="1">
      <c r="A572" s="24"/>
      <c r="B572" s="24"/>
      <c r="C572" s="24"/>
      <c r="D572" s="24"/>
      <c r="E572" s="24"/>
      <c r="F572" s="24"/>
      <c r="G572" s="24"/>
      <c r="H572" s="24"/>
      <c r="I572" s="24"/>
      <c r="J572" s="24"/>
      <c r="K572" s="24"/>
      <c r="L572" s="24"/>
    </row>
    <row r="573" ht="12.75" customHeight="1">
      <c r="A573" s="24"/>
      <c r="B573" s="24"/>
      <c r="C573" s="24"/>
      <c r="D573" s="24"/>
      <c r="E573" s="24"/>
      <c r="F573" s="24"/>
      <c r="G573" s="24"/>
      <c r="H573" s="24"/>
      <c r="I573" s="24"/>
      <c r="J573" s="24"/>
      <c r="K573" s="24"/>
      <c r="L573" s="24"/>
    </row>
    <row r="574" ht="12.75" customHeight="1">
      <c r="A574" s="24"/>
      <c r="B574" s="24"/>
      <c r="C574" s="24"/>
      <c r="D574" s="24"/>
      <c r="E574" s="24"/>
      <c r="F574" s="24"/>
      <c r="G574" s="24"/>
      <c r="H574" s="24"/>
      <c r="I574" s="24"/>
      <c r="J574" s="24"/>
      <c r="K574" s="24"/>
      <c r="L574" s="24"/>
    </row>
    <row r="575" ht="12.75" customHeight="1">
      <c r="A575" s="24"/>
      <c r="B575" s="24"/>
      <c r="C575" s="24"/>
      <c r="D575" s="24"/>
      <c r="E575" s="24"/>
      <c r="F575" s="24"/>
      <c r="G575" s="24"/>
      <c r="H575" s="24"/>
      <c r="I575" s="24"/>
      <c r="J575" s="24"/>
      <c r="K575" s="24"/>
      <c r="L575" s="24"/>
    </row>
    <row r="576" ht="12.75" customHeight="1">
      <c r="A576" s="24"/>
      <c r="B576" s="24"/>
      <c r="C576" s="24"/>
      <c r="D576" s="24"/>
      <c r="E576" s="24"/>
      <c r="F576" s="24"/>
      <c r="G576" s="24"/>
      <c r="H576" s="24"/>
      <c r="I576" s="24"/>
      <c r="J576" s="24"/>
      <c r="K576" s="24"/>
      <c r="L576" s="24"/>
    </row>
    <row r="577" ht="12.75" customHeight="1">
      <c r="A577" s="24"/>
      <c r="B577" s="24"/>
      <c r="C577" s="24"/>
      <c r="D577" s="24"/>
      <c r="E577" s="24"/>
      <c r="F577" s="24"/>
      <c r="G577" s="24"/>
      <c r="H577" s="24"/>
      <c r="I577" s="24"/>
      <c r="J577" s="24"/>
      <c r="K577" s="24"/>
      <c r="L577" s="24"/>
    </row>
    <row r="578" ht="12.75" customHeight="1">
      <c r="A578" s="24"/>
      <c r="B578" s="24"/>
      <c r="C578" s="24"/>
      <c r="D578" s="24"/>
      <c r="E578" s="24"/>
      <c r="F578" s="24"/>
      <c r="G578" s="24"/>
      <c r="H578" s="24"/>
      <c r="I578" s="24"/>
      <c r="J578" s="24"/>
      <c r="K578" s="24"/>
      <c r="L578" s="24"/>
    </row>
    <row r="579" ht="12.75" customHeight="1">
      <c r="A579" s="24"/>
      <c r="B579" s="24"/>
      <c r="C579" s="24"/>
      <c r="D579" s="24"/>
      <c r="E579" s="24"/>
      <c r="F579" s="24"/>
      <c r="G579" s="24"/>
      <c r="H579" s="24"/>
      <c r="I579" s="24"/>
      <c r="J579" s="24"/>
      <c r="K579" s="24"/>
      <c r="L579" s="24"/>
    </row>
    <row r="580" ht="12.75" customHeight="1">
      <c r="A580" s="24"/>
      <c r="B580" s="24"/>
      <c r="C580" s="24"/>
      <c r="D580" s="24"/>
      <c r="E580" s="24"/>
      <c r="F580" s="24"/>
      <c r="G580" s="24"/>
      <c r="H580" s="24"/>
      <c r="I580" s="24"/>
      <c r="J580" s="24"/>
      <c r="K580" s="24"/>
      <c r="L580" s="24"/>
    </row>
    <row r="581" ht="12.75" customHeight="1">
      <c r="A581" s="24"/>
      <c r="B581" s="24"/>
      <c r="C581" s="24"/>
      <c r="D581" s="24"/>
      <c r="E581" s="24"/>
      <c r="F581" s="24"/>
      <c r="G581" s="24"/>
      <c r="H581" s="24"/>
      <c r="I581" s="24"/>
      <c r="J581" s="24"/>
      <c r="K581" s="24"/>
      <c r="L581" s="24"/>
    </row>
    <row r="582" ht="12.75" customHeight="1">
      <c r="A582" s="24"/>
      <c r="B582" s="24"/>
      <c r="C582" s="24"/>
      <c r="D582" s="24"/>
      <c r="E582" s="24"/>
      <c r="F582" s="24"/>
      <c r="G582" s="24"/>
      <c r="H582" s="24"/>
      <c r="I582" s="24"/>
      <c r="J582" s="24"/>
      <c r="K582" s="24"/>
      <c r="L582" s="24"/>
    </row>
    <row r="583" ht="12.75" customHeight="1">
      <c r="A583" s="24"/>
      <c r="B583" s="24"/>
      <c r="C583" s="24"/>
      <c r="D583" s="24"/>
      <c r="E583" s="24"/>
      <c r="F583" s="24"/>
      <c r="G583" s="24"/>
      <c r="H583" s="24"/>
      <c r="I583" s="24"/>
      <c r="J583" s="24"/>
      <c r="K583" s="24"/>
      <c r="L583" s="24"/>
    </row>
    <row r="584" ht="12.75" customHeight="1">
      <c r="A584" s="24"/>
      <c r="B584" s="24"/>
      <c r="C584" s="24"/>
      <c r="D584" s="24"/>
      <c r="E584" s="24"/>
      <c r="F584" s="24"/>
      <c r="G584" s="24"/>
      <c r="H584" s="24"/>
      <c r="I584" s="24"/>
      <c r="J584" s="24"/>
      <c r="K584" s="24"/>
      <c r="L584" s="24"/>
    </row>
    <row r="585" ht="12.75" customHeight="1">
      <c r="A585" s="24"/>
      <c r="B585" s="24"/>
      <c r="C585" s="24"/>
      <c r="D585" s="24"/>
      <c r="E585" s="24"/>
      <c r="F585" s="24"/>
      <c r="G585" s="24"/>
      <c r="H585" s="24"/>
      <c r="I585" s="24"/>
      <c r="J585" s="24"/>
      <c r="K585" s="24"/>
      <c r="L585" s="24"/>
    </row>
    <row r="586" ht="12.75" customHeight="1">
      <c r="A586" s="24"/>
      <c r="B586" s="24"/>
      <c r="C586" s="24"/>
      <c r="D586" s="24"/>
      <c r="E586" s="24"/>
      <c r="F586" s="24"/>
      <c r="G586" s="24"/>
      <c r="H586" s="24"/>
      <c r="I586" s="24"/>
      <c r="J586" s="24"/>
      <c r="K586" s="24"/>
      <c r="L586" s="24"/>
    </row>
    <row r="587" ht="12.75" customHeight="1">
      <c r="A587" s="24"/>
      <c r="B587" s="24"/>
      <c r="C587" s="24"/>
      <c r="D587" s="24"/>
      <c r="E587" s="24"/>
      <c r="F587" s="24"/>
      <c r="G587" s="24"/>
      <c r="H587" s="24"/>
      <c r="I587" s="24"/>
      <c r="J587" s="24"/>
      <c r="K587" s="24"/>
      <c r="L587" s="24"/>
    </row>
    <row r="588" ht="12.75" customHeight="1">
      <c r="A588" s="24"/>
      <c r="B588" s="24"/>
      <c r="C588" s="24"/>
      <c r="D588" s="24"/>
      <c r="E588" s="24"/>
      <c r="F588" s="24"/>
      <c r="G588" s="24"/>
      <c r="H588" s="24"/>
      <c r="I588" s="24"/>
      <c r="J588" s="24"/>
      <c r="K588" s="24"/>
      <c r="L588" s="24"/>
    </row>
    <row r="589" ht="12.75" customHeight="1">
      <c r="A589" s="24"/>
      <c r="B589" s="24"/>
      <c r="C589" s="24"/>
      <c r="D589" s="24"/>
      <c r="E589" s="24"/>
      <c r="F589" s="24"/>
      <c r="G589" s="24"/>
      <c r="H589" s="24"/>
      <c r="I589" s="24"/>
      <c r="J589" s="24"/>
      <c r="K589" s="24"/>
      <c r="L589" s="24"/>
    </row>
    <row r="590" ht="12.75" customHeight="1">
      <c r="A590" s="24"/>
      <c r="B590" s="24"/>
      <c r="C590" s="24"/>
      <c r="D590" s="24"/>
      <c r="E590" s="24"/>
      <c r="F590" s="24"/>
      <c r="G590" s="24"/>
      <c r="H590" s="24"/>
      <c r="I590" s="24"/>
      <c r="J590" s="24"/>
      <c r="K590" s="24"/>
      <c r="L590" s="24"/>
    </row>
    <row r="591" ht="12.75" customHeight="1">
      <c r="A591" s="24"/>
      <c r="B591" s="24"/>
      <c r="C591" s="24"/>
      <c r="D591" s="24"/>
      <c r="E591" s="24"/>
      <c r="F591" s="24"/>
      <c r="G591" s="24"/>
      <c r="H591" s="24"/>
      <c r="I591" s="24"/>
      <c r="J591" s="24"/>
      <c r="K591" s="24"/>
      <c r="L591" s="24"/>
    </row>
    <row r="592" ht="12.75" customHeight="1">
      <c r="A592" s="24"/>
      <c r="B592" s="24"/>
      <c r="C592" s="24"/>
      <c r="D592" s="24"/>
      <c r="E592" s="24"/>
      <c r="F592" s="24"/>
      <c r="G592" s="24"/>
      <c r="H592" s="24"/>
      <c r="I592" s="24"/>
      <c r="J592" s="24"/>
      <c r="K592" s="24"/>
      <c r="L592" s="24"/>
    </row>
    <row r="593" ht="12.75" customHeight="1">
      <c r="A593" s="24"/>
      <c r="B593" s="24"/>
      <c r="C593" s="24"/>
      <c r="D593" s="24"/>
      <c r="E593" s="24"/>
      <c r="F593" s="24"/>
      <c r="G593" s="24"/>
      <c r="H593" s="24"/>
      <c r="I593" s="24"/>
      <c r="J593" s="24"/>
      <c r="K593" s="24"/>
      <c r="L593" s="24"/>
    </row>
    <row r="594" ht="12.75" customHeight="1">
      <c r="A594" s="24"/>
      <c r="B594" s="24"/>
      <c r="C594" s="24"/>
      <c r="D594" s="24"/>
      <c r="E594" s="24"/>
      <c r="F594" s="24"/>
      <c r="G594" s="24"/>
      <c r="H594" s="24"/>
      <c r="I594" s="24"/>
      <c r="J594" s="24"/>
      <c r="K594" s="24"/>
      <c r="L594" s="24"/>
    </row>
    <row r="595" ht="12.75" customHeight="1">
      <c r="A595" s="24"/>
      <c r="B595" s="24"/>
      <c r="C595" s="24"/>
      <c r="D595" s="24"/>
      <c r="E595" s="24"/>
      <c r="F595" s="24"/>
      <c r="G595" s="24"/>
      <c r="H595" s="24"/>
      <c r="I595" s="24"/>
      <c r="J595" s="24"/>
      <c r="K595" s="24"/>
      <c r="L595" s="24"/>
    </row>
    <row r="596" ht="12.75" customHeight="1">
      <c r="A596" s="24"/>
      <c r="B596" s="24"/>
      <c r="C596" s="24"/>
      <c r="D596" s="24"/>
      <c r="E596" s="24"/>
      <c r="F596" s="24"/>
      <c r="G596" s="24"/>
      <c r="H596" s="24"/>
      <c r="I596" s="24"/>
      <c r="J596" s="24"/>
      <c r="K596" s="24"/>
      <c r="L596" s="24"/>
    </row>
    <row r="597" ht="12.75" customHeight="1">
      <c r="A597" s="24"/>
      <c r="B597" s="24"/>
      <c r="C597" s="24"/>
      <c r="D597" s="24"/>
      <c r="E597" s="24"/>
      <c r="F597" s="24"/>
      <c r="G597" s="24"/>
      <c r="H597" s="24"/>
      <c r="I597" s="24"/>
      <c r="J597" s="24"/>
      <c r="K597" s="24"/>
      <c r="L597" s="24"/>
    </row>
    <row r="598" ht="12.75" customHeight="1">
      <c r="A598" s="24"/>
      <c r="B598" s="24"/>
      <c r="C598" s="24"/>
      <c r="D598" s="24"/>
      <c r="E598" s="24"/>
      <c r="F598" s="24"/>
      <c r="G598" s="24"/>
      <c r="H598" s="24"/>
      <c r="I598" s="24"/>
      <c r="J598" s="24"/>
      <c r="K598" s="24"/>
      <c r="L598" s="24"/>
    </row>
    <row r="599" ht="12.75" customHeight="1">
      <c r="A599" s="24"/>
      <c r="B599" s="24"/>
      <c r="C599" s="24"/>
      <c r="D599" s="24"/>
      <c r="E599" s="24"/>
      <c r="F599" s="24"/>
      <c r="G599" s="24"/>
      <c r="H599" s="24"/>
      <c r="I599" s="24"/>
      <c r="J599" s="24"/>
      <c r="K599" s="24"/>
      <c r="L599" s="24"/>
    </row>
    <row r="600" ht="12.75" customHeight="1">
      <c r="A600" s="24"/>
      <c r="B600" s="24"/>
      <c r="C600" s="24"/>
      <c r="D600" s="24"/>
      <c r="E600" s="24"/>
      <c r="F600" s="24"/>
      <c r="G600" s="24"/>
      <c r="H600" s="24"/>
      <c r="I600" s="24"/>
      <c r="J600" s="24"/>
      <c r="K600" s="24"/>
      <c r="L600" s="24"/>
    </row>
    <row r="601" ht="12.75" customHeight="1">
      <c r="A601" s="24"/>
      <c r="B601" s="24"/>
      <c r="C601" s="24"/>
      <c r="D601" s="24"/>
      <c r="E601" s="24"/>
      <c r="F601" s="24"/>
      <c r="G601" s="24"/>
      <c r="H601" s="24"/>
      <c r="I601" s="24"/>
      <c r="J601" s="24"/>
      <c r="K601" s="24"/>
      <c r="L601" s="24"/>
    </row>
    <row r="602" ht="12.75" customHeight="1">
      <c r="A602" s="24"/>
      <c r="B602" s="24"/>
      <c r="C602" s="24"/>
      <c r="D602" s="24"/>
      <c r="E602" s="24"/>
      <c r="F602" s="24"/>
      <c r="G602" s="24"/>
      <c r="H602" s="24"/>
      <c r="I602" s="24"/>
      <c r="J602" s="24"/>
      <c r="K602" s="24"/>
      <c r="L602" s="24"/>
    </row>
    <row r="603" ht="12.75" customHeight="1">
      <c r="A603" s="24"/>
      <c r="B603" s="24"/>
      <c r="C603" s="24"/>
      <c r="D603" s="24"/>
      <c r="E603" s="24"/>
      <c r="F603" s="24"/>
      <c r="G603" s="24"/>
      <c r="H603" s="24"/>
      <c r="I603" s="24"/>
      <c r="J603" s="24"/>
      <c r="K603" s="24"/>
      <c r="L603" s="24"/>
    </row>
    <row r="604" ht="12.75" customHeight="1">
      <c r="A604" s="24"/>
      <c r="B604" s="24"/>
      <c r="C604" s="24"/>
      <c r="D604" s="24"/>
      <c r="E604" s="24"/>
      <c r="F604" s="24"/>
      <c r="G604" s="24"/>
      <c r="H604" s="24"/>
      <c r="I604" s="24"/>
      <c r="J604" s="24"/>
      <c r="K604" s="24"/>
      <c r="L604" s="24"/>
    </row>
    <row r="605" ht="12.75" customHeight="1">
      <c r="A605" s="24"/>
      <c r="B605" s="24"/>
      <c r="C605" s="24"/>
      <c r="D605" s="24"/>
      <c r="E605" s="24"/>
      <c r="F605" s="24"/>
      <c r="G605" s="24"/>
      <c r="H605" s="24"/>
      <c r="I605" s="24"/>
      <c r="J605" s="24"/>
      <c r="K605" s="24"/>
      <c r="L605" s="24"/>
    </row>
    <row r="606" ht="12.75" customHeight="1">
      <c r="A606" s="24"/>
      <c r="B606" s="24"/>
      <c r="C606" s="24"/>
      <c r="D606" s="24"/>
      <c r="E606" s="24"/>
      <c r="F606" s="24"/>
      <c r="G606" s="24"/>
      <c r="H606" s="24"/>
      <c r="I606" s="24"/>
      <c r="J606" s="24"/>
      <c r="K606" s="24"/>
      <c r="L606" s="24"/>
    </row>
    <row r="607" ht="12.75" customHeight="1">
      <c r="A607" s="24"/>
      <c r="B607" s="24"/>
      <c r="C607" s="24"/>
      <c r="D607" s="24"/>
      <c r="E607" s="24"/>
      <c r="F607" s="24"/>
      <c r="G607" s="24"/>
      <c r="H607" s="24"/>
      <c r="I607" s="24"/>
      <c r="J607" s="24"/>
      <c r="K607" s="24"/>
      <c r="L607" s="24"/>
    </row>
    <row r="608" ht="12.75" customHeight="1">
      <c r="A608" s="24"/>
      <c r="B608" s="24"/>
      <c r="C608" s="24"/>
      <c r="D608" s="24"/>
      <c r="E608" s="24"/>
      <c r="F608" s="24"/>
      <c r="G608" s="24"/>
      <c r="H608" s="24"/>
      <c r="I608" s="24"/>
      <c r="J608" s="24"/>
      <c r="K608" s="24"/>
      <c r="L608" s="24"/>
    </row>
    <row r="609" ht="12.75" customHeight="1">
      <c r="A609" s="24"/>
      <c r="B609" s="24"/>
      <c r="C609" s="24"/>
      <c r="D609" s="24"/>
      <c r="E609" s="24"/>
      <c r="F609" s="24"/>
      <c r="G609" s="24"/>
      <c r="H609" s="24"/>
      <c r="I609" s="24"/>
      <c r="J609" s="24"/>
      <c r="K609" s="24"/>
      <c r="L609" s="24"/>
    </row>
    <row r="610" ht="12.75" customHeight="1">
      <c r="A610" s="24"/>
      <c r="B610" s="24"/>
      <c r="C610" s="24"/>
      <c r="D610" s="24"/>
      <c r="E610" s="24"/>
      <c r="F610" s="24"/>
      <c r="G610" s="24"/>
      <c r="H610" s="24"/>
      <c r="I610" s="24"/>
      <c r="J610" s="24"/>
      <c r="K610" s="24"/>
      <c r="L610" s="24"/>
    </row>
    <row r="611" ht="12.75" customHeight="1">
      <c r="A611" s="24"/>
      <c r="B611" s="24"/>
      <c r="C611" s="24"/>
      <c r="D611" s="24"/>
      <c r="E611" s="24"/>
      <c r="F611" s="24"/>
      <c r="G611" s="24"/>
      <c r="H611" s="24"/>
      <c r="I611" s="24"/>
      <c r="J611" s="24"/>
      <c r="K611" s="24"/>
      <c r="L611" s="24"/>
    </row>
    <row r="612" ht="12.75" customHeight="1">
      <c r="A612" s="24"/>
      <c r="B612" s="24"/>
      <c r="C612" s="24"/>
      <c r="D612" s="24"/>
      <c r="E612" s="24"/>
      <c r="F612" s="24"/>
      <c r="G612" s="24"/>
      <c r="H612" s="24"/>
      <c r="I612" s="24"/>
      <c r="J612" s="24"/>
      <c r="K612" s="24"/>
      <c r="L612" s="24"/>
    </row>
    <row r="613" ht="12.75" customHeight="1">
      <c r="A613" s="24"/>
      <c r="B613" s="24"/>
      <c r="C613" s="24"/>
      <c r="D613" s="24"/>
      <c r="E613" s="24"/>
      <c r="F613" s="24"/>
      <c r="G613" s="24"/>
      <c r="H613" s="24"/>
      <c r="I613" s="24"/>
      <c r="J613" s="24"/>
      <c r="K613" s="24"/>
      <c r="L613" s="24"/>
    </row>
    <row r="614" ht="12.75" customHeight="1">
      <c r="A614" s="24"/>
      <c r="B614" s="24"/>
      <c r="C614" s="24"/>
      <c r="D614" s="24"/>
      <c r="E614" s="24"/>
      <c r="F614" s="24"/>
      <c r="G614" s="24"/>
      <c r="H614" s="24"/>
      <c r="I614" s="24"/>
      <c r="J614" s="24"/>
      <c r="K614" s="24"/>
      <c r="L614" s="24"/>
    </row>
    <row r="615" ht="12.75" customHeight="1">
      <c r="A615" s="24"/>
      <c r="B615" s="24"/>
      <c r="C615" s="24"/>
      <c r="D615" s="24"/>
      <c r="E615" s="24"/>
      <c r="F615" s="24"/>
      <c r="G615" s="24"/>
      <c r="H615" s="24"/>
      <c r="I615" s="24"/>
      <c r="J615" s="24"/>
      <c r="K615" s="24"/>
      <c r="L615" s="24"/>
    </row>
    <row r="616" ht="12.75" customHeight="1">
      <c r="A616" s="24"/>
      <c r="B616" s="24"/>
      <c r="C616" s="24"/>
      <c r="D616" s="24"/>
      <c r="E616" s="24"/>
      <c r="F616" s="24"/>
      <c r="G616" s="24"/>
      <c r="H616" s="24"/>
      <c r="I616" s="24"/>
      <c r="J616" s="24"/>
      <c r="K616" s="24"/>
      <c r="L616" s="24"/>
    </row>
    <row r="617" ht="12.75" customHeight="1">
      <c r="A617" s="24"/>
      <c r="B617" s="24"/>
      <c r="C617" s="24"/>
      <c r="D617" s="24"/>
      <c r="E617" s="24"/>
      <c r="F617" s="24"/>
      <c r="G617" s="24"/>
      <c r="H617" s="24"/>
      <c r="I617" s="24"/>
      <c r="J617" s="24"/>
      <c r="K617" s="24"/>
      <c r="L617" s="24"/>
    </row>
    <row r="618" ht="12.75" customHeight="1">
      <c r="A618" s="24"/>
      <c r="B618" s="24"/>
      <c r="C618" s="24"/>
      <c r="D618" s="24"/>
      <c r="E618" s="24"/>
      <c r="F618" s="24"/>
      <c r="G618" s="24"/>
      <c r="H618" s="24"/>
      <c r="I618" s="24"/>
      <c r="J618" s="24"/>
      <c r="K618" s="24"/>
      <c r="L618" s="24"/>
    </row>
    <row r="619" ht="12.75" customHeight="1">
      <c r="A619" s="24"/>
      <c r="B619" s="24"/>
      <c r="C619" s="24"/>
      <c r="D619" s="24"/>
      <c r="E619" s="24"/>
      <c r="F619" s="24"/>
      <c r="G619" s="24"/>
      <c r="H619" s="24"/>
      <c r="I619" s="24"/>
      <c r="J619" s="24"/>
      <c r="K619" s="24"/>
      <c r="L619" s="24"/>
    </row>
    <row r="620" ht="12.75" customHeight="1">
      <c r="A620" s="24"/>
      <c r="B620" s="24"/>
      <c r="C620" s="24"/>
      <c r="D620" s="24"/>
      <c r="E620" s="24"/>
      <c r="F620" s="24"/>
      <c r="G620" s="24"/>
      <c r="H620" s="24"/>
      <c r="I620" s="24"/>
      <c r="J620" s="24"/>
      <c r="K620" s="24"/>
      <c r="L620" s="24"/>
    </row>
    <row r="621" ht="12.75" customHeight="1">
      <c r="A621" s="24"/>
      <c r="B621" s="24"/>
      <c r="C621" s="24"/>
      <c r="D621" s="24"/>
      <c r="E621" s="24"/>
      <c r="F621" s="24"/>
      <c r="G621" s="24"/>
      <c r="H621" s="24"/>
      <c r="I621" s="24"/>
      <c r="J621" s="24"/>
      <c r="K621" s="24"/>
      <c r="L621" s="24"/>
    </row>
    <row r="622" ht="12.75" customHeight="1">
      <c r="A622" s="24"/>
      <c r="B622" s="24"/>
      <c r="C622" s="24"/>
      <c r="D622" s="24"/>
      <c r="E622" s="24"/>
      <c r="F622" s="24"/>
      <c r="G622" s="24"/>
      <c r="H622" s="24"/>
      <c r="I622" s="24"/>
      <c r="J622" s="24"/>
      <c r="K622" s="24"/>
      <c r="L622" s="24"/>
    </row>
    <row r="623" ht="12.75" customHeight="1">
      <c r="A623" s="24"/>
      <c r="B623" s="24"/>
      <c r="C623" s="24"/>
      <c r="D623" s="24"/>
      <c r="E623" s="24"/>
      <c r="F623" s="24"/>
      <c r="G623" s="24"/>
      <c r="H623" s="24"/>
      <c r="I623" s="24"/>
      <c r="J623" s="24"/>
      <c r="K623" s="24"/>
      <c r="L623" s="24"/>
    </row>
    <row r="624" ht="12.75" customHeight="1">
      <c r="A624" s="24"/>
      <c r="B624" s="24"/>
      <c r="C624" s="24"/>
      <c r="D624" s="24"/>
      <c r="E624" s="24"/>
      <c r="F624" s="24"/>
      <c r="G624" s="24"/>
      <c r="H624" s="24"/>
      <c r="I624" s="24"/>
      <c r="J624" s="24"/>
      <c r="K624" s="24"/>
      <c r="L624" s="24"/>
    </row>
    <row r="625" ht="12.75" customHeight="1">
      <c r="A625" s="24"/>
      <c r="B625" s="24"/>
      <c r="C625" s="24"/>
      <c r="D625" s="24"/>
      <c r="E625" s="24"/>
      <c r="F625" s="24"/>
      <c r="G625" s="24"/>
      <c r="H625" s="24"/>
      <c r="I625" s="24"/>
      <c r="J625" s="24"/>
      <c r="K625" s="24"/>
      <c r="L625" s="24"/>
    </row>
    <row r="626" ht="12.75" customHeight="1">
      <c r="A626" s="24"/>
      <c r="B626" s="24"/>
      <c r="C626" s="24"/>
      <c r="D626" s="24"/>
      <c r="E626" s="24"/>
      <c r="F626" s="24"/>
      <c r="G626" s="24"/>
      <c r="H626" s="24"/>
      <c r="I626" s="24"/>
      <c r="J626" s="24"/>
      <c r="K626" s="24"/>
      <c r="L626" s="24"/>
    </row>
    <row r="627" ht="12.75" customHeight="1">
      <c r="A627" s="24"/>
      <c r="B627" s="24"/>
      <c r="C627" s="24"/>
      <c r="D627" s="24"/>
      <c r="E627" s="24"/>
      <c r="F627" s="24"/>
      <c r="G627" s="24"/>
      <c r="H627" s="24"/>
      <c r="I627" s="24"/>
      <c r="J627" s="24"/>
      <c r="K627" s="24"/>
      <c r="L627" s="24"/>
    </row>
    <row r="628" ht="12.75" customHeight="1">
      <c r="A628" s="24"/>
      <c r="B628" s="24"/>
      <c r="C628" s="24"/>
      <c r="D628" s="24"/>
      <c r="E628" s="24"/>
      <c r="F628" s="24"/>
      <c r="G628" s="24"/>
      <c r="H628" s="24"/>
      <c r="I628" s="24"/>
      <c r="J628" s="24"/>
      <c r="K628" s="24"/>
      <c r="L628" s="24"/>
    </row>
    <row r="629" ht="12.75" customHeight="1">
      <c r="A629" s="24"/>
      <c r="B629" s="24"/>
      <c r="C629" s="24"/>
      <c r="D629" s="24"/>
      <c r="E629" s="24"/>
      <c r="F629" s="24"/>
      <c r="G629" s="24"/>
      <c r="H629" s="24"/>
      <c r="I629" s="24"/>
      <c r="J629" s="24"/>
      <c r="K629" s="24"/>
      <c r="L629" s="24"/>
    </row>
    <row r="630" ht="12.75" customHeight="1">
      <c r="A630" s="24"/>
      <c r="B630" s="24"/>
      <c r="C630" s="24"/>
      <c r="D630" s="24"/>
      <c r="E630" s="24"/>
      <c r="F630" s="24"/>
      <c r="G630" s="24"/>
      <c r="H630" s="24"/>
      <c r="I630" s="24"/>
      <c r="J630" s="24"/>
      <c r="K630" s="24"/>
      <c r="L630" s="24"/>
    </row>
    <row r="631" ht="12.75" customHeight="1">
      <c r="A631" s="24"/>
      <c r="B631" s="24"/>
      <c r="C631" s="24"/>
      <c r="D631" s="24"/>
      <c r="E631" s="24"/>
      <c r="F631" s="24"/>
      <c r="G631" s="24"/>
      <c r="H631" s="24"/>
      <c r="I631" s="24"/>
      <c r="J631" s="24"/>
      <c r="K631" s="24"/>
      <c r="L631" s="24"/>
    </row>
    <row r="632" ht="12.75" customHeight="1">
      <c r="A632" s="24"/>
      <c r="B632" s="24"/>
      <c r="C632" s="24"/>
      <c r="D632" s="24"/>
      <c r="E632" s="24"/>
      <c r="F632" s="24"/>
      <c r="G632" s="24"/>
      <c r="H632" s="24"/>
      <c r="I632" s="24"/>
      <c r="J632" s="24"/>
      <c r="K632" s="24"/>
      <c r="L632" s="24"/>
    </row>
    <row r="633" ht="12.75" customHeight="1">
      <c r="A633" s="24"/>
      <c r="B633" s="24"/>
      <c r="C633" s="24"/>
      <c r="D633" s="24"/>
      <c r="E633" s="24"/>
      <c r="F633" s="24"/>
      <c r="G633" s="24"/>
      <c r="H633" s="24"/>
      <c r="I633" s="24"/>
      <c r="J633" s="24"/>
      <c r="K633" s="24"/>
      <c r="L633" s="24"/>
    </row>
    <row r="634" ht="12.75" customHeight="1">
      <c r="A634" s="24"/>
      <c r="B634" s="24"/>
      <c r="C634" s="24"/>
      <c r="D634" s="24"/>
      <c r="E634" s="24"/>
      <c r="F634" s="24"/>
      <c r="G634" s="24"/>
      <c r="H634" s="24"/>
      <c r="I634" s="24"/>
      <c r="J634" s="24"/>
      <c r="K634" s="24"/>
      <c r="L634" s="24"/>
    </row>
    <row r="635" ht="12.75" customHeight="1">
      <c r="A635" s="24"/>
      <c r="B635" s="24"/>
      <c r="C635" s="24"/>
      <c r="D635" s="24"/>
      <c r="E635" s="24"/>
      <c r="F635" s="24"/>
      <c r="G635" s="24"/>
      <c r="H635" s="24"/>
      <c r="I635" s="24"/>
      <c r="J635" s="24"/>
      <c r="K635" s="24"/>
      <c r="L635" s="24"/>
    </row>
    <row r="636" ht="12.75" customHeight="1">
      <c r="A636" s="24"/>
      <c r="B636" s="24"/>
      <c r="C636" s="24"/>
      <c r="D636" s="24"/>
      <c r="E636" s="24"/>
      <c r="F636" s="24"/>
      <c r="G636" s="24"/>
      <c r="H636" s="24"/>
      <c r="I636" s="24"/>
      <c r="J636" s="24"/>
      <c r="K636" s="24"/>
      <c r="L636" s="24"/>
    </row>
    <row r="637" ht="12.75" customHeight="1">
      <c r="A637" s="24"/>
      <c r="B637" s="24"/>
      <c r="C637" s="24"/>
      <c r="D637" s="24"/>
      <c r="E637" s="24"/>
      <c r="F637" s="24"/>
      <c r="G637" s="24"/>
      <c r="H637" s="24"/>
      <c r="I637" s="24"/>
      <c r="J637" s="24"/>
      <c r="K637" s="24"/>
      <c r="L637" s="24"/>
    </row>
    <row r="638" ht="12.75" customHeight="1">
      <c r="A638" s="24"/>
      <c r="B638" s="24"/>
      <c r="C638" s="24"/>
      <c r="D638" s="24"/>
      <c r="E638" s="24"/>
      <c r="F638" s="24"/>
      <c r="G638" s="24"/>
      <c r="H638" s="24"/>
      <c r="I638" s="24"/>
      <c r="J638" s="24"/>
      <c r="K638" s="24"/>
      <c r="L638" s="24"/>
    </row>
    <row r="639" ht="12.75" customHeight="1">
      <c r="A639" s="24"/>
      <c r="B639" s="24"/>
      <c r="C639" s="24"/>
      <c r="D639" s="24"/>
      <c r="E639" s="24"/>
      <c r="F639" s="24"/>
      <c r="G639" s="24"/>
      <c r="H639" s="24"/>
      <c r="I639" s="24"/>
      <c r="J639" s="24"/>
      <c r="K639" s="24"/>
      <c r="L639" s="24"/>
    </row>
    <row r="640" ht="12.75" customHeight="1">
      <c r="A640" s="24"/>
      <c r="B640" s="24"/>
      <c r="C640" s="24"/>
      <c r="D640" s="24"/>
      <c r="E640" s="24"/>
      <c r="F640" s="24"/>
      <c r="G640" s="24"/>
      <c r="H640" s="24"/>
      <c r="I640" s="24"/>
      <c r="J640" s="24"/>
      <c r="K640" s="24"/>
      <c r="L640" s="24"/>
    </row>
    <row r="641" ht="12.75" customHeight="1">
      <c r="A641" s="24"/>
      <c r="B641" s="24"/>
      <c r="C641" s="24"/>
      <c r="D641" s="24"/>
      <c r="E641" s="24"/>
      <c r="F641" s="24"/>
      <c r="G641" s="24"/>
      <c r="H641" s="24"/>
      <c r="I641" s="24"/>
      <c r="J641" s="24"/>
      <c r="K641" s="24"/>
      <c r="L641" s="24"/>
    </row>
    <row r="642" ht="12.75" customHeight="1">
      <c r="A642" s="24"/>
      <c r="B642" s="24"/>
      <c r="C642" s="24"/>
      <c r="D642" s="24"/>
      <c r="E642" s="24"/>
      <c r="F642" s="24"/>
      <c r="G642" s="24"/>
      <c r="H642" s="24"/>
      <c r="I642" s="24"/>
      <c r="J642" s="24"/>
      <c r="K642" s="24"/>
      <c r="L642" s="24"/>
    </row>
    <row r="643" ht="12.75" customHeight="1">
      <c r="A643" s="24"/>
      <c r="B643" s="24"/>
      <c r="C643" s="24"/>
      <c r="D643" s="24"/>
      <c r="E643" s="24"/>
      <c r="F643" s="24"/>
      <c r="G643" s="24"/>
      <c r="H643" s="24"/>
      <c r="I643" s="24"/>
      <c r="J643" s="24"/>
      <c r="K643" s="24"/>
      <c r="L643" s="24"/>
    </row>
    <row r="644" ht="12.75" customHeight="1">
      <c r="A644" s="24"/>
      <c r="B644" s="24"/>
      <c r="C644" s="24"/>
      <c r="D644" s="24"/>
      <c r="E644" s="24"/>
      <c r="F644" s="24"/>
      <c r="G644" s="24"/>
      <c r="H644" s="24"/>
      <c r="I644" s="24"/>
      <c r="J644" s="24"/>
      <c r="K644" s="24"/>
      <c r="L644" s="24"/>
    </row>
    <row r="645" ht="12.75" customHeight="1">
      <c r="A645" s="24"/>
      <c r="B645" s="24"/>
      <c r="C645" s="24"/>
      <c r="D645" s="24"/>
      <c r="E645" s="24"/>
      <c r="F645" s="24"/>
      <c r="G645" s="24"/>
      <c r="H645" s="24"/>
      <c r="I645" s="24"/>
      <c r="J645" s="24"/>
      <c r="K645" s="24"/>
      <c r="L645" s="24"/>
    </row>
    <row r="646" ht="12.75" customHeight="1">
      <c r="A646" s="24"/>
      <c r="B646" s="24"/>
      <c r="C646" s="24"/>
      <c r="D646" s="24"/>
      <c r="E646" s="24"/>
      <c r="F646" s="24"/>
      <c r="G646" s="24"/>
      <c r="H646" s="24"/>
      <c r="I646" s="24"/>
      <c r="J646" s="24"/>
      <c r="K646" s="24"/>
      <c r="L646" s="24"/>
    </row>
    <row r="647" ht="12.75" customHeight="1">
      <c r="A647" s="24"/>
      <c r="B647" s="24"/>
      <c r="C647" s="24"/>
      <c r="D647" s="24"/>
      <c r="E647" s="24"/>
      <c r="F647" s="24"/>
      <c r="G647" s="24"/>
      <c r="H647" s="24"/>
      <c r="I647" s="24"/>
      <c r="J647" s="24"/>
      <c r="K647" s="24"/>
      <c r="L647" s="24"/>
    </row>
    <row r="648" ht="12.75" customHeight="1">
      <c r="A648" s="24"/>
      <c r="B648" s="24"/>
      <c r="C648" s="24"/>
      <c r="D648" s="24"/>
      <c r="E648" s="24"/>
      <c r="F648" s="24"/>
      <c r="G648" s="24"/>
      <c r="H648" s="24"/>
      <c r="I648" s="24"/>
      <c r="J648" s="24"/>
      <c r="K648" s="24"/>
      <c r="L648" s="24"/>
    </row>
    <row r="649" ht="12.75" customHeight="1">
      <c r="A649" s="24"/>
      <c r="B649" s="24"/>
      <c r="C649" s="24"/>
      <c r="D649" s="24"/>
      <c r="E649" s="24"/>
      <c r="F649" s="24"/>
      <c r="G649" s="24"/>
      <c r="H649" s="24"/>
      <c r="I649" s="24"/>
      <c r="J649" s="24"/>
      <c r="K649" s="24"/>
      <c r="L649" s="24"/>
    </row>
    <row r="650" ht="12.75" customHeight="1">
      <c r="A650" s="24"/>
      <c r="B650" s="24"/>
      <c r="C650" s="24"/>
      <c r="D650" s="24"/>
      <c r="E650" s="24"/>
      <c r="F650" s="24"/>
      <c r="G650" s="24"/>
      <c r="H650" s="24"/>
      <c r="I650" s="24"/>
      <c r="J650" s="24"/>
      <c r="K650" s="24"/>
      <c r="L650" s="24"/>
    </row>
    <row r="651" ht="12.75" customHeight="1">
      <c r="A651" s="24"/>
      <c r="B651" s="24"/>
      <c r="C651" s="24"/>
      <c r="D651" s="24"/>
      <c r="E651" s="24"/>
      <c r="F651" s="24"/>
      <c r="G651" s="24"/>
      <c r="H651" s="24"/>
      <c r="I651" s="24"/>
      <c r="J651" s="24"/>
      <c r="K651" s="24"/>
      <c r="L651" s="24"/>
    </row>
    <row r="652" ht="12.75" customHeight="1">
      <c r="A652" s="24"/>
      <c r="B652" s="24"/>
      <c r="C652" s="24"/>
      <c r="D652" s="24"/>
      <c r="E652" s="24"/>
      <c r="F652" s="24"/>
      <c r="G652" s="24"/>
      <c r="H652" s="24"/>
      <c r="I652" s="24"/>
      <c r="J652" s="24"/>
      <c r="K652" s="24"/>
      <c r="L652" s="24"/>
    </row>
    <row r="653" ht="12.75" customHeight="1">
      <c r="A653" s="24"/>
      <c r="B653" s="24"/>
      <c r="C653" s="24"/>
      <c r="D653" s="24"/>
      <c r="E653" s="24"/>
      <c r="F653" s="24"/>
      <c r="G653" s="24"/>
      <c r="H653" s="24"/>
      <c r="I653" s="24"/>
      <c r="J653" s="24"/>
      <c r="K653" s="24"/>
      <c r="L653" s="24"/>
    </row>
    <row r="654" ht="12.75" customHeight="1">
      <c r="A654" s="24"/>
      <c r="B654" s="24"/>
      <c r="C654" s="24"/>
      <c r="D654" s="24"/>
      <c r="E654" s="24"/>
      <c r="F654" s="24"/>
      <c r="G654" s="24"/>
      <c r="H654" s="24"/>
      <c r="I654" s="24"/>
      <c r="J654" s="24"/>
      <c r="K654" s="24"/>
      <c r="L654" s="24"/>
    </row>
    <row r="655" ht="12.75" customHeight="1">
      <c r="A655" s="24"/>
      <c r="B655" s="24"/>
      <c r="C655" s="24"/>
      <c r="D655" s="24"/>
      <c r="E655" s="24"/>
      <c r="F655" s="24"/>
      <c r="G655" s="24"/>
      <c r="H655" s="24"/>
      <c r="I655" s="24"/>
      <c r="J655" s="24"/>
      <c r="K655" s="24"/>
      <c r="L655" s="24"/>
    </row>
    <row r="656" ht="12.75" customHeight="1">
      <c r="A656" s="24"/>
      <c r="B656" s="24"/>
      <c r="C656" s="24"/>
      <c r="D656" s="24"/>
      <c r="E656" s="24"/>
      <c r="F656" s="24"/>
      <c r="G656" s="24"/>
      <c r="H656" s="24"/>
      <c r="I656" s="24"/>
      <c r="J656" s="24"/>
      <c r="K656" s="24"/>
      <c r="L656" s="24"/>
    </row>
    <row r="657" ht="12.75" customHeight="1">
      <c r="A657" s="24"/>
      <c r="B657" s="24"/>
      <c r="C657" s="24"/>
      <c r="D657" s="24"/>
      <c r="E657" s="24"/>
      <c r="F657" s="24"/>
      <c r="G657" s="24"/>
      <c r="H657" s="24"/>
      <c r="I657" s="24"/>
      <c r="J657" s="24"/>
      <c r="K657" s="24"/>
      <c r="L657" s="24"/>
    </row>
    <row r="658" ht="12.75" customHeight="1">
      <c r="A658" s="24"/>
      <c r="B658" s="24"/>
      <c r="C658" s="24"/>
      <c r="D658" s="24"/>
      <c r="E658" s="24"/>
      <c r="F658" s="24"/>
      <c r="G658" s="24"/>
      <c r="H658" s="24"/>
      <c r="I658" s="24"/>
      <c r="J658" s="24"/>
      <c r="K658" s="24"/>
      <c r="L658" s="24"/>
    </row>
    <row r="659" ht="12.75" customHeight="1">
      <c r="A659" s="24"/>
      <c r="B659" s="24"/>
      <c r="C659" s="24"/>
      <c r="D659" s="24"/>
      <c r="E659" s="24"/>
      <c r="F659" s="24"/>
      <c r="G659" s="24"/>
      <c r="H659" s="24"/>
      <c r="I659" s="24"/>
      <c r="J659" s="24"/>
      <c r="K659" s="24"/>
      <c r="L659" s="24"/>
    </row>
    <row r="660" ht="12.75" customHeight="1">
      <c r="A660" s="24"/>
      <c r="B660" s="24"/>
      <c r="C660" s="24"/>
      <c r="D660" s="24"/>
      <c r="E660" s="24"/>
      <c r="F660" s="24"/>
      <c r="G660" s="24"/>
      <c r="H660" s="24"/>
      <c r="I660" s="24"/>
      <c r="J660" s="24"/>
      <c r="K660" s="24"/>
      <c r="L660" s="24"/>
    </row>
    <row r="661" ht="12.75" customHeight="1">
      <c r="A661" s="24"/>
      <c r="B661" s="24"/>
      <c r="C661" s="24"/>
      <c r="D661" s="24"/>
      <c r="E661" s="24"/>
      <c r="F661" s="24"/>
      <c r="G661" s="24"/>
      <c r="H661" s="24"/>
      <c r="I661" s="24"/>
      <c r="J661" s="24"/>
      <c r="K661" s="24"/>
      <c r="L661" s="24"/>
    </row>
    <row r="662" ht="12.75" customHeight="1">
      <c r="A662" s="24"/>
      <c r="B662" s="24"/>
      <c r="C662" s="24"/>
      <c r="D662" s="24"/>
      <c r="E662" s="24"/>
      <c r="F662" s="24"/>
      <c r="G662" s="24"/>
      <c r="H662" s="24"/>
      <c r="I662" s="24"/>
      <c r="J662" s="24"/>
      <c r="K662" s="24"/>
      <c r="L662" s="24"/>
    </row>
    <row r="663" ht="12.75" customHeight="1">
      <c r="A663" s="24"/>
      <c r="B663" s="24"/>
      <c r="C663" s="24"/>
      <c r="D663" s="24"/>
      <c r="E663" s="24"/>
      <c r="F663" s="24"/>
      <c r="G663" s="24"/>
      <c r="H663" s="24"/>
      <c r="I663" s="24"/>
      <c r="J663" s="24"/>
      <c r="K663" s="24"/>
      <c r="L663" s="24"/>
    </row>
    <row r="664" ht="12.75" customHeight="1">
      <c r="A664" s="24"/>
      <c r="B664" s="24"/>
      <c r="C664" s="24"/>
      <c r="D664" s="24"/>
      <c r="E664" s="24"/>
      <c r="F664" s="24"/>
      <c r="G664" s="24"/>
      <c r="H664" s="24"/>
      <c r="I664" s="24"/>
      <c r="J664" s="24"/>
      <c r="K664" s="24"/>
      <c r="L664" s="24"/>
    </row>
    <row r="665" ht="12.75" customHeight="1">
      <c r="A665" s="24"/>
      <c r="B665" s="24"/>
      <c r="C665" s="24"/>
      <c r="D665" s="24"/>
      <c r="E665" s="24"/>
      <c r="F665" s="24"/>
      <c r="G665" s="24"/>
      <c r="H665" s="24"/>
      <c r="I665" s="24"/>
      <c r="J665" s="24"/>
      <c r="K665" s="24"/>
      <c r="L665" s="24"/>
    </row>
    <row r="666" ht="12.75" customHeight="1">
      <c r="A666" s="24"/>
      <c r="B666" s="24"/>
      <c r="C666" s="24"/>
      <c r="D666" s="24"/>
      <c r="E666" s="24"/>
      <c r="F666" s="24"/>
      <c r="G666" s="24"/>
      <c r="H666" s="24"/>
      <c r="I666" s="24"/>
      <c r="J666" s="24"/>
      <c r="K666" s="24"/>
      <c r="L666" s="24"/>
    </row>
    <row r="667" ht="12.75" customHeight="1">
      <c r="A667" s="24"/>
      <c r="B667" s="24"/>
      <c r="C667" s="24"/>
      <c r="D667" s="24"/>
      <c r="E667" s="24"/>
      <c r="F667" s="24"/>
      <c r="G667" s="24"/>
      <c r="H667" s="24"/>
      <c r="I667" s="24"/>
      <c r="J667" s="24"/>
      <c r="K667" s="24"/>
      <c r="L667" s="24"/>
    </row>
    <row r="668" ht="12.75" customHeight="1">
      <c r="A668" s="24"/>
      <c r="B668" s="24"/>
      <c r="C668" s="24"/>
      <c r="D668" s="24"/>
      <c r="E668" s="24"/>
      <c r="F668" s="24"/>
      <c r="G668" s="24"/>
      <c r="H668" s="24"/>
      <c r="I668" s="24"/>
      <c r="J668" s="24"/>
      <c r="K668" s="24"/>
      <c r="L668" s="24"/>
    </row>
    <row r="669" ht="12.75" customHeight="1">
      <c r="A669" s="24"/>
      <c r="B669" s="24"/>
      <c r="C669" s="24"/>
      <c r="D669" s="24"/>
      <c r="E669" s="24"/>
      <c r="F669" s="24"/>
      <c r="G669" s="24"/>
      <c r="H669" s="24"/>
      <c r="I669" s="24"/>
      <c r="J669" s="24"/>
      <c r="K669" s="24"/>
      <c r="L669" s="24"/>
    </row>
    <row r="670" ht="12.75" customHeight="1">
      <c r="A670" s="24"/>
      <c r="B670" s="24"/>
      <c r="C670" s="24"/>
      <c r="D670" s="24"/>
      <c r="E670" s="24"/>
      <c r="F670" s="24"/>
      <c r="G670" s="24"/>
      <c r="H670" s="24"/>
      <c r="I670" s="24"/>
      <c r="J670" s="24"/>
      <c r="K670" s="24"/>
      <c r="L670" s="24"/>
    </row>
    <row r="671" ht="12.75" customHeight="1">
      <c r="A671" s="24"/>
      <c r="B671" s="24"/>
      <c r="C671" s="24"/>
      <c r="D671" s="24"/>
      <c r="E671" s="24"/>
      <c r="F671" s="24"/>
      <c r="G671" s="24"/>
      <c r="H671" s="24"/>
      <c r="I671" s="24"/>
      <c r="J671" s="24"/>
      <c r="K671" s="24"/>
      <c r="L671" s="24"/>
    </row>
    <row r="672" ht="12.75" customHeight="1">
      <c r="A672" s="24"/>
      <c r="B672" s="24"/>
      <c r="C672" s="24"/>
      <c r="D672" s="24"/>
      <c r="E672" s="24"/>
      <c r="F672" s="24"/>
      <c r="G672" s="24"/>
      <c r="H672" s="24"/>
      <c r="I672" s="24"/>
      <c r="J672" s="24"/>
      <c r="K672" s="24"/>
      <c r="L672" s="24"/>
    </row>
    <row r="673" ht="12.75" customHeight="1">
      <c r="A673" s="24"/>
      <c r="B673" s="24"/>
      <c r="C673" s="24"/>
      <c r="D673" s="24"/>
      <c r="E673" s="24"/>
      <c r="F673" s="24"/>
      <c r="G673" s="24"/>
      <c r="H673" s="24"/>
      <c r="I673" s="24"/>
      <c r="J673" s="24"/>
      <c r="K673" s="24"/>
      <c r="L673" s="24"/>
    </row>
    <row r="674" ht="12.75" customHeight="1">
      <c r="A674" s="24"/>
      <c r="B674" s="24"/>
      <c r="C674" s="24"/>
      <c r="D674" s="24"/>
      <c r="E674" s="24"/>
      <c r="F674" s="24"/>
      <c r="G674" s="24"/>
      <c r="H674" s="24"/>
      <c r="I674" s="24"/>
      <c r="J674" s="24"/>
      <c r="K674" s="24"/>
      <c r="L674" s="24"/>
    </row>
    <row r="675" ht="12.75" customHeight="1">
      <c r="A675" s="24"/>
      <c r="B675" s="24"/>
      <c r="C675" s="24"/>
      <c r="D675" s="24"/>
      <c r="E675" s="24"/>
      <c r="F675" s="24"/>
      <c r="G675" s="24"/>
      <c r="H675" s="24"/>
      <c r="I675" s="24"/>
      <c r="J675" s="24"/>
      <c r="K675" s="24"/>
      <c r="L675" s="24"/>
    </row>
    <row r="676" ht="12.75" customHeight="1">
      <c r="A676" s="24"/>
      <c r="B676" s="24"/>
      <c r="C676" s="24"/>
      <c r="D676" s="24"/>
      <c r="E676" s="24"/>
      <c r="F676" s="24"/>
      <c r="G676" s="24"/>
      <c r="H676" s="24"/>
      <c r="I676" s="24"/>
      <c r="J676" s="24"/>
      <c r="K676" s="24"/>
      <c r="L676" s="24"/>
    </row>
    <row r="677" ht="12.75" customHeight="1">
      <c r="A677" s="24"/>
      <c r="B677" s="24"/>
      <c r="C677" s="24"/>
      <c r="D677" s="24"/>
      <c r="E677" s="24"/>
      <c r="F677" s="24"/>
      <c r="G677" s="24"/>
      <c r="H677" s="24"/>
      <c r="I677" s="24"/>
      <c r="J677" s="24"/>
      <c r="K677" s="24"/>
      <c r="L677" s="24"/>
    </row>
    <row r="678" ht="12.75" customHeight="1">
      <c r="A678" s="24"/>
      <c r="B678" s="24"/>
      <c r="C678" s="24"/>
      <c r="D678" s="24"/>
      <c r="E678" s="24"/>
      <c r="F678" s="24"/>
      <c r="G678" s="24"/>
      <c r="H678" s="24"/>
      <c r="I678" s="24"/>
      <c r="J678" s="24"/>
      <c r="K678" s="24"/>
      <c r="L678" s="24"/>
    </row>
    <row r="679" ht="12.75" customHeight="1">
      <c r="A679" s="24"/>
      <c r="B679" s="24"/>
      <c r="C679" s="24"/>
      <c r="D679" s="24"/>
      <c r="E679" s="24"/>
      <c r="F679" s="24"/>
      <c r="G679" s="24"/>
      <c r="H679" s="24"/>
      <c r="I679" s="24"/>
      <c r="J679" s="24"/>
      <c r="K679" s="24"/>
      <c r="L679" s="24"/>
    </row>
    <row r="680" ht="12.75" customHeight="1">
      <c r="A680" s="24"/>
      <c r="B680" s="24"/>
      <c r="C680" s="24"/>
      <c r="D680" s="24"/>
      <c r="E680" s="24"/>
      <c r="F680" s="24"/>
      <c r="G680" s="24"/>
      <c r="H680" s="24"/>
      <c r="I680" s="24"/>
      <c r="J680" s="24"/>
      <c r="K680" s="24"/>
      <c r="L680" s="24"/>
    </row>
    <row r="681" ht="12.75" customHeight="1">
      <c r="A681" s="24"/>
      <c r="B681" s="24"/>
      <c r="C681" s="24"/>
      <c r="D681" s="24"/>
      <c r="E681" s="24"/>
      <c r="F681" s="24"/>
      <c r="G681" s="24"/>
      <c r="H681" s="24"/>
      <c r="I681" s="24"/>
      <c r="J681" s="24"/>
      <c r="K681" s="24"/>
      <c r="L681" s="24"/>
    </row>
    <row r="682" ht="12.75" customHeight="1">
      <c r="A682" s="24"/>
      <c r="B682" s="24"/>
      <c r="C682" s="24"/>
      <c r="D682" s="24"/>
      <c r="E682" s="24"/>
      <c r="F682" s="24"/>
      <c r="G682" s="24"/>
      <c r="H682" s="24"/>
      <c r="I682" s="24"/>
      <c r="J682" s="24"/>
      <c r="K682" s="24"/>
      <c r="L682" s="24"/>
    </row>
    <row r="683" ht="12.75" customHeight="1">
      <c r="A683" s="24"/>
      <c r="B683" s="24"/>
      <c r="C683" s="24"/>
      <c r="D683" s="24"/>
      <c r="E683" s="24"/>
      <c r="F683" s="24"/>
      <c r="G683" s="24"/>
      <c r="H683" s="24"/>
      <c r="I683" s="24"/>
      <c r="J683" s="24"/>
      <c r="K683" s="24"/>
      <c r="L683" s="24"/>
    </row>
    <row r="684" ht="12.75" customHeight="1">
      <c r="A684" s="24"/>
      <c r="B684" s="24"/>
      <c r="C684" s="24"/>
      <c r="D684" s="24"/>
      <c r="E684" s="24"/>
      <c r="F684" s="24"/>
      <c r="G684" s="24"/>
      <c r="H684" s="24"/>
      <c r="I684" s="24"/>
      <c r="J684" s="24"/>
      <c r="K684" s="24"/>
      <c r="L684" s="24"/>
    </row>
    <row r="685" ht="12.75" customHeight="1">
      <c r="A685" s="24"/>
      <c r="B685" s="24"/>
      <c r="C685" s="24"/>
      <c r="D685" s="24"/>
      <c r="E685" s="24"/>
      <c r="F685" s="24"/>
      <c r="G685" s="24"/>
      <c r="H685" s="24"/>
      <c r="I685" s="24"/>
      <c r="J685" s="24"/>
      <c r="K685" s="24"/>
      <c r="L685" s="24"/>
    </row>
    <row r="686" ht="12.75" customHeight="1">
      <c r="A686" s="24"/>
      <c r="B686" s="24"/>
      <c r="C686" s="24"/>
      <c r="D686" s="24"/>
      <c r="E686" s="24"/>
      <c r="F686" s="24"/>
      <c r="G686" s="24"/>
      <c r="H686" s="24"/>
      <c r="I686" s="24"/>
      <c r="J686" s="24"/>
      <c r="K686" s="24"/>
      <c r="L686" s="24"/>
    </row>
    <row r="687" ht="12.75" customHeight="1">
      <c r="A687" s="24"/>
      <c r="B687" s="24"/>
      <c r="C687" s="24"/>
      <c r="D687" s="24"/>
      <c r="E687" s="24"/>
      <c r="F687" s="24"/>
      <c r="G687" s="24"/>
      <c r="H687" s="24"/>
      <c r="I687" s="24"/>
      <c r="J687" s="24"/>
      <c r="K687" s="24"/>
      <c r="L687" s="24"/>
    </row>
    <row r="688" ht="12.75" customHeight="1">
      <c r="A688" s="24"/>
      <c r="B688" s="24"/>
      <c r="C688" s="24"/>
      <c r="D688" s="24"/>
      <c r="E688" s="24"/>
      <c r="F688" s="24"/>
      <c r="G688" s="24"/>
      <c r="H688" s="24"/>
      <c r="I688" s="24"/>
      <c r="J688" s="24"/>
      <c r="K688" s="24"/>
      <c r="L688" s="24"/>
    </row>
    <row r="689" ht="12.75" customHeight="1">
      <c r="A689" s="24"/>
      <c r="B689" s="24"/>
      <c r="C689" s="24"/>
      <c r="D689" s="24"/>
      <c r="E689" s="24"/>
      <c r="F689" s="24"/>
      <c r="G689" s="24"/>
      <c r="H689" s="24"/>
      <c r="I689" s="24"/>
      <c r="J689" s="24"/>
      <c r="K689" s="24"/>
      <c r="L689" s="24"/>
    </row>
    <row r="690" ht="12.75" customHeight="1">
      <c r="A690" s="24"/>
      <c r="B690" s="24"/>
      <c r="C690" s="24"/>
      <c r="D690" s="24"/>
      <c r="E690" s="24"/>
      <c r="F690" s="24"/>
      <c r="G690" s="24"/>
      <c r="H690" s="24"/>
      <c r="I690" s="24"/>
      <c r="J690" s="24"/>
      <c r="K690" s="24"/>
      <c r="L690" s="24"/>
    </row>
    <row r="691" ht="12.75" customHeight="1">
      <c r="A691" s="24"/>
      <c r="B691" s="24"/>
      <c r="C691" s="24"/>
      <c r="D691" s="24"/>
      <c r="E691" s="24"/>
      <c r="F691" s="24"/>
      <c r="G691" s="24"/>
      <c r="H691" s="24"/>
      <c r="I691" s="24"/>
      <c r="J691" s="24"/>
      <c r="K691" s="24"/>
      <c r="L691" s="24"/>
    </row>
    <row r="692" ht="12.75" customHeight="1">
      <c r="A692" s="24"/>
      <c r="B692" s="24"/>
      <c r="C692" s="24"/>
      <c r="D692" s="24"/>
      <c r="E692" s="24"/>
      <c r="F692" s="24"/>
      <c r="G692" s="24"/>
      <c r="H692" s="24"/>
      <c r="I692" s="24"/>
      <c r="J692" s="24"/>
      <c r="K692" s="24"/>
      <c r="L692" s="24"/>
    </row>
    <row r="693" ht="12.75" customHeight="1">
      <c r="A693" s="24"/>
      <c r="B693" s="24"/>
      <c r="C693" s="24"/>
      <c r="D693" s="24"/>
      <c r="E693" s="24"/>
      <c r="F693" s="24"/>
      <c r="G693" s="24"/>
      <c r="H693" s="24"/>
      <c r="I693" s="24"/>
      <c r="J693" s="24"/>
      <c r="K693" s="24"/>
      <c r="L693" s="24"/>
    </row>
    <row r="694" ht="12.75" customHeight="1">
      <c r="A694" s="24"/>
      <c r="B694" s="24"/>
      <c r="C694" s="24"/>
      <c r="D694" s="24"/>
      <c r="E694" s="24"/>
      <c r="F694" s="24"/>
      <c r="G694" s="24"/>
      <c r="H694" s="24"/>
      <c r="I694" s="24"/>
      <c r="J694" s="24"/>
      <c r="K694" s="24"/>
      <c r="L694" s="24"/>
    </row>
    <row r="695" ht="12.75" customHeight="1">
      <c r="A695" s="24"/>
      <c r="B695" s="24"/>
      <c r="C695" s="24"/>
      <c r="D695" s="24"/>
      <c r="E695" s="24"/>
      <c r="F695" s="24"/>
      <c r="G695" s="24"/>
      <c r="H695" s="24"/>
      <c r="I695" s="24"/>
      <c r="J695" s="24"/>
      <c r="K695" s="24"/>
      <c r="L695" s="24"/>
    </row>
    <row r="696" ht="12.75" customHeight="1">
      <c r="A696" s="24"/>
      <c r="B696" s="24"/>
      <c r="C696" s="24"/>
      <c r="D696" s="24"/>
      <c r="E696" s="24"/>
      <c r="F696" s="24"/>
      <c r="G696" s="24"/>
      <c r="H696" s="24"/>
      <c r="I696" s="24"/>
      <c r="J696" s="24"/>
      <c r="K696" s="24"/>
      <c r="L696" s="24"/>
    </row>
    <row r="697" ht="12.75" customHeight="1">
      <c r="A697" s="24"/>
      <c r="B697" s="24"/>
      <c r="C697" s="24"/>
      <c r="D697" s="24"/>
      <c r="E697" s="24"/>
      <c r="F697" s="24"/>
      <c r="G697" s="24"/>
      <c r="H697" s="24"/>
      <c r="I697" s="24"/>
      <c r="J697" s="24"/>
      <c r="K697" s="24"/>
      <c r="L697" s="24"/>
    </row>
    <row r="698" ht="12.75" customHeight="1">
      <c r="A698" s="24"/>
      <c r="B698" s="24"/>
      <c r="C698" s="24"/>
      <c r="D698" s="24"/>
      <c r="E698" s="24"/>
      <c r="F698" s="24"/>
      <c r="G698" s="24"/>
      <c r="H698" s="24"/>
      <c r="I698" s="24"/>
      <c r="J698" s="24"/>
      <c r="K698" s="24"/>
      <c r="L698" s="24"/>
    </row>
    <row r="699" ht="12.75" customHeight="1">
      <c r="A699" s="24"/>
      <c r="B699" s="24"/>
      <c r="C699" s="24"/>
      <c r="D699" s="24"/>
      <c r="E699" s="24"/>
      <c r="F699" s="24"/>
      <c r="G699" s="24"/>
      <c r="H699" s="24"/>
      <c r="I699" s="24"/>
      <c r="J699" s="24"/>
      <c r="K699" s="24"/>
      <c r="L699" s="24"/>
    </row>
    <row r="700" ht="12.75" customHeight="1">
      <c r="A700" s="24"/>
      <c r="B700" s="24"/>
      <c r="C700" s="24"/>
      <c r="D700" s="24"/>
      <c r="E700" s="24"/>
      <c r="F700" s="24"/>
      <c r="G700" s="24"/>
      <c r="H700" s="24"/>
      <c r="I700" s="24"/>
      <c r="J700" s="24"/>
      <c r="K700" s="24"/>
      <c r="L700" s="24"/>
    </row>
    <row r="701" ht="12.75" customHeight="1">
      <c r="A701" s="24"/>
      <c r="B701" s="24"/>
      <c r="C701" s="24"/>
      <c r="D701" s="24"/>
      <c r="E701" s="24"/>
      <c r="F701" s="24"/>
      <c r="G701" s="24"/>
      <c r="H701" s="24"/>
      <c r="I701" s="24"/>
      <c r="J701" s="24"/>
      <c r="K701" s="24"/>
      <c r="L701" s="24"/>
    </row>
    <row r="702" ht="12.75" customHeight="1">
      <c r="A702" s="24"/>
      <c r="B702" s="24"/>
      <c r="C702" s="24"/>
      <c r="D702" s="24"/>
      <c r="E702" s="24"/>
      <c r="F702" s="24"/>
      <c r="G702" s="24"/>
      <c r="H702" s="24"/>
      <c r="I702" s="24"/>
      <c r="J702" s="24"/>
      <c r="K702" s="24"/>
      <c r="L702" s="24"/>
    </row>
    <row r="703" ht="12.75" customHeight="1">
      <c r="A703" s="24"/>
      <c r="B703" s="24"/>
      <c r="C703" s="24"/>
      <c r="D703" s="24"/>
      <c r="E703" s="24"/>
      <c r="F703" s="24"/>
      <c r="G703" s="24"/>
      <c r="H703" s="24"/>
      <c r="I703" s="24"/>
      <c r="J703" s="24"/>
      <c r="K703" s="24"/>
      <c r="L703" s="24"/>
    </row>
    <row r="704" ht="12.75" customHeight="1">
      <c r="A704" s="24"/>
      <c r="B704" s="24"/>
      <c r="C704" s="24"/>
      <c r="D704" s="24"/>
      <c r="E704" s="24"/>
      <c r="F704" s="24"/>
      <c r="G704" s="24"/>
      <c r="H704" s="24"/>
      <c r="I704" s="24"/>
      <c r="J704" s="24"/>
      <c r="K704" s="24"/>
      <c r="L704" s="24"/>
    </row>
    <row r="705" ht="12.75" customHeight="1">
      <c r="A705" s="24"/>
      <c r="B705" s="24"/>
      <c r="C705" s="24"/>
      <c r="D705" s="24"/>
      <c r="E705" s="24"/>
      <c r="F705" s="24"/>
      <c r="G705" s="24"/>
      <c r="H705" s="24"/>
      <c r="I705" s="24"/>
      <c r="J705" s="24"/>
      <c r="K705" s="24"/>
      <c r="L705" s="24"/>
    </row>
    <row r="706" ht="12.75" customHeight="1">
      <c r="A706" s="24"/>
      <c r="B706" s="24"/>
      <c r="C706" s="24"/>
      <c r="D706" s="24"/>
      <c r="E706" s="24"/>
      <c r="F706" s="24"/>
      <c r="G706" s="24"/>
      <c r="H706" s="24"/>
      <c r="I706" s="24"/>
      <c r="J706" s="24"/>
      <c r="K706" s="24"/>
      <c r="L706" s="24"/>
    </row>
    <row r="707" ht="12.75" customHeight="1">
      <c r="A707" s="24"/>
      <c r="B707" s="24"/>
      <c r="C707" s="24"/>
      <c r="D707" s="24"/>
      <c r="E707" s="24"/>
      <c r="F707" s="24"/>
      <c r="G707" s="24"/>
      <c r="H707" s="24"/>
      <c r="I707" s="24"/>
      <c r="J707" s="24"/>
      <c r="K707" s="24"/>
      <c r="L707" s="24"/>
    </row>
    <row r="708" ht="12.75" customHeight="1">
      <c r="A708" s="24"/>
      <c r="B708" s="24"/>
      <c r="C708" s="24"/>
      <c r="D708" s="24"/>
      <c r="E708" s="24"/>
      <c r="F708" s="24"/>
      <c r="G708" s="24"/>
      <c r="H708" s="24"/>
      <c r="I708" s="24"/>
      <c r="J708" s="24"/>
      <c r="K708" s="24"/>
      <c r="L708" s="24"/>
    </row>
    <row r="709" ht="12.75" customHeight="1">
      <c r="A709" s="24"/>
      <c r="B709" s="24"/>
      <c r="C709" s="24"/>
      <c r="D709" s="24"/>
      <c r="E709" s="24"/>
      <c r="F709" s="24"/>
      <c r="G709" s="24"/>
      <c r="H709" s="24"/>
      <c r="I709" s="24"/>
      <c r="J709" s="24"/>
      <c r="K709" s="24"/>
      <c r="L709" s="24"/>
    </row>
    <row r="710" ht="12.75" customHeight="1">
      <c r="A710" s="24"/>
      <c r="B710" s="24"/>
      <c r="C710" s="24"/>
      <c r="D710" s="24"/>
      <c r="E710" s="24"/>
      <c r="F710" s="24"/>
      <c r="G710" s="24"/>
      <c r="H710" s="24"/>
      <c r="I710" s="24"/>
      <c r="J710" s="24"/>
      <c r="K710" s="24"/>
      <c r="L710" s="24"/>
    </row>
    <row r="711" ht="12.75" customHeight="1">
      <c r="A711" s="24"/>
      <c r="B711" s="24"/>
      <c r="C711" s="24"/>
      <c r="D711" s="24"/>
      <c r="E711" s="24"/>
      <c r="F711" s="24"/>
      <c r="G711" s="24"/>
      <c r="H711" s="24"/>
      <c r="I711" s="24"/>
      <c r="J711" s="24"/>
      <c r="K711" s="24"/>
      <c r="L711" s="24"/>
    </row>
    <row r="712" ht="12.75" customHeight="1">
      <c r="A712" s="24"/>
      <c r="B712" s="24"/>
      <c r="C712" s="24"/>
      <c r="D712" s="24"/>
      <c r="E712" s="24"/>
      <c r="F712" s="24"/>
      <c r="G712" s="24"/>
      <c r="H712" s="24"/>
      <c r="I712" s="24"/>
      <c r="J712" s="24"/>
      <c r="K712" s="24"/>
      <c r="L712" s="24"/>
    </row>
    <row r="713" ht="12.75" customHeight="1">
      <c r="A713" s="24"/>
      <c r="B713" s="24"/>
      <c r="C713" s="24"/>
      <c r="D713" s="24"/>
      <c r="E713" s="24"/>
      <c r="F713" s="24"/>
      <c r="G713" s="24"/>
      <c r="H713" s="24"/>
      <c r="I713" s="24"/>
      <c r="J713" s="24"/>
      <c r="K713" s="24"/>
      <c r="L713" s="24"/>
    </row>
    <row r="714" ht="12.75" customHeight="1">
      <c r="A714" s="24"/>
      <c r="B714" s="24"/>
      <c r="C714" s="24"/>
      <c r="D714" s="24"/>
      <c r="E714" s="24"/>
      <c r="F714" s="24"/>
      <c r="G714" s="24"/>
      <c r="H714" s="24"/>
      <c r="I714" s="24"/>
      <c r="J714" s="24"/>
      <c r="K714" s="24"/>
      <c r="L714" s="24"/>
    </row>
    <row r="715" ht="12.75" customHeight="1">
      <c r="A715" s="24"/>
      <c r="B715" s="24"/>
      <c r="C715" s="24"/>
      <c r="D715" s="24"/>
      <c r="E715" s="24"/>
      <c r="F715" s="24"/>
      <c r="G715" s="24"/>
      <c r="H715" s="24"/>
      <c r="I715" s="24"/>
      <c r="J715" s="24"/>
      <c r="K715" s="24"/>
      <c r="L715" s="24"/>
    </row>
    <row r="716" ht="12.75" customHeight="1">
      <c r="A716" s="24"/>
      <c r="B716" s="24"/>
      <c r="C716" s="24"/>
      <c r="D716" s="24"/>
      <c r="E716" s="24"/>
      <c r="F716" s="24"/>
      <c r="G716" s="24"/>
      <c r="H716" s="24"/>
      <c r="I716" s="24"/>
      <c r="J716" s="24"/>
      <c r="K716" s="24"/>
      <c r="L716" s="24"/>
    </row>
    <row r="717" ht="12.75" customHeight="1">
      <c r="A717" s="24"/>
      <c r="B717" s="24"/>
      <c r="C717" s="24"/>
      <c r="D717" s="24"/>
      <c r="E717" s="24"/>
      <c r="F717" s="24"/>
      <c r="G717" s="24"/>
      <c r="H717" s="24"/>
      <c r="I717" s="24"/>
      <c r="J717" s="24"/>
      <c r="K717" s="24"/>
      <c r="L717" s="24"/>
    </row>
    <row r="718" ht="12.75" customHeight="1">
      <c r="A718" s="24"/>
      <c r="B718" s="24"/>
      <c r="C718" s="24"/>
      <c r="D718" s="24"/>
      <c r="E718" s="24"/>
      <c r="F718" s="24"/>
      <c r="G718" s="24"/>
      <c r="H718" s="24"/>
      <c r="I718" s="24"/>
      <c r="J718" s="24"/>
      <c r="K718" s="24"/>
      <c r="L718" s="24"/>
    </row>
    <row r="719" ht="12.75" customHeight="1">
      <c r="A719" s="24"/>
      <c r="B719" s="24"/>
      <c r="C719" s="24"/>
      <c r="D719" s="24"/>
      <c r="E719" s="24"/>
      <c r="F719" s="24"/>
      <c r="G719" s="24"/>
      <c r="H719" s="24"/>
      <c r="I719" s="24"/>
      <c r="J719" s="24"/>
      <c r="K719" s="24"/>
      <c r="L719" s="24"/>
    </row>
    <row r="720" ht="12.75" customHeight="1">
      <c r="A720" s="24"/>
      <c r="B720" s="24"/>
      <c r="C720" s="24"/>
      <c r="D720" s="24"/>
      <c r="E720" s="24"/>
      <c r="F720" s="24"/>
      <c r="G720" s="24"/>
      <c r="H720" s="24"/>
      <c r="I720" s="24"/>
      <c r="J720" s="24"/>
      <c r="K720" s="24"/>
      <c r="L720" s="24"/>
    </row>
    <row r="721" ht="12.75" customHeight="1">
      <c r="A721" s="24"/>
      <c r="B721" s="24"/>
      <c r="C721" s="24"/>
      <c r="D721" s="24"/>
      <c r="E721" s="24"/>
      <c r="F721" s="24"/>
      <c r="G721" s="24"/>
      <c r="H721" s="24"/>
      <c r="I721" s="24"/>
      <c r="J721" s="24"/>
      <c r="K721" s="24"/>
      <c r="L721" s="24"/>
    </row>
    <row r="722" ht="12.75" customHeight="1">
      <c r="A722" s="24"/>
      <c r="B722" s="24"/>
      <c r="C722" s="24"/>
      <c r="D722" s="24"/>
      <c r="E722" s="24"/>
      <c r="F722" s="24"/>
      <c r="G722" s="24"/>
      <c r="H722" s="24"/>
      <c r="I722" s="24"/>
      <c r="J722" s="24"/>
      <c r="K722" s="24"/>
      <c r="L722" s="24"/>
    </row>
    <row r="723" ht="12.75" customHeight="1">
      <c r="A723" s="24"/>
      <c r="B723" s="24"/>
      <c r="C723" s="24"/>
      <c r="D723" s="24"/>
      <c r="E723" s="24"/>
      <c r="F723" s="24"/>
      <c r="G723" s="24"/>
      <c r="H723" s="24"/>
      <c r="I723" s="24"/>
      <c r="J723" s="24"/>
      <c r="K723" s="24"/>
      <c r="L723" s="24"/>
    </row>
    <row r="724" ht="12.75" customHeight="1">
      <c r="A724" s="24"/>
      <c r="B724" s="24"/>
      <c r="C724" s="24"/>
      <c r="D724" s="24"/>
      <c r="E724" s="24"/>
      <c r="F724" s="24"/>
      <c r="G724" s="24"/>
      <c r="H724" s="24"/>
      <c r="I724" s="24"/>
      <c r="J724" s="24"/>
      <c r="K724" s="24"/>
      <c r="L724" s="24"/>
    </row>
    <row r="725" ht="12.75" customHeight="1">
      <c r="A725" s="24"/>
      <c r="B725" s="24"/>
      <c r="C725" s="24"/>
      <c r="D725" s="24"/>
      <c r="E725" s="24"/>
      <c r="F725" s="24"/>
      <c r="G725" s="24"/>
      <c r="H725" s="24"/>
      <c r="I725" s="24"/>
      <c r="J725" s="24"/>
      <c r="K725" s="24"/>
      <c r="L725" s="24"/>
    </row>
    <row r="726" ht="12.75" customHeight="1">
      <c r="A726" s="24"/>
      <c r="B726" s="24"/>
      <c r="C726" s="24"/>
      <c r="D726" s="24"/>
      <c r="E726" s="24"/>
      <c r="F726" s="24"/>
      <c r="G726" s="24"/>
      <c r="H726" s="24"/>
      <c r="I726" s="24"/>
      <c r="J726" s="24"/>
      <c r="K726" s="24"/>
      <c r="L726" s="24"/>
    </row>
    <row r="727" ht="12.75" customHeight="1">
      <c r="A727" s="24"/>
      <c r="B727" s="24"/>
      <c r="C727" s="24"/>
      <c r="D727" s="24"/>
      <c r="E727" s="24"/>
      <c r="F727" s="24"/>
      <c r="G727" s="24"/>
      <c r="H727" s="24"/>
      <c r="I727" s="24"/>
      <c r="J727" s="24"/>
      <c r="K727" s="24"/>
      <c r="L727" s="24"/>
    </row>
    <row r="728" ht="12.75" customHeight="1">
      <c r="A728" s="24"/>
      <c r="B728" s="24"/>
      <c r="C728" s="24"/>
      <c r="D728" s="24"/>
      <c r="E728" s="24"/>
      <c r="F728" s="24"/>
      <c r="G728" s="24"/>
      <c r="H728" s="24"/>
      <c r="I728" s="24"/>
      <c r="J728" s="24"/>
      <c r="K728" s="24"/>
      <c r="L728" s="24"/>
    </row>
    <row r="729" ht="12.75" customHeight="1">
      <c r="A729" s="24"/>
      <c r="B729" s="24"/>
      <c r="C729" s="24"/>
      <c r="D729" s="24"/>
      <c r="E729" s="24"/>
      <c r="F729" s="24"/>
      <c r="G729" s="24"/>
      <c r="H729" s="24"/>
      <c r="I729" s="24"/>
      <c r="J729" s="24"/>
      <c r="K729" s="24"/>
      <c r="L729" s="24"/>
    </row>
    <row r="730" ht="12.75" customHeight="1">
      <c r="A730" s="24"/>
      <c r="B730" s="24"/>
      <c r="C730" s="24"/>
      <c r="D730" s="24"/>
      <c r="E730" s="24"/>
      <c r="F730" s="24"/>
      <c r="G730" s="24"/>
      <c r="H730" s="24"/>
      <c r="I730" s="24"/>
      <c r="J730" s="24"/>
      <c r="K730" s="24"/>
      <c r="L730" s="24"/>
    </row>
    <row r="731" ht="12.75" customHeight="1">
      <c r="A731" s="24"/>
      <c r="B731" s="24"/>
      <c r="C731" s="24"/>
      <c r="D731" s="24"/>
      <c r="E731" s="24"/>
      <c r="F731" s="24"/>
      <c r="G731" s="24"/>
      <c r="H731" s="24"/>
      <c r="I731" s="24"/>
      <c r="J731" s="24"/>
      <c r="K731" s="24"/>
      <c r="L731" s="24"/>
    </row>
    <row r="732" ht="12.75" customHeight="1">
      <c r="A732" s="24"/>
      <c r="B732" s="24"/>
      <c r="C732" s="24"/>
      <c r="D732" s="24"/>
      <c r="E732" s="24"/>
      <c r="F732" s="24"/>
      <c r="G732" s="24"/>
      <c r="H732" s="24"/>
      <c r="I732" s="24"/>
      <c r="J732" s="24"/>
      <c r="K732" s="24"/>
      <c r="L732" s="24"/>
    </row>
    <row r="733" ht="12.75" customHeight="1">
      <c r="A733" s="24"/>
      <c r="B733" s="24"/>
      <c r="C733" s="24"/>
      <c r="D733" s="24"/>
      <c r="E733" s="24"/>
      <c r="F733" s="24"/>
      <c r="G733" s="24"/>
      <c r="H733" s="24"/>
      <c r="I733" s="24"/>
      <c r="J733" s="24"/>
      <c r="K733" s="24"/>
      <c r="L733" s="24"/>
    </row>
    <row r="734" ht="12.75" customHeight="1">
      <c r="A734" s="24"/>
      <c r="B734" s="24"/>
      <c r="C734" s="24"/>
      <c r="D734" s="24"/>
      <c r="E734" s="24"/>
      <c r="F734" s="24"/>
      <c r="G734" s="24"/>
      <c r="H734" s="24"/>
      <c r="I734" s="24"/>
      <c r="J734" s="24"/>
      <c r="K734" s="24"/>
      <c r="L734" s="24"/>
    </row>
    <row r="735" ht="12.75" customHeight="1">
      <c r="A735" s="24"/>
      <c r="B735" s="24"/>
      <c r="C735" s="24"/>
      <c r="D735" s="24"/>
      <c r="E735" s="24"/>
      <c r="F735" s="24"/>
      <c r="G735" s="24"/>
      <c r="H735" s="24"/>
      <c r="I735" s="24"/>
      <c r="J735" s="24"/>
      <c r="K735" s="24"/>
      <c r="L735" s="24"/>
    </row>
    <row r="736" ht="12.75" customHeight="1">
      <c r="A736" s="24"/>
      <c r="B736" s="24"/>
      <c r="C736" s="24"/>
      <c r="D736" s="24"/>
      <c r="E736" s="24"/>
      <c r="F736" s="24"/>
      <c r="G736" s="24"/>
      <c r="H736" s="24"/>
      <c r="I736" s="24"/>
      <c r="J736" s="24"/>
      <c r="K736" s="24"/>
      <c r="L736" s="24"/>
    </row>
    <row r="737" ht="12.75" customHeight="1">
      <c r="A737" s="24"/>
      <c r="B737" s="24"/>
      <c r="C737" s="24"/>
      <c r="D737" s="24"/>
      <c r="E737" s="24"/>
      <c r="F737" s="24"/>
      <c r="G737" s="24"/>
      <c r="H737" s="24"/>
      <c r="I737" s="24"/>
      <c r="J737" s="24"/>
      <c r="K737" s="24"/>
      <c r="L737" s="24"/>
    </row>
    <row r="738" ht="12.75" customHeight="1">
      <c r="A738" s="24"/>
      <c r="B738" s="24"/>
      <c r="C738" s="24"/>
      <c r="D738" s="24"/>
      <c r="E738" s="24"/>
      <c r="F738" s="24"/>
      <c r="G738" s="24"/>
      <c r="H738" s="24"/>
      <c r="I738" s="24"/>
      <c r="J738" s="24"/>
      <c r="K738" s="24"/>
      <c r="L738" s="24"/>
    </row>
    <row r="739" ht="12.75" customHeight="1">
      <c r="A739" s="24"/>
      <c r="B739" s="24"/>
      <c r="C739" s="24"/>
      <c r="D739" s="24"/>
      <c r="E739" s="24"/>
      <c r="F739" s="24"/>
      <c r="G739" s="24"/>
      <c r="H739" s="24"/>
      <c r="I739" s="24"/>
      <c r="J739" s="24"/>
      <c r="K739" s="24"/>
      <c r="L739" s="24"/>
    </row>
    <row r="740" ht="12.75" customHeight="1">
      <c r="A740" s="24"/>
      <c r="B740" s="24"/>
      <c r="C740" s="24"/>
      <c r="D740" s="24"/>
      <c r="E740" s="24"/>
      <c r="F740" s="24"/>
      <c r="G740" s="24"/>
      <c r="H740" s="24"/>
      <c r="I740" s="24"/>
      <c r="J740" s="24"/>
      <c r="K740" s="24"/>
      <c r="L740" s="24"/>
    </row>
    <row r="741" ht="12.75" customHeight="1">
      <c r="A741" s="24"/>
      <c r="B741" s="24"/>
      <c r="C741" s="24"/>
      <c r="D741" s="24"/>
      <c r="E741" s="24"/>
      <c r="F741" s="24"/>
      <c r="G741" s="24"/>
      <c r="H741" s="24"/>
      <c r="I741" s="24"/>
      <c r="J741" s="24"/>
      <c r="K741" s="24"/>
      <c r="L741" s="24"/>
    </row>
    <row r="742" ht="12.75" customHeight="1">
      <c r="A742" s="24"/>
      <c r="B742" s="24"/>
      <c r="C742" s="24"/>
      <c r="D742" s="24"/>
      <c r="E742" s="24"/>
      <c r="F742" s="24"/>
      <c r="G742" s="24"/>
      <c r="H742" s="24"/>
      <c r="I742" s="24"/>
      <c r="J742" s="24"/>
      <c r="K742" s="24"/>
      <c r="L742" s="24"/>
    </row>
    <row r="743" ht="12.75" customHeight="1">
      <c r="A743" s="24"/>
      <c r="B743" s="24"/>
      <c r="C743" s="24"/>
      <c r="D743" s="24"/>
      <c r="E743" s="24"/>
      <c r="F743" s="24"/>
      <c r="G743" s="24"/>
      <c r="H743" s="24"/>
      <c r="I743" s="24"/>
      <c r="J743" s="24"/>
      <c r="K743" s="24"/>
      <c r="L743" s="24"/>
    </row>
    <row r="744" ht="12.75" customHeight="1">
      <c r="A744" s="24"/>
      <c r="B744" s="24"/>
      <c r="C744" s="24"/>
      <c r="D744" s="24"/>
      <c r="E744" s="24"/>
      <c r="F744" s="24"/>
      <c r="G744" s="24"/>
      <c r="H744" s="24"/>
      <c r="I744" s="24"/>
      <c r="J744" s="24"/>
      <c r="K744" s="24"/>
      <c r="L744" s="24"/>
    </row>
    <row r="745" ht="12.75" customHeight="1">
      <c r="A745" s="24"/>
      <c r="B745" s="24"/>
      <c r="C745" s="24"/>
      <c r="D745" s="24"/>
      <c r="E745" s="24"/>
      <c r="F745" s="24"/>
      <c r="G745" s="24"/>
      <c r="H745" s="24"/>
      <c r="I745" s="24"/>
      <c r="J745" s="24"/>
      <c r="K745" s="24"/>
      <c r="L745" s="24"/>
    </row>
    <row r="746" ht="12.75" customHeight="1">
      <c r="A746" s="24"/>
      <c r="B746" s="24"/>
      <c r="C746" s="24"/>
      <c r="D746" s="24"/>
      <c r="E746" s="24"/>
      <c r="F746" s="24"/>
      <c r="G746" s="24"/>
      <c r="H746" s="24"/>
      <c r="I746" s="24"/>
      <c r="J746" s="24"/>
      <c r="K746" s="24"/>
      <c r="L746" s="24"/>
    </row>
    <row r="747" ht="12.75" customHeight="1">
      <c r="A747" s="24"/>
      <c r="B747" s="24"/>
      <c r="C747" s="24"/>
      <c r="D747" s="24"/>
      <c r="E747" s="24"/>
      <c r="F747" s="24"/>
      <c r="G747" s="24"/>
      <c r="H747" s="24"/>
      <c r="I747" s="24"/>
      <c r="J747" s="24"/>
      <c r="K747" s="24"/>
      <c r="L747" s="24"/>
    </row>
    <row r="748" ht="12.75" customHeight="1">
      <c r="A748" s="24"/>
      <c r="B748" s="24"/>
      <c r="C748" s="24"/>
      <c r="D748" s="24"/>
      <c r="E748" s="24"/>
      <c r="F748" s="24"/>
      <c r="G748" s="24"/>
      <c r="H748" s="24"/>
      <c r="I748" s="24"/>
      <c r="J748" s="24"/>
      <c r="K748" s="24"/>
      <c r="L748" s="24"/>
    </row>
    <row r="749" ht="12.75" customHeight="1">
      <c r="A749" s="24"/>
      <c r="B749" s="24"/>
      <c r="C749" s="24"/>
      <c r="D749" s="24"/>
      <c r="E749" s="24"/>
      <c r="F749" s="24"/>
      <c r="G749" s="24"/>
      <c r="H749" s="24"/>
      <c r="I749" s="24"/>
      <c r="J749" s="24"/>
      <c r="K749" s="24"/>
      <c r="L749" s="24"/>
    </row>
    <row r="750" ht="12.75" customHeight="1">
      <c r="A750" s="24"/>
      <c r="B750" s="24"/>
      <c r="C750" s="24"/>
      <c r="D750" s="24"/>
      <c r="E750" s="24"/>
      <c r="F750" s="24"/>
      <c r="G750" s="24"/>
      <c r="H750" s="24"/>
      <c r="I750" s="24"/>
      <c r="J750" s="24"/>
      <c r="K750" s="24"/>
      <c r="L750" s="24"/>
    </row>
    <row r="751" ht="12.75" customHeight="1">
      <c r="A751" s="24"/>
      <c r="B751" s="24"/>
      <c r="C751" s="24"/>
      <c r="D751" s="24"/>
      <c r="E751" s="24"/>
      <c r="F751" s="24"/>
      <c r="G751" s="24"/>
      <c r="H751" s="24"/>
      <c r="I751" s="24"/>
      <c r="J751" s="24"/>
      <c r="K751" s="24"/>
      <c r="L751" s="24"/>
    </row>
    <row r="752" ht="12.75" customHeight="1">
      <c r="A752" s="24"/>
      <c r="B752" s="24"/>
      <c r="C752" s="24"/>
      <c r="D752" s="24"/>
      <c r="E752" s="24"/>
      <c r="F752" s="24"/>
      <c r="G752" s="24"/>
      <c r="H752" s="24"/>
      <c r="I752" s="24"/>
      <c r="J752" s="24"/>
      <c r="K752" s="24"/>
      <c r="L752" s="24"/>
    </row>
    <row r="753" ht="12.75" customHeight="1">
      <c r="A753" s="24"/>
      <c r="B753" s="24"/>
      <c r="C753" s="24"/>
      <c r="D753" s="24"/>
      <c r="E753" s="24"/>
      <c r="F753" s="24"/>
      <c r="G753" s="24"/>
      <c r="H753" s="24"/>
      <c r="I753" s="24"/>
      <c r="J753" s="24"/>
      <c r="K753" s="24"/>
      <c r="L753" s="24"/>
    </row>
    <row r="754" ht="12.75" customHeight="1">
      <c r="A754" s="24"/>
      <c r="B754" s="24"/>
      <c r="C754" s="24"/>
      <c r="D754" s="24"/>
      <c r="E754" s="24"/>
      <c r="F754" s="24"/>
      <c r="G754" s="24"/>
      <c r="H754" s="24"/>
      <c r="I754" s="24"/>
      <c r="J754" s="24"/>
      <c r="K754" s="24"/>
      <c r="L754" s="24"/>
    </row>
    <row r="755" ht="12.75" customHeight="1">
      <c r="A755" s="24"/>
      <c r="B755" s="24"/>
      <c r="C755" s="24"/>
      <c r="D755" s="24"/>
      <c r="E755" s="24"/>
      <c r="F755" s="24"/>
      <c r="G755" s="24"/>
      <c r="H755" s="24"/>
      <c r="I755" s="24"/>
      <c r="J755" s="24"/>
      <c r="K755" s="24"/>
      <c r="L755" s="24"/>
    </row>
    <row r="756" ht="12.75" customHeight="1">
      <c r="A756" s="24"/>
      <c r="B756" s="24"/>
      <c r="C756" s="24"/>
      <c r="D756" s="24"/>
      <c r="E756" s="24"/>
      <c r="F756" s="24"/>
      <c r="G756" s="24"/>
      <c r="H756" s="24"/>
      <c r="I756" s="24"/>
      <c r="J756" s="24"/>
      <c r="K756" s="24"/>
      <c r="L756" s="24"/>
    </row>
    <row r="757" ht="12.75" customHeight="1">
      <c r="A757" s="24"/>
      <c r="B757" s="24"/>
      <c r="C757" s="24"/>
      <c r="D757" s="24"/>
      <c r="E757" s="24"/>
      <c r="F757" s="24"/>
      <c r="G757" s="24"/>
      <c r="H757" s="24"/>
      <c r="I757" s="24"/>
      <c r="J757" s="24"/>
      <c r="K757" s="24"/>
      <c r="L757" s="24"/>
    </row>
    <row r="758" ht="12.75" customHeight="1">
      <c r="A758" s="24"/>
      <c r="B758" s="24"/>
      <c r="C758" s="24"/>
      <c r="D758" s="24"/>
      <c r="E758" s="24"/>
      <c r="F758" s="24"/>
      <c r="G758" s="24"/>
      <c r="H758" s="24"/>
      <c r="I758" s="24"/>
      <c r="J758" s="24"/>
      <c r="K758" s="24"/>
      <c r="L758" s="24"/>
    </row>
    <row r="759" ht="12.75" customHeight="1">
      <c r="A759" s="24"/>
      <c r="B759" s="24"/>
      <c r="C759" s="24"/>
      <c r="D759" s="24"/>
      <c r="E759" s="24"/>
      <c r="F759" s="24"/>
      <c r="G759" s="24"/>
      <c r="H759" s="24"/>
      <c r="I759" s="24"/>
      <c r="J759" s="24"/>
      <c r="K759" s="24"/>
      <c r="L759" s="24"/>
    </row>
    <row r="760" ht="12.75" customHeight="1">
      <c r="A760" s="24"/>
      <c r="B760" s="24"/>
      <c r="C760" s="24"/>
      <c r="D760" s="24"/>
      <c r="E760" s="24"/>
      <c r="F760" s="24"/>
      <c r="G760" s="24"/>
      <c r="H760" s="24"/>
      <c r="I760" s="24"/>
      <c r="J760" s="24"/>
      <c r="K760" s="24"/>
      <c r="L760" s="24"/>
    </row>
    <row r="761" ht="12.75" customHeight="1">
      <c r="A761" s="24"/>
      <c r="B761" s="24"/>
      <c r="C761" s="24"/>
      <c r="D761" s="24"/>
      <c r="E761" s="24"/>
      <c r="F761" s="24"/>
      <c r="G761" s="24"/>
      <c r="H761" s="24"/>
      <c r="I761" s="24"/>
      <c r="J761" s="24"/>
      <c r="K761" s="24"/>
      <c r="L761" s="24"/>
    </row>
    <row r="762" ht="12.75" customHeight="1">
      <c r="A762" s="24"/>
      <c r="B762" s="24"/>
      <c r="C762" s="24"/>
      <c r="D762" s="24"/>
      <c r="E762" s="24"/>
      <c r="F762" s="24"/>
      <c r="G762" s="24"/>
      <c r="H762" s="24"/>
      <c r="I762" s="24"/>
      <c r="J762" s="24"/>
      <c r="K762" s="24"/>
      <c r="L762" s="24"/>
    </row>
    <row r="763" ht="12.75" customHeight="1">
      <c r="A763" s="24"/>
      <c r="B763" s="24"/>
      <c r="C763" s="24"/>
      <c r="D763" s="24"/>
      <c r="E763" s="24"/>
      <c r="F763" s="24"/>
      <c r="G763" s="24"/>
      <c r="H763" s="24"/>
      <c r="I763" s="24"/>
      <c r="J763" s="24"/>
      <c r="K763" s="24"/>
      <c r="L763" s="24"/>
    </row>
    <row r="764" ht="12.75" customHeight="1">
      <c r="A764" s="24"/>
      <c r="B764" s="24"/>
      <c r="C764" s="24"/>
      <c r="D764" s="24"/>
      <c r="E764" s="24"/>
      <c r="F764" s="24"/>
      <c r="G764" s="24"/>
      <c r="H764" s="24"/>
      <c r="I764" s="24"/>
      <c r="J764" s="24"/>
      <c r="K764" s="24"/>
      <c r="L764" s="24"/>
    </row>
    <row r="765" ht="12.75" customHeight="1">
      <c r="A765" s="24"/>
      <c r="B765" s="24"/>
      <c r="C765" s="24"/>
      <c r="D765" s="24"/>
      <c r="E765" s="24"/>
      <c r="F765" s="24"/>
      <c r="G765" s="24"/>
      <c r="H765" s="24"/>
      <c r="I765" s="24"/>
      <c r="J765" s="24"/>
      <c r="K765" s="24"/>
      <c r="L765" s="24"/>
    </row>
    <row r="766" ht="12.75" customHeight="1">
      <c r="A766" s="24"/>
      <c r="B766" s="24"/>
      <c r="C766" s="24"/>
      <c r="D766" s="24"/>
      <c r="E766" s="24"/>
      <c r="F766" s="24"/>
      <c r="G766" s="24"/>
      <c r="H766" s="24"/>
      <c r="I766" s="24"/>
      <c r="J766" s="24"/>
      <c r="K766" s="24"/>
      <c r="L766" s="24"/>
    </row>
    <row r="767" ht="12.75" customHeight="1">
      <c r="A767" s="24"/>
      <c r="B767" s="24"/>
      <c r="C767" s="24"/>
      <c r="D767" s="24"/>
      <c r="E767" s="24"/>
      <c r="F767" s="24"/>
      <c r="G767" s="24"/>
      <c r="H767" s="24"/>
      <c r="I767" s="24"/>
      <c r="J767" s="24"/>
      <c r="K767" s="24"/>
      <c r="L767" s="24"/>
    </row>
    <row r="768" ht="12.75" customHeight="1">
      <c r="A768" s="24"/>
      <c r="B768" s="24"/>
      <c r="C768" s="24"/>
      <c r="D768" s="24"/>
      <c r="E768" s="24"/>
      <c r="F768" s="24"/>
      <c r="G768" s="24"/>
      <c r="H768" s="24"/>
      <c r="I768" s="24"/>
      <c r="J768" s="24"/>
      <c r="K768" s="24"/>
      <c r="L768" s="24"/>
    </row>
    <row r="769" ht="12.75" customHeight="1">
      <c r="A769" s="24"/>
      <c r="B769" s="24"/>
      <c r="C769" s="24"/>
      <c r="D769" s="24"/>
      <c r="E769" s="24"/>
      <c r="F769" s="24"/>
      <c r="G769" s="24"/>
      <c r="H769" s="24"/>
      <c r="I769" s="24"/>
      <c r="J769" s="24"/>
      <c r="K769" s="24"/>
      <c r="L769" s="24"/>
    </row>
    <row r="770" ht="12.75" customHeight="1">
      <c r="A770" s="24"/>
      <c r="B770" s="24"/>
      <c r="C770" s="24"/>
      <c r="D770" s="24"/>
      <c r="E770" s="24"/>
      <c r="F770" s="24"/>
      <c r="G770" s="24"/>
      <c r="H770" s="24"/>
      <c r="I770" s="24"/>
      <c r="J770" s="24"/>
      <c r="K770" s="24"/>
      <c r="L770" s="24"/>
    </row>
    <row r="771" ht="12.75" customHeight="1">
      <c r="A771" s="24"/>
      <c r="B771" s="24"/>
      <c r="C771" s="24"/>
      <c r="D771" s="24"/>
      <c r="E771" s="24"/>
      <c r="F771" s="24"/>
      <c r="G771" s="24"/>
      <c r="H771" s="24"/>
      <c r="I771" s="24"/>
      <c r="J771" s="24"/>
      <c r="K771" s="24"/>
      <c r="L771" s="24"/>
    </row>
    <row r="772" ht="12.75" customHeight="1">
      <c r="A772" s="24"/>
      <c r="B772" s="24"/>
      <c r="C772" s="24"/>
      <c r="D772" s="24"/>
      <c r="E772" s="24"/>
      <c r="F772" s="24"/>
      <c r="G772" s="24"/>
      <c r="H772" s="24"/>
      <c r="I772" s="24"/>
      <c r="J772" s="24"/>
      <c r="K772" s="24"/>
      <c r="L772" s="24"/>
    </row>
    <row r="773" ht="12.75" customHeight="1">
      <c r="A773" s="24"/>
      <c r="B773" s="24"/>
      <c r="C773" s="24"/>
      <c r="D773" s="24"/>
      <c r="E773" s="24"/>
      <c r="F773" s="24"/>
      <c r="G773" s="24"/>
      <c r="H773" s="24"/>
      <c r="I773" s="24"/>
      <c r="J773" s="24"/>
      <c r="K773" s="24"/>
      <c r="L773" s="24"/>
    </row>
    <row r="774" ht="12.75" customHeight="1">
      <c r="A774" s="24"/>
      <c r="B774" s="24"/>
      <c r="C774" s="24"/>
      <c r="D774" s="24"/>
      <c r="E774" s="24"/>
      <c r="F774" s="24"/>
      <c r="G774" s="24"/>
      <c r="H774" s="24"/>
      <c r="I774" s="24"/>
      <c r="J774" s="24"/>
      <c r="K774" s="24"/>
      <c r="L774" s="24"/>
    </row>
    <row r="775" ht="12.75" customHeight="1">
      <c r="A775" s="24"/>
      <c r="B775" s="24"/>
      <c r="C775" s="24"/>
      <c r="D775" s="24"/>
      <c r="E775" s="24"/>
      <c r="F775" s="24"/>
      <c r="G775" s="24"/>
      <c r="H775" s="24"/>
      <c r="I775" s="24"/>
      <c r="J775" s="24"/>
      <c r="K775" s="24"/>
      <c r="L775" s="24"/>
    </row>
    <row r="776" ht="12.75" customHeight="1">
      <c r="A776" s="24"/>
      <c r="B776" s="24"/>
      <c r="C776" s="24"/>
      <c r="D776" s="24"/>
      <c r="E776" s="24"/>
      <c r="F776" s="24"/>
      <c r="G776" s="24"/>
      <c r="H776" s="24"/>
      <c r="I776" s="24"/>
      <c r="J776" s="24"/>
      <c r="K776" s="24"/>
      <c r="L776" s="24"/>
    </row>
    <row r="777" ht="12.75" customHeight="1">
      <c r="A777" s="24"/>
      <c r="B777" s="24"/>
      <c r="C777" s="24"/>
      <c r="D777" s="24"/>
      <c r="E777" s="24"/>
      <c r="F777" s="24"/>
      <c r="G777" s="24"/>
      <c r="H777" s="24"/>
      <c r="I777" s="24"/>
      <c r="J777" s="24"/>
      <c r="K777" s="24"/>
      <c r="L777" s="24"/>
    </row>
    <row r="778" ht="12.75" customHeight="1">
      <c r="A778" s="24"/>
      <c r="B778" s="24"/>
      <c r="C778" s="24"/>
      <c r="D778" s="24"/>
      <c r="E778" s="24"/>
      <c r="F778" s="24"/>
      <c r="G778" s="24"/>
      <c r="H778" s="24"/>
      <c r="I778" s="24"/>
      <c r="J778" s="24"/>
      <c r="K778" s="24"/>
      <c r="L778" s="24"/>
    </row>
    <row r="779" ht="12.75" customHeight="1">
      <c r="A779" s="24"/>
      <c r="B779" s="24"/>
      <c r="C779" s="24"/>
      <c r="D779" s="24"/>
      <c r="E779" s="24"/>
      <c r="F779" s="24"/>
      <c r="G779" s="24"/>
      <c r="H779" s="24"/>
      <c r="I779" s="24"/>
      <c r="J779" s="24"/>
      <c r="K779" s="24"/>
      <c r="L779" s="24"/>
    </row>
    <row r="780" ht="12.75" customHeight="1">
      <c r="A780" s="24"/>
      <c r="B780" s="24"/>
      <c r="C780" s="24"/>
      <c r="D780" s="24"/>
      <c r="E780" s="24"/>
      <c r="F780" s="24"/>
      <c r="G780" s="24"/>
      <c r="H780" s="24"/>
      <c r="I780" s="24"/>
      <c r="J780" s="24"/>
      <c r="K780" s="24"/>
      <c r="L780" s="24"/>
    </row>
    <row r="781" ht="12.75" customHeight="1">
      <c r="A781" s="24"/>
      <c r="B781" s="24"/>
      <c r="C781" s="24"/>
      <c r="D781" s="24"/>
      <c r="E781" s="24"/>
      <c r="F781" s="24"/>
      <c r="G781" s="24"/>
      <c r="H781" s="24"/>
      <c r="I781" s="24"/>
      <c r="J781" s="24"/>
      <c r="K781" s="24"/>
      <c r="L781" s="24"/>
    </row>
    <row r="782" ht="12.75" customHeight="1">
      <c r="A782" s="24"/>
      <c r="B782" s="24"/>
      <c r="C782" s="24"/>
      <c r="D782" s="24"/>
      <c r="E782" s="24"/>
      <c r="F782" s="24"/>
      <c r="G782" s="24"/>
      <c r="H782" s="24"/>
      <c r="I782" s="24"/>
      <c r="J782" s="24"/>
      <c r="K782" s="24"/>
      <c r="L782" s="24"/>
    </row>
    <row r="783" ht="12.75" customHeight="1">
      <c r="A783" s="24"/>
      <c r="B783" s="24"/>
      <c r="C783" s="24"/>
      <c r="D783" s="24"/>
      <c r="E783" s="24"/>
      <c r="F783" s="24"/>
      <c r="G783" s="24"/>
      <c r="H783" s="24"/>
      <c r="I783" s="24"/>
      <c r="J783" s="24"/>
      <c r="K783" s="24"/>
      <c r="L783" s="24"/>
    </row>
    <row r="784" ht="12.75" customHeight="1">
      <c r="A784" s="24"/>
      <c r="B784" s="24"/>
      <c r="C784" s="24"/>
      <c r="D784" s="24"/>
      <c r="E784" s="24"/>
      <c r="F784" s="24"/>
      <c r="G784" s="24"/>
      <c r="H784" s="24"/>
      <c r="I784" s="24"/>
      <c r="J784" s="24"/>
      <c r="K784" s="24"/>
      <c r="L784" s="24"/>
    </row>
    <row r="785" ht="12.75" customHeight="1">
      <c r="A785" s="24"/>
      <c r="B785" s="24"/>
      <c r="C785" s="24"/>
      <c r="D785" s="24"/>
      <c r="E785" s="24"/>
      <c r="F785" s="24"/>
      <c r="G785" s="24"/>
      <c r="H785" s="24"/>
      <c r="I785" s="24"/>
      <c r="J785" s="24"/>
      <c r="K785" s="24"/>
      <c r="L785" s="24"/>
    </row>
    <row r="786" ht="12.75" customHeight="1">
      <c r="A786" s="24"/>
      <c r="B786" s="24"/>
      <c r="C786" s="24"/>
      <c r="D786" s="24"/>
      <c r="E786" s="24"/>
      <c r="F786" s="24"/>
      <c r="G786" s="24"/>
      <c r="H786" s="24"/>
      <c r="I786" s="24"/>
      <c r="J786" s="24"/>
      <c r="K786" s="24"/>
      <c r="L786" s="24"/>
    </row>
    <row r="787" ht="12.75" customHeight="1">
      <c r="A787" s="24"/>
      <c r="B787" s="24"/>
      <c r="C787" s="24"/>
      <c r="D787" s="24"/>
      <c r="E787" s="24"/>
      <c r="F787" s="24"/>
      <c r="G787" s="24"/>
      <c r="H787" s="24"/>
      <c r="I787" s="24"/>
      <c r="J787" s="24"/>
      <c r="K787" s="24"/>
      <c r="L787" s="24"/>
    </row>
    <row r="788" ht="12.75" customHeight="1">
      <c r="A788" s="24"/>
      <c r="B788" s="24"/>
      <c r="C788" s="24"/>
      <c r="D788" s="24"/>
      <c r="E788" s="24"/>
      <c r="F788" s="24"/>
      <c r="G788" s="24"/>
      <c r="H788" s="24"/>
      <c r="I788" s="24"/>
      <c r="J788" s="24"/>
      <c r="K788" s="24"/>
      <c r="L788" s="24"/>
    </row>
    <row r="789" ht="12.75" customHeight="1">
      <c r="A789" s="24"/>
      <c r="B789" s="24"/>
      <c r="C789" s="24"/>
      <c r="D789" s="24"/>
      <c r="E789" s="24"/>
      <c r="F789" s="24"/>
      <c r="G789" s="24"/>
      <c r="H789" s="24"/>
      <c r="I789" s="24"/>
      <c r="J789" s="24"/>
      <c r="K789" s="24"/>
      <c r="L789" s="24"/>
    </row>
    <row r="790" ht="12.75" customHeight="1">
      <c r="A790" s="24"/>
      <c r="B790" s="24"/>
      <c r="C790" s="24"/>
      <c r="D790" s="24"/>
      <c r="E790" s="24"/>
      <c r="F790" s="24"/>
      <c r="G790" s="24"/>
      <c r="H790" s="24"/>
      <c r="I790" s="24"/>
      <c r="J790" s="24"/>
      <c r="K790" s="24"/>
      <c r="L790" s="24"/>
    </row>
    <row r="791" ht="12.75" customHeight="1">
      <c r="A791" s="24"/>
      <c r="B791" s="24"/>
      <c r="C791" s="24"/>
      <c r="D791" s="24"/>
      <c r="E791" s="24"/>
      <c r="F791" s="24"/>
      <c r="G791" s="24"/>
      <c r="H791" s="24"/>
      <c r="I791" s="24"/>
      <c r="J791" s="24"/>
      <c r="K791" s="24"/>
      <c r="L791" s="24"/>
    </row>
    <row r="792" ht="12.75" customHeight="1">
      <c r="A792" s="24"/>
      <c r="B792" s="24"/>
      <c r="C792" s="24"/>
      <c r="D792" s="24"/>
      <c r="E792" s="24"/>
      <c r="F792" s="24"/>
      <c r="G792" s="24"/>
      <c r="H792" s="24"/>
      <c r="I792" s="24"/>
      <c r="J792" s="24"/>
      <c r="K792" s="24"/>
      <c r="L792" s="24"/>
    </row>
    <row r="793" ht="12.75" customHeight="1">
      <c r="A793" s="24"/>
      <c r="B793" s="24"/>
      <c r="C793" s="24"/>
      <c r="D793" s="24"/>
      <c r="E793" s="24"/>
      <c r="F793" s="24"/>
      <c r="G793" s="24"/>
      <c r="H793" s="24"/>
      <c r="I793" s="24"/>
      <c r="J793" s="24"/>
      <c r="K793" s="24"/>
      <c r="L793" s="24"/>
    </row>
    <row r="794" ht="12.75" customHeight="1">
      <c r="A794" s="24"/>
      <c r="B794" s="24"/>
      <c r="C794" s="24"/>
      <c r="D794" s="24"/>
      <c r="E794" s="24"/>
      <c r="F794" s="24"/>
      <c r="G794" s="24"/>
      <c r="H794" s="24"/>
      <c r="I794" s="24"/>
      <c r="J794" s="24"/>
      <c r="K794" s="24"/>
      <c r="L794" s="24"/>
    </row>
    <row r="795" ht="12.75" customHeight="1">
      <c r="A795" s="24"/>
      <c r="B795" s="24"/>
      <c r="C795" s="24"/>
      <c r="D795" s="24"/>
      <c r="E795" s="24"/>
      <c r="F795" s="24"/>
      <c r="G795" s="24"/>
      <c r="H795" s="24"/>
      <c r="I795" s="24"/>
      <c r="J795" s="24"/>
      <c r="K795" s="24"/>
      <c r="L795" s="24"/>
    </row>
    <row r="796" ht="12.75" customHeight="1">
      <c r="A796" s="24"/>
      <c r="B796" s="24"/>
      <c r="C796" s="24"/>
      <c r="D796" s="24"/>
      <c r="E796" s="24"/>
      <c r="F796" s="24"/>
      <c r="G796" s="24"/>
      <c r="H796" s="24"/>
      <c r="I796" s="24"/>
      <c r="J796" s="24"/>
      <c r="K796" s="24"/>
      <c r="L796" s="24"/>
    </row>
    <row r="797" ht="12.75" customHeight="1">
      <c r="A797" s="24"/>
      <c r="B797" s="24"/>
      <c r="C797" s="24"/>
      <c r="D797" s="24"/>
      <c r="E797" s="24"/>
      <c r="F797" s="24"/>
      <c r="G797" s="24"/>
      <c r="H797" s="24"/>
      <c r="I797" s="24"/>
      <c r="J797" s="24"/>
      <c r="K797" s="24"/>
      <c r="L797" s="24"/>
    </row>
    <row r="798" ht="12.75" customHeight="1">
      <c r="A798" s="24"/>
      <c r="B798" s="24"/>
      <c r="C798" s="24"/>
      <c r="D798" s="24"/>
      <c r="E798" s="24"/>
      <c r="F798" s="24"/>
      <c r="G798" s="24"/>
      <c r="H798" s="24"/>
      <c r="I798" s="24"/>
      <c r="J798" s="24"/>
      <c r="K798" s="24"/>
      <c r="L798" s="24"/>
    </row>
    <row r="799" ht="12.75" customHeight="1">
      <c r="A799" s="24"/>
      <c r="B799" s="24"/>
      <c r="C799" s="24"/>
      <c r="D799" s="24"/>
      <c r="E799" s="24"/>
      <c r="F799" s="24"/>
      <c r="G799" s="24"/>
      <c r="H799" s="24"/>
      <c r="I799" s="24"/>
      <c r="J799" s="24"/>
      <c r="K799" s="24"/>
      <c r="L799" s="24"/>
    </row>
    <row r="800" ht="12.75" customHeight="1">
      <c r="A800" s="24"/>
      <c r="B800" s="24"/>
      <c r="C800" s="24"/>
      <c r="D800" s="24"/>
      <c r="E800" s="24"/>
      <c r="F800" s="24"/>
      <c r="G800" s="24"/>
      <c r="H800" s="24"/>
      <c r="I800" s="24"/>
      <c r="J800" s="24"/>
      <c r="K800" s="24"/>
      <c r="L800" s="24"/>
    </row>
    <row r="801" ht="12.75" customHeight="1">
      <c r="A801" s="24"/>
      <c r="B801" s="24"/>
      <c r="C801" s="24"/>
      <c r="D801" s="24"/>
      <c r="E801" s="24"/>
      <c r="F801" s="24"/>
      <c r="G801" s="24"/>
      <c r="H801" s="24"/>
      <c r="I801" s="24"/>
      <c r="J801" s="24"/>
      <c r="K801" s="24"/>
      <c r="L801" s="24"/>
    </row>
    <row r="802" ht="12.75" customHeight="1">
      <c r="A802" s="24"/>
      <c r="B802" s="24"/>
      <c r="C802" s="24"/>
      <c r="D802" s="24"/>
      <c r="E802" s="24"/>
      <c r="F802" s="24"/>
      <c r="G802" s="24"/>
      <c r="H802" s="24"/>
      <c r="I802" s="24"/>
      <c r="J802" s="24"/>
      <c r="K802" s="24"/>
      <c r="L802" s="24"/>
    </row>
    <row r="803" ht="12.75" customHeight="1">
      <c r="A803" s="24"/>
      <c r="B803" s="24"/>
      <c r="C803" s="24"/>
      <c r="D803" s="24"/>
      <c r="E803" s="24"/>
      <c r="F803" s="24"/>
      <c r="G803" s="24"/>
      <c r="H803" s="24"/>
      <c r="I803" s="24"/>
      <c r="J803" s="24"/>
      <c r="K803" s="24"/>
      <c r="L803" s="24"/>
    </row>
    <row r="804" ht="12.75" customHeight="1">
      <c r="A804" s="24"/>
      <c r="B804" s="24"/>
      <c r="C804" s="24"/>
      <c r="D804" s="24"/>
      <c r="E804" s="24"/>
      <c r="F804" s="24"/>
      <c r="G804" s="24"/>
      <c r="H804" s="24"/>
      <c r="I804" s="24"/>
      <c r="J804" s="24"/>
      <c r="K804" s="24"/>
      <c r="L804" s="24"/>
    </row>
    <row r="805" ht="12.75" customHeight="1">
      <c r="A805" s="24"/>
      <c r="B805" s="24"/>
      <c r="C805" s="24"/>
      <c r="D805" s="24"/>
      <c r="E805" s="24"/>
      <c r="F805" s="24"/>
      <c r="G805" s="24"/>
      <c r="H805" s="24"/>
      <c r="I805" s="24"/>
      <c r="J805" s="24"/>
      <c r="K805" s="24"/>
      <c r="L805" s="24"/>
    </row>
    <row r="806" ht="12.75" customHeight="1">
      <c r="A806" s="24"/>
      <c r="B806" s="24"/>
      <c r="C806" s="24"/>
      <c r="D806" s="24"/>
      <c r="E806" s="24"/>
      <c r="F806" s="24"/>
      <c r="G806" s="24"/>
      <c r="H806" s="24"/>
      <c r="I806" s="24"/>
      <c r="J806" s="24"/>
      <c r="K806" s="24"/>
      <c r="L806" s="24"/>
    </row>
    <row r="807" ht="12.75" customHeight="1">
      <c r="A807" s="24"/>
      <c r="B807" s="24"/>
      <c r="C807" s="24"/>
      <c r="D807" s="24"/>
      <c r="E807" s="24"/>
      <c r="F807" s="24"/>
      <c r="G807" s="24"/>
      <c r="H807" s="24"/>
      <c r="I807" s="24"/>
      <c r="J807" s="24"/>
      <c r="K807" s="24"/>
      <c r="L807" s="24"/>
    </row>
    <row r="808" ht="12.75" customHeight="1">
      <c r="A808" s="24"/>
      <c r="B808" s="24"/>
      <c r="C808" s="24"/>
      <c r="D808" s="24"/>
      <c r="E808" s="24"/>
      <c r="F808" s="24"/>
      <c r="G808" s="24"/>
      <c r="H808" s="24"/>
      <c r="I808" s="24"/>
      <c r="J808" s="24"/>
      <c r="K808" s="24"/>
      <c r="L808" s="24"/>
    </row>
    <row r="809" ht="12.75" customHeight="1">
      <c r="A809" s="24"/>
      <c r="B809" s="24"/>
      <c r="C809" s="24"/>
      <c r="D809" s="24"/>
      <c r="E809" s="24"/>
      <c r="F809" s="24"/>
      <c r="G809" s="24"/>
      <c r="H809" s="24"/>
      <c r="I809" s="24"/>
      <c r="J809" s="24"/>
      <c r="K809" s="24"/>
      <c r="L809" s="24"/>
    </row>
    <row r="810" ht="12.75" customHeight="1">
      <c r="A810" s="24"/>
      <c r="B810" s="24"/>
      <c r="C810" s="24"/>
      <c r="D810" s="24"/>
      <c r="E810" s="24"/>
      <c r="F810" s="24"/>
      <c r="G810" s="24"/>
      <c r="H810" s="24"/>
      <c r="I810" s="24"/>
      <c r="J810" s="24"/>
      <c r="K810" s="24"/>
      <c r="L810" s="24"/>
    </row>
    <row r="811" ht="12.75" customHeight="1">
      <c r="A811" s="24"/>
      <c r="B811" s="24"/>
      <c r="C811" s="24"/>
      <c r="D811" s="24"/>
      <c r="E811" s="24"/>
      <c r="F811" s="24"/>
      <c r="G811" s="24"/>
      <c r="H811" s="24"/>
      <c r="I811" s="24"/>
      <c r="J811" s="24"/>
      <c r="K811" s="24"/>
      <c r="L811" s="24"/>
    </row>
    <row r="812" ht="12.75" customHeight="1">
      <c r="A812" s="24"/>
      <c r="B812" s="24"/>
      <c r="C812" s="24"/>
      <c r="D812" s="24"/>
      <c r="E812" s="24"/>
      <c r="F812" s="24"/>
      <c r="G812" s="24"/>
      <c r="H812" s="24"/>
      <c r="I812" s="24"/>
      <c r="J812" s="24"/>
      <c r="K812" s="24"/>
      <c r="L812" s="24"/>
    </row>
    <row r="813" ht="12.75" customHeight="1">
      <c r="A813" s="24"/>
      <c r="B813" s="24"/>
      <c r="C813" s="24"/>
      <c r="D813" s="24"/>
      <c r="E813" s="24"/>
      <c r="F813" s="24"/>
      <c r="G813" s="24"/>
      <c r="H813" s="24"/>
      <c r="I813" s="24"/>
      <c r="J813" s="24"/>
      <c r="K813" s="24"/>
      <c r="L813" s="24"/>
    </row>
    <row r="814" ht="12.75" customHeight="1">
      <c r="A814" s="24"/>
      <c r="B814" s="24"/>
      <c r="C814" s="24"/>
      <c r="D814" s="24"/>
      <c r="E814" s="24"/>
      <c r="F814" s="24"/>
      <c r="G814" s="24"/>
      <c r="H814" s="24"/>
      <c r="I814" s="24"/>
      <c r="J814" s="24"/>
      <c r="K814" s="24"/>
      <c r="L814" s="24"/>
    </row>
    <row r="815" ht="12.75" customHeight="1">
      <c r="A815" s="24"/>
      <c r="B815" s="24"/>
      <c r="C815" s="24"/>
      <c r="D815" s="24"/>
      <c r="E815" s="24"/>
      <c r="F815" s="24"/>
      <c r="G815" s="24"/>
      <c r="H815" s="24"/>
      <c r="I815" s="24"/>
      <c r="J815" s="24"/>
      <c r="K815" s="24"/>
      <c r="L815" s="24"/>
    </row>
    <row r="816" ht="12.75" customHeight="1">
      <c r="A816" s="24"/>
      <c r="B816" s="24"/>
      <c r="C816" s="24"/>
      <c r="D816" s="24"/>
      <c r="E816" s="24"/>
      <c r="F816" s="24"/>
      <c r="G816" s="24"/>
      <c r="H816" s="24"/>
      <c r="I816" s="24"/>
      <c r="J816" s="24"/>
      <c r="K816" s="24"/>
      <c r="L816" s="24"/>
    </row>
    <row r="817" ht="12.75" customHeight="1">
      <c r="A817" s="24"/>
      <c r="B817" s="24"/>
      <c r="C817" s="24"/>
      <c r="D817" s="24"/>
      <c r="E817" s="24"/>
      <c r="F817" s="24"/>
      <c r="G817" s="24"/>
      <c r="H817" s="24"/>
      <c r="I817" s="24"/>
      <c r="J817" s="24"/>
      <c r="K817" s="24"/>
      <c r="L817" s="24"/>
    </row>
    <row r="818" ht="12.75" customHeight="1">
      <c r="A818" s="24"/>
      <c r="B818" s="24"/>
      <c r="C818" s="24"/>
      <c r="D818" s="24"/>
      <c r="E818" s="24"/>
      <c r="F818" s="24"/>
      <c r="G818" s="24"/>
      <c r="H818" s="24"/>
      <c r="I818" s="24"/>
      <c r="J818" s="24"/>
      <c r="K818" s="24"/>
      <c r="L818" s="24"/>
    </row>
    <row r="819" ht="12.75" customHeight="1">
      <c r="A819" s="24"/>
      <c r="B819" s="24"/>
      <c r="C819" s="24"/>
      <c r="D819" s="24"/>
      <c r="E819" s="24"/>
      <c r="F819" s="24"/>
      <c r="G819" s="24"/>
      <c r="H819" s="24"/>
      <c r="I819" s="24"/>
      <c r="J819" s="24"/>
      <c r="K819" s="24"/>
      <c r="L819" s="24"/>
    </row>
    <row r="820" ht="12.75" customHeight="1">
      <c r="A820" s="24"/>
      <c r="B820" s="24"/>
      <c r="C820" s="24"/>
      <c r="D820" s="24"/>
      <c r="E820" s="24"/>
      <c r="F820" s="24"/>
      <c r="G820" s="24"/>
      <c r="H820" s="24"/>
      <c r="I820" s="24"/>
      <c r="J820" s="24"/>
      <c r="K820" s="24"/>
      <c r="L820" s="24"/>
    </row>
    <row r="821" ht="12.75" customHeight="1">
      <c r="A821" s="24"/>
      <c r="B821" s="24"/>
      <c r="C821" s="24"/>
      <c r="D821" s="24"/>
      <c r="E821" s="24"/>
      <c r="F821" s="24"/>
      <c r="G821" s="24"/>
      <c r="H821" s="24"/>
      <c r="I821" s="24"/>
      <c r="J821" s="24"/>
      <c r="K821" s="24"/>
      <c r="L821" s="24"/>
    </row>
    <row r="822" ht="12.75" customHeight="1">
      <c r="A822" s="24"/>
      <c r="B822" s="24"/>
      <c r="C822" s="24"/>
      <c r="D822" s="24"/>
      <c r="E822" s="24"/>
      <c r="F822" s="24"/>
      <c r="G822" s="24"/>
      <c r="H822" s="24"/>
      <c r="I822" s="24"/>
      <c r="J822" s="24"/>
      <c r="K822" s="24"/>
      <c r="L822" s="24"/>
    </row>
    <row r="823" ht="12.75" customHeight="1">
      <c r="A823" s="24"/>
      <c r="B823" s="24"/>
      <c r="C823" s="24"/>
      <c r="D823" s="24"/>
      <c r="E823" s="24"/>
      <c r="F823" s="24"/>
      <c r="G823" s="24"/>
      <c r="H823" s="24"/>
      <c r="I823" s="24"/>
      <c r="J823" s="24"/>
      <c r="K823" s="24"/>
      <c r="L823" s="24"/>
    </row>
    <row r="824" ht="12.75" customHeight="1">
      <c r="A824" s="24"/>
      <c r="B824" s="24"/>
      <c r="C824" s="24"/>
      <c r="D824" s="24"/>
      <c r="E824" s="24"/>
      <c r="F824" s="24"/>
      <c r="G824" s="24"/>
      <c r="H824" s="24"/>
      <c r="I824" s="24"/>
      <c r="J824" s="24"/>
      <c r="K824" s="24"/>
      <c r="L824" s="24"/>
    </row>
    <row r="825" ht="12.75" customHeight="1">
      <c r="A825" s="24"/>
      <c r="B825" s="24"/>
      <c r="C825" s="24"/>
      <c r="D825" s="24"/>
      <c r="E825" s="24"/>
      <c r="F825" s="24"/>
      <c r="G825" s="24"/>
      <c r="H825" s="24"/>
      <c r="I825" s="24"/>
      <c r="J825" s="24"/>
      <c r="K825" s="24"/>
      <c r="L825" s="24"/>
    </row>
    <row r="826" ht="12.75" customHeight="1">
      <c r="A826" s="24"/>
      <c r="B826" s="24"/>
      <c r="C826" s="24"/>
      <c r="D826" s="24"/>
      <c r="E826" s="24"/>
      <c r="F826" s="24"/>
      <c r="G826" s="24"/>
      <c r="H826" s="24"/>
      <c r="I826" s="24"/>
      <c r="J826" s="24"/>
      <c r="K826" s="24"/>
      <c r="L826" s="24"/>
    </row>
    <row r="827" ht="12.75" customHeight="1">
      <c r="A827" s="24"/>
      <c r="B827" s="24"/>
      <c r="C827" s="24"/>
      <c r="D827" s="24"/>
      <c r="E827" s="24"/>
      <c r="F827" s="24"/>
      <c r="G827" s="24"/>
      <c r="H827" s="24"/>
      <c r="I827" s="24"/>
      <c r="J827" s="24"/>
      <c r="K827" s="24"/>
      <c r="L827" s="24"/>
    </row>
    <row r="828" ht="12.75" customHeight="1">
      <c r="A828" s="24"/>
      <c r="B828" s="24"/>
      <c r="C828" s="24"/>
      <c r="D828" s="24"/>
      <c r="E828" s="24"/>
      <c r="F828" s="24"/>
      <c r="G828" s="24"/>
      <c r="H828" s="24"/>
      <c r="I828" s="24"/>
      <c r="J828" s="24"/>
      <c r="K828" s="24"/>
      <c r="L828" s="24"/>
    </row>
    <row r="829" ht="12.75" customHeight="1">
      <c r="A829" s="24"/>
      <c r="B829" s="24"/>
      <c r="C829" s="24"/>
      <c r="D829" s="24"/>
      <c r="E829" s="24"/>
      <c r="F829" s="24"/>
      <c r="G829" s="24"/>
      <c r="H829" s="24"/>
      <c r="I829" s="24"/>
      <c r="J829" s="24"/>
      <c r="K829" s="24"/>
      <c r="L829" s="24"/>
    </row>
    <row r="830" ht="12.75" customHeight="1">
      <c r="A830" s="24"/>
      <c r="B830" s="24"/>
      <c r="C830" s="24"/>
      <c r="D830" s="24"/>
      <c r="E830" s="24"/>
      <c r="F830" s="24"/>
      <c r="G830" s="24"/>
      <c r="H830" s="24"/>
      <c r="I830" s="24"/>
      <c r="J830" s="24"/>
      <c r="K830" s="24"/>
      <c r="L830" s="24"/>
    </row>
    <row r="831" ht="12.75" customHeight="1">
      <c r="A831" s="24"/>
      <c r="B831" s="24"/>
      <c r="C831" s="24"/>
      <c r="D831" s="24"/>
      <c r="E831" s="24"/>
      <c r="F831" s="24"/>
      <c r="G831" s="24"/>
      <c r="H831" s="24"/>
      <c r="I831" s="24"/>
      <c r="J831" s="24"/>
      <c r="K831" s="24"/>
      <c r="L831" s="24"/>
    </row>
    <row r="832" ht="12.75" customHeight="1">
      <c r="A832" s="24"/>
      <c r="B832" s="24"/>
      <c r="C832" s="24"/>
      <c r="D832" s="24"/>
      <c r="E832" s="24"/>
      <c r="F832" s="24"/>
      <c r="G832" s="24"/>
      <c r="H832" s="24"/>
      <c r="I832" s="24"/>
      <c r="J832" s="24"/>
      <c r="K832" s="24"/>
      <c r="L832" s="24"/>
    </row>
    <row r="833" ht="12.75" customHeight="1">
      <c r="A833" s="24"/>
      <c r="B833" s="24"/>
      <c r="C833" s="24"/>
      <c r="D833" s="24"/>
      <c r="E833" s="24"/>
      <c r="F833" s="24"/>
      <c r="G833" s="24"/>
      <c r="H833" s="24"/>
      <c r="I833" s="24"/>
      <c r="J833" s="24"/>
      <c r="K833" s="24"/>
      <c r="L833" s="24"/>
    </row>
    <row r="834" ht="12.75" customHeight="1">
      <c r="A834" s="24"/>
      <c r="B834" s="24"/>
      <c r="C834" s="24"/>
      <c r="D834" s="24"/>
      <c r="E834" s="24"/>
      <c r="F834" s="24"/>
      <c r="G834" s="24"/>
      <c r="H834" s="24"/>
      <c r="I834" s="24"/>
      <c r="J834" s="24"/>
      <c r="K834" s="24"/>
      <c r="L834" s="24"/>
    </row>
    <row r="835" ht="12.75" customHeight="1">
      <c r="A835" s="24"/>
      <c r="B835" s="24"/>
      <c r="C835" s="24"/>
      <c r="D835" s="24"/>
      <c r="E835" s="24"/>
      <c r="F835" s="24"/>
      <c r="G835" s="24"/>
      <c r="H835" s="24"/>
      <c r="I835" s="24"/>
      <c r="J835" s="24"/>
      <c r="K835" s="24"/>
      <c r="L835" s="24"/>
    </row>
    <row r="836" ht="12.75" customHeight="1">
      <c r="A836" s="24"/>
      <c r="B836" s="24"/>
      <c r="C836" s="24"/>
      <c r="D836" s="24"/>
      <c r="E836" s="24"/>
      <c r="F836" s="24"/>
      <c r="G836" s="24"/>
      <c r="H836" s="24"/>
      <c r="I836" s="24"/>
      <c r="J836" s="24"/>
      <c r="K836" s="24"/>
      <c r="L836" s="24"/>
    </row>
    <row r="837" ht="12.75" customHeight="1">
      <c r="A837" s="24"/>
      <c r="B837" s="24"/>
      <c r="C837" s="24"/>
      <c r="D837" s="24"/>
      <c r="E837" s="24"/>
      <c r="F837" s="24"/>
      <c r="G837" s="24"/>
      <c r="H837" s="24"/>
      <c r="I837" s="24"/>
      <c r="J837" s="24"/>
      <c r="K837" s="24"/>
      <c r="L837" s="24"/>
    </row>
    <row r="838" ht="12.75" customHeight="1">
      <c r="A838" s="24"/>
      <c r="B838" s="24"/>
      <c r="C838" s="24"/>
      <c r="D838" s="24"/>
      <c r="E838" s="24"/>
      <c r="F838" s="24"/>
      <c r="G838" s="24"/>
      <c r="H838" s="24"/>
      <c r="I838" s="24"/>
      <c r="J838" s="24"/>
      <c r="K838" s="24"/>
      <c r="L838" s="24"/>
    </row>
    <row r="839" ht="12.75" customHeight="1">
      <c r="A839" s="24"/>
      <c r="B839" s="24"/>
      <c r="C839" s="24"/>
      <c r="D839" s="24"/>
      <c r="E839" s="24"/>
      <c r="F839" s="24"/>
      <c r="G839" s="24"/>
      <c r="H839" s="24"/>
      <c r="I839" s="24"/>
      <c r="J839" s="24"/>
      <c r="K839" s="24"/>
      <c r="L839" s="24"/>
    </row>
    <row r="840" ht="12.75" customHeight="1">
      <c r="A840" s="24"/>
      <c r="B840" s="24"/>
      <c r="C840" s="24"/>
      <c r="D840" s="24"/>
      <c r="E840" s="24"/>
      <c r="F840" s="24"/>
      <c r="G840" s="24"/>
      <c r="H840" s="24"/>
      <c r="I840" s="24"/>
      <c r="J840" s="24"/>
      <c r="K840" s="24"/>
      <c r="L840" s="24"/>
    </row>
    <row r="841" ht="12.75" customHeight="1">
      <c r="A841" s="24"/>
      <c r="B841" s="24"/>
      <c r="C841" s="24"/>
      <c r="D841" s="24"/>
      <c r="E841" s="24"/>
      <c r="F841" s="24"/>
      <c r="G841" s="24"/>
      <c r="H841" s="24"/>
      <c r="I841" s="24"/>
      <c r="J841" s="24"/>
      <c r="K841" s="24"/>
      <c r="L841" s="24"/>
    </row>
    <row r="842" ht="12.75" customHeight="1">
      <c r="A842" s="24"/>
      <c r="B842" s="24"/>
      <c r="C842" s="24"/>
      <c r="D842" s="24"/>
      <c r="E842" s="24"/>
      <c r="F842" s="24"/>
      <c r="G842" s="24"/>
      <c r="H842" s="24"/>
      <c r="I842" s="24"/>
      <c r="J842" s="24"/>
      <c r="K842" s="24"/>
      <c r="L842" s="24"/>
    </row>
    <row r="843" ht="12.75" customHeight="1">
      <c r="A843" s="24"/>
      <c r="B843" s="24"/>
      <c r="C843" s="24"/>
      <c r="D843" s="24"/>
      <c r="E843" s="24"/>
      <c r="F843" s="24"/>
      <c r="G843" s="24"/>
      <c r="H843" s="24"/>
      <c r="I843" s="24"/>
      <c r="J843" s="24"/>
      <c r="K843" s="24"/>
      <c r="L843" s="24"/>
    </row>
    <row r="844" ht="12.75" customHeight="1">
      <c r="A844" s="24"/>
      <c r="B844" s="24"/>
      <c r="C844" s="24"/>
      <c r="D844" s="24"/>
      <c r="E844" s="24"/>
      <c r="F844" s="24"/>
      <c r="G844" s="24"/>
      <c r="H844" s="24"/>
      <c r="I844" s="24"/>
      <c r="J844" s="24"/>
      <c r="K844" s="24"/>
      <c r="L844" s="24"/>
    </row>
    <row r="845" ht="12.75" customHeight="1">
      <c r="A845" s="24"/>
      <c r="B845" s="24"/>
      <c r="C845" s="24"/>
      <c r="D845" s="24"/>
      <c r="E845" s="24"/>
      <c r="F845" s="24"/>
      <c r="G845" s="24"/>
      <c r="H845" s="24"/>
      <c r="I845" s="24"/>
      <c r="J845" s="24"/>
      <c r="K845" s="24"/>
      <c r="L845" s="24"/>
    </row>
    <row r="846" ht="12.75" customHeight="1">
      <c r="A846" s="24"/>
      <c r="B846" s="24"/>
      <c r="C846" s="24"/>
      <c r="D846" s="24"/>
      <c r="E846" s="24"/>
      <c r="F846" s="24"/>
      <c r="G846" s="24"/>
      <c r="H846" s="24"/>
      <c r="I846" s="24"/>
      <c r="J846" s="24"/>
      <c r="K846" s="24"/>
      <c r="L846" s="24"/>
    </row>
    <row r="847" ht="12.75" customHeight="1">
      <c r="A847" s="24"/>
      <c r="B847" s="24"/>
      <c r="C847" s="24"/>
      <c r="D847" s="24"/>
      <c r="E847" s="24"/>
      <c r="F847" s="24"/>
      <c r="G847" s="24"/>
      <c r="H847" s="24"/>
      <c r="I847" s="24"/>
      <c r="J847" s="24"/>
      <c r="K847" s="24"/>
      <c r="L847" s="24"/>
    </row>
    <row r="848" ht="12.75" customHeight="1">
      <c r="A848" s="24"/>
      <c r="B848" s="24"/>
      <c r="C848" s="24"/>
      <c r="D848" s="24"/>
      <c r="E848" s="24"/>
      <c r="F848" s="24"/>
      <c r="G848" s="24"/>
      <c r="H848" s="24"/>
      <c r="I848" s="24"/>
      <c r="J848" s="24"/>
      <c r="K848" s="24"/>
      <c r="L848" s="24"/>
    </row>
    <row r="849" ht="12.75" customHeight="1">
      <c r="A849" s="24"/>
      <c r="B849" s="24"/>
      <c r="C849" s="24"/>
      <c r="D849" s="24"/>
      <c r="E849" s="24"/>
      <c r="F849" s="24"/>
      <c r="G849" s="24"/>
      <c r="H849" s="24"/>
      <c r="I849" s="24"/>
      <c r="J849" s="24"/>
      <c r="K849" s="24"/>
      <c r="L849" s="24"/>
    </row>
    <row r="850" ht="12.75" customHeight="1">
      <c r="A850" s="24"/>
      <c r="B850" s="24"/>
      <c r="C850" s="24"/>
      <c r="D850" s="24"/>
      <c r="E850" s="24"/>
      <c r="F850" s="24"/>
      <c r="G850" s="24"/>
      <c r="H850" s="24"/>
      <c r="I850" s="24"/>
      <c r="J850" s="24"/>
      <c r="K850" s="24"/>
      <c r="L850" s="24"/>
    </row>
    <row r="851" ht="12.75" customHeight="1">
      <c r="A851" s="24"/>
      <c r="B851" s="24"/>
      <c r="C851" s="24"/>
      <c r="D851" s="24"/>
      <c r="E851" s="24"/>
      <c r="F851" s="24"/>
      <c r="G851" s="24"/>
      <c r="H851" s="24"/>
      <c r="I851" s="24"/>
      <c r="J851" s="24"/>
      <c r="K851" s="24"/>
      <c r="L851" s="24"/>
    </row>
    <row r="852" ht="12.75" customHeight="1">
      <c r="A852" s="24"/>
      <c r="B852" s="24"/>
      <c r="C852" s="24"/>
      <c r="D852" s="24"/>
      <c r="E852" s="24"/>
      <c r="F852" s="24"/>
      <c r="G852" s="24"/>
      <c r="H852" s="24"/>
      <c r="I852" s="24"/>
      <c r="J852" s="24"/>
      <c r="K852" s="24"/>
      <c r="L852" s="24"/>
    </row>
    <row r="853" ht="12.75" customHeight="1">
      <c r="A853" s="24"/>
      <c r="B853" s="24"/>
      <c r="C853" s="24"/>
      <c r="D853" s="24"/>
      <c r="E853" s="24"/>
      <c r="F853" s="24"/>
      <c r="G853" s="24"/>
      <c r="H853" s="24"/>
      <c r="I853" s="24"/>
      <c r="J853" s="24"/>
      <c r="K853" s="24"/>
      <c r="L853" s="24"/>
    </row>
    <row r="854" ht="12.75" customHeight="1">
      <c r="A854" s="24"/>
      <c r="B854" s="24"/>
      <c r="C854" s="24"/>
      <c r="D854" s="24"/>
      <c r="E854" s="24"/>
      <c r="F854" s="24"/>
      <c r="G854" s="24"/>
      <c r="H854" s="24"/>
      <c r="I854" s="24"/>
      <c r="J854" s="24"/>
      <c r="K854" s="24"/>
      <c r="L854" s="24"/>
    </row>
    <row r="855" ht="12.75" customHeight="1">
      <c r="A855" s="24"/>
      <c r="B855" s="24"/>
      <c r="C855" s="24"/>
      <c r="D855" s="24"/>
      <c r="E855" s="24"/>
      <c r="F855" s="24"/>
      <c r="G855" s="24"/>
      <c r="H855" s="24"/>
      <c r="I855" s="24"/>
      <c r="J855" s="24"/>
      <c r="K855" s="24"/>
      <c r="L855" s="24"/>
    </row>
    <row r="856" ht="12.75" customHeight="1">
      <c r="A856" s="24"/>
      <c r="B856" s="24"/>
      <c r="C856" s="24"/>
      <c r="D856" s="24"/>
      <c r="E856" s="24"/>
      <c r="F856" s="24"/>
      <c r="G856" s="24"/>
      <c r="H856" s="24"/>
      <c r="I856" s="24"/>
      <c r="J856" s="24"/>
      <c r="K856" s="24"/>
      <c r="L856" s="24"/>
    </row>
    <row r="857" ht="12.75" customHeight="1">
      <c r="A857" s="24"/>
      <c r="B857" s="24"/>
      <c r="C857" s="24"/>
      <c r="D857" s="24"/>
      <c r="E857" s="24"/>
      <c r="F857" s="24"/>
      <c r="G857" s="24"/>
      <c r="H857" s="24"/>
      <c r="I857" s="24"/>
      <c r="J857" s="24"/>
      <c r="K857" s="24"/>
      <c r="L857" s="24"/>
    </row>
    <row r="858" ht="12.75" customHeight="1">
      <c r="A858" s="24"/>
      <c r="B858" s="24"/>
      <c r="C858" s="24"/>
      <c r="D858" s="24"/>
      <c r="E858" s="24"/>
      <c r="F858" s="24"/>
      <c r="G858" s="24"/>
      <c r="H858" s="24"/>
      <c r="I858" s="24"/>
      <c r="J858" s="24"/>
      <c r="K858" s="24"/>
      <c r="L858" s="24"/>
    </row>
    <row r="859" ht="12.75" customHeight="1">
      <c r="A859" s="24"/>
      <c r="B859" s="24"/>
      <c r="C859" s="24"/>
      <c r="D859" s="24"/>
      <c r="E859" s="24"/>
      <c r="F859" s="24"/>
      <c r="G859" s="24"/>
      <c r="H859" s="24"/>
      <c r="I859" s="24"/>
      <c r="J859" s="24"/>
      <c r="K859" s="24"/>
      <c r="L859" s="24"/>
    </row>
    <row r="860" ht="12.75" customHeight="1">
      <c r="A860" s="24"/>
      <c r="B860" s="24"/>
      <c r="C860" s="24"/>
      <c r="D860" s="24"/>
      <c r="E860" s="24"/>
      <c r="F860" s="24"/>
      <c r="G860" s="24"/>
      <c r="H860" s="24"/>
      <c r="I860" s="24"/>
      <c r="J860" s="24"/>
      <c r="K860" s="24"/>
      <c r="L860" s="24"/>
    </row>
    <row r="861" ht="12.75" customHeight="1">
      <c r="A861" s="24"/>
      <c r="B861" s="24"/>
      <c r="C861" s="24"/>
      <c r="D861" s="24"/>
      <c r="E861" s="24"/>
      <c r="F861" s="24"/>
      <c r="G861" s="24"/>
      <c r="H861" s="24"/>
      <c r="I861" s="24"/>
      <c r="J861" s="24"/>
      <c r="K861" s="24"/>
      <c r="L861" s="24"/>
    </row>
    <row r="862" ht="12.75" customHeight="1">
      <c r="A862" s="24"/>
      <c r="B862" s="24"/>
      <c r="C862" s="24"/>
      <c r="D862" s="24"/>
      <c r="E862" s="24"/>
      <c r="F862" s="24"/>
      <c r="G862" s="24"/>
      <c r="H862" s="24"/>
      <c r="I862" s="24"/>
      <c r="J862" s="24"/>
      <c r="K862" s="24"/>
      <c r="L862" s="24"/>
    </row>
    <row r="863" ht="12.75" customHeight="1">
      <c r="A863" s="24"/>
      <c r="B863" s="24"/>
      <c r="C863" s="24"/>
      <c r="D863" s="24"/>
      <c r="E863" s="24"/>
      <c r="F863" s="24"/>
      <c r="G863" s="24"/>
      <c r="H863" s="24"/>
      <c r="I863" s="24"/>
      <c r="J863" s="24"/>
      <c r="K863" s="24"/>
      <c r="L863" s="24"/>
    </row>
    <row r="864" ht="12.75" customHeight="1">
      <c r="A864" s="24"/>
      <c r="B864" s="24"/>
      <c r="C864" s="24"/>
      <c r="D864" s="24"/>
      <c r="E864" s="24"/>
      <c r="F864" s="24"/>
      <c r="G864" s="24"/>
      <c r="H864" s="24"/>
      <c r="I864" s="24"/>
      <c r="J864" s="24"/>
      <c r="K864" s="24"/>
      <c r="L864" s="24"/>
    </row>
    <row r="865" ht="12.75" customHeight="1">
      <c r="A865" s="24"/>
      <c r="B865" s="24"/>
      <c r="C865" s="24"/>
      <c r="D865" s="24"/>
      <c r="E865" s="24"/>
      <c r="F865" s="24"/>
      <c r="G865" s="24"/>
      <c r="H865" s="24"/>
      <c r="I865" s="24"/>
      <c r="J865" s="24"/>
      <c r="K865" s="24"/>
      <c r="L865" s="24"/>
    </row>
    <row r="866" ht="12.75" customHeight="1">
      <c r="A866" s="24"/>
      <c r="B866" s="24"/>
      <c r="C866" s="24"/>
      <c r="D866" s="24"/>
      <c r="E866" s="24"/>
      <c r="F866" s="24"/>
      <c r="G866" s="24"/>
      <c r="H866" s="24"/>
      <c r="I866" s="24"/>
      <c r="J866" s="24"/>
      <c r="K866" s="24"/>
      <c r="L866" s="24"/>
    </row>
    <row r="867" ht="12.75" customHeight="1">
      <c r="A867" s="24"/>
      <c r="B867" s="24"/>
      <c r="C867" s="24"/>
      <c r="D867" s="24"/>
      <c r="E867" s="24"/>
      <c r="F867" s="24"/>
      <c r="G867" s="24"/>
      <c r="H867" s="24"/>
      <c r="I867" s="24"/>
      <c r="J867" s="24"/>
      <c r="K867" s="24"/>
      <c r="L867" s="24"/>
    </row>
    <row r="868" ht="12.75" customHeight="1">
      <c r="A868" s="24"/>
      <c r="B868" s="24"/>
      <c r="C868" s="24"/>
      <c r="D868" s="24"/>
      <c r="E868" s="24"/>
      <c r="F868" s="24"/>
      <c r="G868" s="24"/>
      <c r="H868" s="24"/>
      <c r="I868" s="24"/>
      <c r="J868" s="24"/>
      <c r="K868" s="24"/>
      <c r="L868" s="24"/>
    </row>
    <row r="869" ht="12.75" customHeight="1">
      <c r="A869" s="24"/>
      <c r="B869" s="24"/>
      <c r="C869" s="24"/>
      <c r="D869" s="24"/>
      <c r="E869" s="24"/>
      <c r="F869" s="24"/>
      <c r="G869" s="24"/>
      <c r="H869" s="24"/>
      <c r="I869" s="24"/>
      <c r="J869" s="24"/>
      <c r="K869" s="24"/>
      <c r="L869" s="24"/>
    </row>
    <row r="870" ht="12.75" customHeight="1">
      <c r="A870" s="24"/>
      <c r="B870" s="24"/>
      <c r="C870" s="24"/>
      <c r="D870" s="24"/>
      <c r="E870" s="24"/>
      <c r="F870" s="24"/>
      <c r="G870" s="24"/>
      <c r="H870" s="24"/>
      <c r="I870" s="24"/>
      <c r="J870" s="24"/>
      <c r="K870" s="24"/>
      <c r="L870" s="24"/>
    </row>
    <row r="871" ht="12.75" customHeight="1">
      <c r="A871" s="24"/>
      <c r="B871" s="24"/>
      <c r="C871" s="24"/>
      <c r="D871" s="24"/>
      <c r="E871" s="24"/>
      <c r="F871" s="24"/>
      <c r="G871" s="24"/>
      <c r="H871" s="24"/>
      <c r="I871" s="24"/>
      <c r="J871" s="24"/>
      <c r="K871" s="24"/>
      <c r="L871" s="24"/>
    </row>
    <row r="872" ht="12.75" customHeight="1">
      <c r="A872" s="24"/>
      <c r="B872" s="24"/>
      <c r="C872" s="24"/>
      <c r="D872" s="24"/>
      <c r="E872" s="24"/>
      <c r="F872" s="24"/>
      <c r="G872" s="24"/>
      <c r="H872" s="24"/>
      <c r="I872" s="24"/>
      <c r="J872" s="24"/>
      <c r="K872" s="24"/>
      <c r="L872" s="24"/>
    </row>
    <row r="873" ht="12.75" customHeight="1">
      <c r="A873" s="24"/>
      <c r="B873" s="24"/>
      <c r="C873" s="24"/>
      <c r="D873" s="24"/>
      <c r="E873" s="24"/>
      <c r="F873" s="24"/>
      <c r="G873" s="24"/>
      <c r="H873" s="24"/>
      <c r="I873" s="24"/>
      <c r="J873" s="24"/>
      <c r="K873" s="24"/>
      <c r="L873" s="24"/>
    </row>
    <row r="874" ht="12.75" customHeight="1">
      <c r="A874" s="24"/>
      <c r="B874" s="24"/>
      <c r="C874" s="24"/>
      <c r="D874" s="24"/>
      <c r="E874" s="24"/>
      <c r="F874" s="24"/>
      <c r="G874" s="24"/>
      <c r="H874" s="24"/>
      <c r="I874" s="24"/>
      <c r="J874" s="24"/>
      <c r="K874" s="24"/>
      <c r="L874" s="24"/>
    </row>
    <row r="875" ht="12.75" customHeight="1">
      <c r="A875" s="24"/>
      <c r="B875" s="24"/>
      <c r="C875" s="24"/>
      <c r="D875" s="24"/>
      <c r="E875" s="24"/>
      <c r="F875" s="24"/>
      <c r="G875" s="24"/>
      <c r="H875" s="24"/>
      <c r="I875" s="24"/>
      <c r="J875" s="24"/>
      <c r="K875" s="24"/>
      <c r="L875" s="24"/>
    </row>
    <row r="876" ht="12.75" customHeight="1">
      <c r="A876" s="24"/>
      <c r="B876" s="24"/>
      <c r="C876" s="24"/>
      <c r="D876" s="24"/>
      <c r="E876" s="24"/>
      <c r="F876" s="24"/>
      <c r="G876" s="24"/>
      <c r="H876" s="24"/>
      <c r="I876" s="24"/>
      <c r="J876" s="24"/>
      <c r="K876" s="24"/>
      <c r="L876" s="24"/>
    </row>
    <row r="877" ht="12.75" customHeight="1">
      <c r="A877" s="24"/>
      <c r="B877" s="24"/>
      <c r="C877" s="24"/>
      <c r="D877" s="24"/>
      <c r="E877" s="24"/>
      <c r="F877" s="24"/>
      <c r="G877" s="24"/>
      <c r="H877" s="24"/>
      <c r="I877" s="24"/>
      <c r="J877" s="24"/>
      <c r="K877" s="24"/>
      <c r="L877" s="24"/>
    </row>
    <row r="878" ht="12.75" customHeight="1">
      <c r="A878" s="24"/>
      <c r="B878" s="24"/>
      <c r="C878" s="24"/>
      <c r="D878" s="24"/>
      <c r="E878" s="24"/>
      <c r="F878" s="24"/>
      <c r="G878" s="24"/>
      <c r="H878" s="24"/>
      <c r="I878" s="24"/>
      <c r="J878" s="24"/>
      <c r="K878" s="24"/>
      <c r="L878" s="24"/>
    </row>
    <row r="879" ht="12.75" customHeight="1">
      <c r="A879" s="24"/>
      <c r="B879" s="24"/>
      <c r="C879" s="24"/>
      <c r="D879" s="24"/>
      <c r="E879" s="24"/>
      <c r="F879" s="24"/>
      <c r="G879" s="24"/>
      <c r="H879" s="24"/>
      <c r="I879" s="24"/>
      <c r="J879" s="24"/>
      <c r="K879" s="24"/>
      <c r="L879" s="24"/>
    </row>
    <row r="880" ht="12.75" customHeight="1">
      <c r="A880" s="24"/>
      <c r="B880" s="24"/>
      <c r="C880" s="24"/>
      <c r="D880" s="24"/>
      <c r="E880" s="24"/>
      <c r="F880" s="24"/>
      <c r="G880" s="24"/>
      <c r="H880" s="24"/>
      <c r="I880" s="24"/>
      <c r="J880" s="24"/>
      <c r="K880" s="24"/>
      <c r="L880" s="24"/>
    </row>
    <row r="881" ht="12.75" customHeight="1">
      <c r="A881" s="24"/>
      <c r="B881" s="24"/>
      <c r="C881" s="24"/>
      <c r="D881" s="24"/>
      <c r="E881" s="24"/>
      <c r="F881" s="24"/>
      <c r="G881" s="24"/>
      <c r="H881" s="24"/>
      <c r="I881" s="24"/>
      <c r="J881" s="24"/>
      <c r="K881" s="24"/>
      <c r="L881" s="24"/>
    </row>
    <row r="882" ht="12.75" customHeight="1">
      <c r="A882" s="24"/>
      <c r="B882" s="24"/>
      <c r="C882" s="24"/>
      <c r="D882" s="24"/>
      <c r="E882" s="24"/>
      <c r="F882" s="24"/>
      <c r="G882" s="24"/>
      <c r="H882" s="24"/>
      <c r="I882" s="24"/>
      <c r="J882" s="24"/>
      <c r="K882" s="24"/>
      <c r="L882" s="24"/>
    </row>
    <row r="883" ht="12.75" customHeight="1">
      <c r="A883" s="24"/>
      <c r="B883" s="24"/>
      <c r="C883" s="24"/>
      <c r="D883" s="24"/>
      <c r="E883" s="24"/>
      <c r="F883" s="24"/>
      <c r="G883" s="24"/>
      <c r="H883" s="24"/>
      <c r="I883" s="24"/>
      <c r="J883" s="24"/>
      <c r="K883" s="24"/>
      <c r="L883" s="24"/>
    </row>
    <row r="884" ht="12.75" customHeight="1">
      <c r="A884" s="24"/>
      <c r="B884" s="24"/>
      <c r="C884" s="24"/>
      <c r="D884" s="24"/>
      <c r="E884" s="24"/>
      <c r="F884" s="24"/>
      <c r="G884" s="24"/>
      <c r="H884" s="24"/>
      <c r="I884" s="24"/>
      <c r="J884" s="24"/>
      <c r="K884" s="24"/>
      <c r="L884" s="24"/>
    </row>
    <row r="885" ht="12.75" customHeight="1">
      <c r="A885" s="24"/>
      <c r="B885" s="24"/>
      <c r="C885" s="24"/>
      <c r="D885" s="24"/>
      <c r="E885" s="24"/>
      <c r="F885" s="24"/>
      <c r="G885" s="24"/>
      <c r="H885" s="24"/>
      <c r="I885" s="24"/>
      <c r="J885" s="24"/>
      <c r="K885" s="24"/>
      <c r="L885" s="24"/>
    </row>
    <row r="886" ht="12.75" customHeight="1">
      <c r="A886" s="24"/>
      <c r="B886" s="24"/>
      <c r="C886" s="24"/>
      <c r="D886" s="24"/>
      <c r="E886" s="24"/>
      <c r="F886" s="24"/>
      <c r="G886" s="24"/>
      <c r="H886" s="24"/>
      <c r="I886" s="24"/>
      <c r="J886" s="24"/>
      <c r="K886" s="24"/>
      <c r="L886" s="24"/>
    </row>
    <row r="887" ht="12.75" customHeight="1">
      <c r="A887" s="24"/>
      <c r="B887" s="24"/>
      <c r="C887" s="24"/>
      <c r="D887" s="24"/>
      <c r="E887" s="24"/>
      <c r="F887" s="24"/>
      <c r="G887" s="24"/>
      <c r="H887" s="24"/>
      <c r="I887" s="24"/>
      <c r="J887" s="24"/>
      <c r="K887" s="24"/>
      <c r="L887" s="24"/>
    </row>
    <row r="888" ht="12.75" customHeight="1">
      <c r="A888" s="24"/>
      <c r="B888" s="24"/>
      <c r="C888" s="24"/>
      <c r="D888" s="24"/>
      <c r="E888" s="24"/>
      <c r="F888" s="24"/>
      <c r="G888" s="24"/>
      <c r="H888" s="24"/>
      <c r="I888" s="24"/>
      <c r="J888" s="24"/>
      <c r="K888" s="24"/>
      <c r="L888" s="24"/>
    </row>
    <row r="889" ht="12.75" customHeight="1">
      <c r="A889" s="24"/>
      <c r="B889" s="24"/>
      <c r="C889" s="24"/>
      <c r="D889" s="24"/>
      <c r="E889" s="24"/>
      <c r="F889" s="24"/>
      <c r="G889" s="24"/>
      <c r="H889" s="24"/>
      <c r="I889" s="24"/>
      <c r="J889" s="24"/>
      <c r="K889" s="24"/>
      <c r="L889" s="24"/>
    </row>
    <row r="890" ht="12.75" customHeight="1">
      <c r="A890" s="24"/>
      <c r="B890" s="24"/>
      <c r="C890" s="24"/>
      <c r="D890" s="24"/>
      <c r="E890" s="24"/>
      <c r="F890" s="24"/>
      <c r="G890" s="24"/>
      <c r="H890" s="24"/>
      <c r="I890" s="24"/>
      <c r="J890" s="24"/>
      <c r="K890" s="24"/>
      <c r="L890" s="24"/>
    </row>
    <row r="891" ht="12.75" customHeight="1">
      <c r="A891" s="24"/>
      <c r="B891" s="24"/>
      <c r="C891" s="24"/>
      <c r="D891" s="24"/>
      <c r="E891" s="24"/>
      <c r="F891" s="24"/>
      <c r="G891" s="24"/>
      <c r="H891" s="24"/>
      <c r="I891" s="24"/>
      <c r="J891" s="24"/>
      <c r="K891" s="24"/>
      <c r="L891" s="24"/>
    </row>
    <row r="892" ht="12.75" customHeight="1">
      <c r="A892" s="24"/>
      <c r="B892" s="24"/>
      <c r="C892" s="24"/>
      <c r="D892" s="24"/>
      <c r="E892" s="24"/>
      <c r="F892" s="24"/>
      <c r="G892" s="24"/>
      <c r="H892" s="24"/>
      <c r="I892" s="24"/>
      <c r="J892" s="24"/>
      <c r="K892" s="24"/>
      <c r="L892" s="24"/>
    </row>
    <row r="893" ht="12.75" customHeight="1">
      <c r="A893" s="24"/>
      <c r="B893" s="24"/>
      <c r="C893" s="24"/>
      <c r="D893" s="24"/>
      <c r="E893" s="24"/>
      <c r="F893" s="24"/>
      <c r="G893" s="24"/>
      <c r="H893" s="24"/>
      <c r="I893" s="24"/>
      <c r="J893" s="24"/>
      <c r="K893" s="24"/>
      <c r="L893" s="24"/>
    </row>
    <row r="894" ht="12.75" customHeight="1">
      <c r="A894" s="24"/>
      <c r="B894" s="24"/>
      <c r="C894" s="24"/>
      <c r="D894" s="24"/>
      <c r="E894" s="24"/>
      <c r="F894" s="24"/>
      <c r="G894" s="24"/>
      <c r="H894" s="24"/>
      <c r="I894" s="24"/>
      <c r="J894" s="24"/>
      <c r="K894" s="24"/>
      <c r="L894" s="24"/>
    </row>
    <row r="895" ht="12.75" customHeight="1">
      <c r="A895" s="24"/>
      <c r="B895" s="24"/>
      <c r="C895" s="24"/>
      <c r="D895" s="24"/>
      <c r="E895" s="24"/>
      <c r="F895" s="24"/>
      <c r="G895" s="24"/>
      <c r="H895" s="24"/>
      <c r="I895" s="24"/>
      <c r="J895" s="24"/>
      <c r="K895" s="24"/>
      <c r="L895" s="24"/>
    </row>
    <row r="896" ht="12.75" customHeight="1">
      <c r="A896" s="24"/>
      <c r="B896" s="24"/>
      <c r="C896" s="24"/>
      <c r="D896" s="24"/>
      <c r="E896" s="24"/>
      <c r="F896" s="24"/>
      <c r="G896" s="24"/>
      <c r="H896" s="24"/>
      <c r="I896" s="24"/>
      <c r="J896" s="24"/>
      <c r="K896" s="24"/>
      <c r="L896" s="24"/>
    </row>
    <row r="897" ht="12.75" customHeight="1">
      <c r="A897" s="24"/>
      <c r="B897" s="24"/>
      <c r="C897" s="24"/>
      <c r="D897" s="24"/>
      <c r="E897" s="24"/>
      <c r="F897" s="24"/>
      <c r="G897" s="24"/>
      <c r="H897" s="24"/>
      <c r="I897" s="24"/>
      <c r="J897" s="24"/>
      <c r="K897" s="24"/>
      <c r="L897" s="24"/>
    </row>
    <row r="898" ht="12.75" customHeight="1">
      <c r="A898" s="24"/>
      <c r="B898" s="24"/>
      <c r="C898" s="24"/>
      <c r="D898" s="24"/>
      <c r="E898" s="24"/>
      <c r="F898" s="24"/>
      <c r="G898" s="24"/>
      <c r="H898" s="24"/>
      <c r="I898" s="24"/>
      <c r="J898" s="24"/>
      <c r="K898" s="24"/>
      <c r="L898" s="24"/>
    </row>
    <row r="899" ht="12.75" customHeight="1">
      <c r="A899" s="24"/>
      <c r="B899" s="24"/>
      <c r="C899" s="24"/>
      <c r="D899" s="24"/>
      <c r="E899" s="24"/>
      <c r="F899" s="24"/>
      <c r="G899" s="24"/>
      <c r="H899" s="24"/>
      <c r="I899" s="24"/>
      <c r="J899" s="24"/>
      <c r="K899" s="24"/>
      <c r="L899" s="24"/>
    </row>
    <row r="900" ht="12.75" customHeight="1">
      <c r="A900" s="24"/>
      <c r="B900" s="24"/>
      <c r="C900" s="24"/>
      <c r="D900" s="24"/>
      <c r="E900" s="24"/>
      <c r="F900" s="24"/>
      <c r="G900" s="24"/>
      <c r="H900" s="24"/>
      <c r="I900" s="24"/>
      <c r="J900" s="24"/>
      <c r="K900" s="24"/>
      <c r="L900" s="24"/>
    </row>
    <row r="901" ht="12.75" customHeight="1">
      <c r="A901" s="24"/>
      <c r="B901" s="24"/>
      <c r="C901" s="24"/>
      <c r="D901" s="24"/>
      <c r="E901" s="24"/>
      <c r="F901" s="24"/>
      <c r="G901" s="24"/>
      <c r="H901" s="24"/>
      <c r="I901" s="24"/>
      <c r="J901" s="24"/>
      <c r="K901" s="24"/>
      <c r="L901" s="24"/>
    </row>
    <row r="902" ht="12.75" customHeight="1">
      <c r="A902" s="24"/>
      <c r="B902" s="24"/>
      <c r="C902" s="24"/>
      <c r="D902" s="24"/>
      <c r="E902" s="24"/>
      <c r="F902" s="24"/>
      <c r="G902" s="24"/>
      <c r="H902" s="24"/>
      <c r="I902" s="24"/>
      <c r="J902" s="24"/>
      <c r="K902" s="24"/>
      <c r="L902" s="24"/>
    </row>
    <row r="903" ht="12.75" customHeight="1">
      <c r="A903" s="24"/>
      <c r="B903" s="24"/>
      <c r="C903" s="24"/>
      <c r="D903" s="24"/>
      <c r="E903" s="24"/>
      <c r="F903" s="24"/>
      <c r="G903" s="24"/>
      <c r="H903" s="24"/>
      <c r="I903" s="24"/>
      <c r="J903" s="24"/>
      <c r="K903" s="24"/>
      <c r="L903" s="24"/>
    </row>
    <row r="904" ht="12.75" customHeight="1">
      <c r="A904" s="24"/>
      <c r="B904" s="24"/>
      <c r="C904" s="24"/>
      <c r="D904" s="24"/>
      <c r="E904" s="24"/>
      <c r="F904" s="24"/>
      <c r="G904" s="24"/>
      <c r="H904" s="24"/>
      <c r="I904" s="24"/>
      <c r="J904" s="24"/>
      <c r="K904" s="24"/>
      <c r="L904" s="24"/>
    </row>
    <row r="905" ht="12.75" customHeight="1">
      <c r="A905" s="24"/>
      <c r="B905" s="24"/>
      <c r="C905" s="24"/>
      <c r="D905" s="24"/>
      <c r="E905" s="24"/>
      <c r="F905" s="24"/>
      <c r="G905" s="24"/>
      <c r="H905" s="24"/>
      <c r="I905" s="24"/>
      <c r="J905" s="24"/>
      <c r="K905" s="24"/>
      <c r="L905" s="24"/>
    </row>
    <row r="906" ht="12.75" customHeight="1">
      <c r="A906" s="24"/>
      <c r="B906" s="24"/>
      <c r="C906" s="24"/>
      <c r="D906" s="24"/>
      <c r="E906" s="24"/>
      <c r="F906" s="24"/>
      <c r="G906" s="24"/>
      <c r="H906" s="24"/>
      <c r="I906" s="24"/>
      <c r="J906" s="24"/>
      <c r="K906" s="24"/>
      <c r="L906" s="24"/>
    </row>
    <row r="907" ht="12.75" customHeight="1">
      <c r="A907" s="24"/>
      <c r="B907" s="24"/>
      <c r="C907" s="24"/>
      <c r="D907" s="24"/>
      <c r="E907" s="24"/>
      <c r="F907" s="24"/>
      <c r="G907" s="24"/>
      <c r="H907" s="24"/>
      <c r="I907" s="24"/>
      <c r="J907" s="24"/>
      <c r="K907" s="24"/>
      <c r="L907" s="24"/>
    </row>
    <row r="908" ht="12.75" customHeight="1">
      <c r="A908" s="24"/>
      <c r="B908" s="24"/>
      <c r="C908" s="24"/>
      <c r="D908" s="24"/>
      <c r="E908" s="24"/>
      <c r="F908" s="24"/>
      <c r="G908" s="24"/>
      <c r="H908" s="24"/>
      <c r="I908" s="24"/>
      <c r="J908" s="24"/>
      <c r="K908" s="24"/>
      <c r="L908" s="24"/>
    </row>
    <row r="909" ht="12.75" customHeight="1">
      <c r="A909" s="24"/>
      <c r="B909" s="24"/>
      <c r="C909" s="24"/>
      <c r="D909" s="24"/>
      <c r="E909" s="24"/>
      <c r="F909" s="24"/>
      <c r="G909" s="24"/>
      <c r="H909" s="24"/>
      <c r="I909" s="24"/>
      <c r="J909" s="24"/>
      <c r="K909" s="24"/>
      <c r="L909" s="24"/>
    </row>
    <row r="910" ht="12.75" customHeight="1">
      <c r="A910" s="24"/>
      <c r="B910" s="24"/>
      <c r="C910" s="24"/>
      <c r="D910" s="24"/>
      <c r="E910" s="24"/>
      <c r="F910" s="24"/>
      <c r="G910" s="24"/>
      <c r="H910" s="24"/>
      <c r="I910" s="24"/>
      <c r="J910" s="24"/>
      <c r="K910" s="24"/>
      <c r="L910" s="24"/>
    </row>
    <row r="911" ht="12.75" customHeight="1">
      <c r="A911" s="24"/>
      <c r="B911" s="24"/>
      <c r="C911" s="24"/>
      <c r="D911" s="24"/>
      <c r="E911" s="24"/>
      <c r="F911" s="24"/>
      <c r="G911" s="24"/>
      <c r="H911" s="24"/>
      <c r="I911" s="24"/>
      <c r="J911" s="24"/>
      <c r="K911" s="24"/>
      <c r="L911" s="24"/>
    </row>
    <row r="912" ht="12.75" customHeight="1">
      <c r="A912" s="24"/>
      <c r="B912" s="24"/>
      <c r="C912" s="24"/>
      <c r="D912" s="24"/>
      <c r="E912" s="24"/>
      <c r="F912" s="24"/>
      <c r="G912" s="24"/>
      <c r="H912" s="24"/>
      <c r="I912" s="24"/>
      <c r="J912" s="24"/>
      <c r="K912" s="24"/>
      <c r="L912" s="24"/>
    </row>
    <row r="913" ht="12.75" customHeight="1">
      <c r="A913" s="24"/>
      <c r="B913" s="24"/>
      <c r="C913" s="24"/>
      <c r="D913" s="24"/>
      <c r="E913" s="24"/>
      <c r="F913" s="24"/>
      <c r="G913" s="24"/>
      <c r="H913" s="24"/>
      <c r="I913" s="24"/>
      <c r="J913" s="24"/>
      <c r="K913" s="24"/>
      <c r="L913" s="24"/>
    </row>
    <row r="914" ht="12.75" customHeight="1">
      <c r="A914" s="24"/>
      <c r="B914" s="24"/>
      <c r="C914" s="24"/>
      <c r="D914" s="24"/>
      <c r="E914" s="24"/>
      <c r="F914" s="24"/>
      <c r="G914" s="24"/>
      <c r="H914" s="24"/>
      <c r="I914" s="24"/>
      <c r="J914" s="24"/>
      <c r="K914" s="24"/>
      <c r="L914" s="24"/>
    </row>
    <row r="915" ht="12.75" customHeight="1">
      <c r="A915" s="24"/>
      <c r="B915" s="24"/>
      <c r="C915" s="24"/>
      <c r="D915" s="24"/>
      <c r="E915" s="24"/>
      <c r="F915" s="24"/>
      <c r="G915" s="24"/>
      <c r="H915" s="24"/>
      <c r="I915" s="24"/>
      <c r="J915" s="24"/>
      <c r="K915" s="24"/>
      <c r="L915" s="24"/>
    </row>
    <row r="916" ht="12.75" customHeight="1">
      <c r="A916" s="24"/>
      <c r="B916" s="24"/>
      <c r="C916" s="24"/>
      <c r="D916" s="24"/>
      <c r="E916" s="24"/>
      <c r="F916" s="24"/>
      <c r="G916" s="24"/>
      <c r="H916" s="24"/>
      <c r="I916" s="24"/>
      <c r="J916" s="24"/>
      <c r="K916" s="24"/>
      <c r="L916" s="24"/>
    </row>
    <row r="917" ht="12.75" customHeight="1">
      <c r="A917" s="24"/>
      <c r="B917" s="24"/>
      <c r="C917" s="24"/>
      <c r="D917" s="24"/>
      <c r="E917" s="24"/>
      <c r="F917" s="24"/>
      <c r="G917" s="24"/>
      <c r="H917" s="24"/>
      <c r="I917" s="24"/>
      <c r="J917" s="24"/>
      <c r="K917" s="24"/>
      <c r="L917" s="24"/>
    </row>
    <row r="918" ht="12.75" customHeight="1">
      <c r="A918" s="24"/>
      <c r="B918" s="24"/>
      <c r="C918" s="24"/>
      <c r="D918" s="24"/>
      <c r="E918" s="24"/>
      <c r="F918" s="24"/>
      <c r="G918" s="24"/>
      <c r="H918" s="24"/>
      <c r="I918" s="24"/>
      <c r="J918" s="24"/>
      <c r="K918" s="24"/>
      <c r="L918" s="24"/>
    </row>
    <row r="919" ht="12.75" customHeight="1">
      <c r="A919" s="24"/>
      <c r="B919" s="24"/>
      <c r="C919" s="24"/>
      <c r="D919" s="24"/>
      <c r="E919" s="24"/>
      <c r="F919" s="24"/>
      <c r="G919" s="24"/>
      <c r="H919" s="24"/>
      <c r="I919" s="24"/>
      <c r="J919" s="24"/>
      <c r="K919" s="24"/>
      <c r="L919" s="24"/>
    </row>
    <row r="920" ht="12.75" customHeight="1">
      <c r="A920" s="24"/>
      <c r="B920" s="24"/>
      <c r="C920" s="24"/>
      <c r="D920" s="24"/>
      <c r="E920" s="24"/>
      <c r="F920" s="24"/>
      <c r="G920" s="24"/>
      <c r="H920" s="24"/>
      <c r="I920" s="24"/>
      <c r="J920" s="24"/>
      <c r="K920" s="24"/>
      <c r="L920" s="24"/>
    </row>
    <row r="921" ht="12.75" customHeight="1">
      <c r="A921" s="24"/>
      <c r="B921" s="24"/>
      <c r="C921" s="24"/>
      <c r="D921" s="24"/>
      <c r="E921" s="24"/>
      <c r="F921" s="24"/>
      <c r="G921" s="24"/>
      <c r="H921" s="24"/>
      <c r="I921" s="24"/>
      <c r="J921" s="24"/>
      <c r="K921" s="24"/>
      <c r="L921" s="24"/>
    </row>
    <row r="922" ht="12.75" customHeight="1">
      <c r="A922" s="24"/>
      <c r="B922" s="24"/>
      <c r="C922" s="24"/>
      <c r="D922" s="24"/>
      <c r="E922" s="24"/>
      <c r="F922" s="24"/>
      <c r="G922" s="24"/>
      <c r="H922" s="24"/>
      <c r="I922" s="24"/>
      <c r="J922" s="24"/>
      <c r="K922" s="24"/>
      <c r="L922" s="24"/>
    </row>
    <row r="923" ht="12.75" customHeight="1">
      <c r="A923" s="24"/>
      <c r="B923" s="24"/>
      <c r="C923" s="24"/>
      <c r="D923" s="24"/>
      <c r="E923" s="24"/>
      <c r="F923" s="24"/>
      <c r="G923" s="24"/>
      <c r="H923" s="24"/>
      <c r="I923" s="24"/>
      <c r="J923" s="24"/>
      <c r="K923" s="24"/>
      <c r="L923" s="24"/>
    </row>
    <row r="924" ht="12.75" customHeight="1">
      <c r="A924" s="24"/>
      <c r="B924" s="24"/>
      <c r="C924" s="24"/>
      <c r="D924" s="24"/>
      <c r="E924" s="24"/>
      <c r="F924" s="24"/>
      <c r="G924" s="24"/>
      <c r="H924" s="24"/>
      <c r="I924" s="24"/>
      <c r="J924" s="24"/>
      <c r="K924" s="24"/>
      <c r="L924" s="24"/>
    </row>
    <row r="925" ht="12.75" customHeight="1">
      <c r="A925" s="24"/>
      <c r="B925" s="24"/>
      <c r="C925" s="24"/>
      <c r="D925" s="24"/>
      <c r="E925" s="24"/>
      <c r="F925" s="24"/>
      <c r="G925" s="24"/>
      <c r="H925" s="24"/>
      <c r="I925" s="24"/>
      <c r="J925" s="24"/>
      <c r="K925" s="24"/>
      <c r="L925" s="24"/>
    </row>
    <row r="926" ht="12.75" customHeight="1">
      <c r="A926" s="24"/>
      <c r="B926" s="24"/>
      <c r="C926" s="24"/>
      <c r="D926" s="24"/>
      <c r="E926" s="24"/>
      <c r="F926" s="24"/>
      <c r="G926" s="24"/>
      <c r="H926" s="24"/>
      <c r="I926" s="24"/>
      <c r="J926" s="24"/>
      <c r="K926" s="24"/>
      <c r="L926" s="24"/>
    </row>
    <row r="927" ht="12.75" customHeight="1">
      <c r="A927" s="24"/>
      <c r="B927" s="24"/>
      <c r="C927" s="24"/>
      <c r="D927" s="24"/>
      <c r="E927" s="24"/>
      <c r="F927" s="24"/>
      <c r="G927" s="24"/>
      <c r="H927" s="24"/>
      <c r="I927" s="24"/>
      <c r="J927" s="24"/>
      <c r="K927" s="24"/>
      <c r="L927" s="24"/>
    </row>
    <row r="928" ht="12.75" customHeight="1">
      <c r="A928" s="24"/>
      <c r="B928" s="24"/>
      <c r="C928" s="24"/>
      <c r="D928" s="24"/>
      <c r="E928" s="24"/>
      <c r="F928" s="24"/>
      <c r="G928" s="24"/>
      <c r="H928" s="24"/>
      <c r="I928" s="24"/>
      <c r="J928" s="24"/>
      <c r="K928" s="24"/>
      <c r="L928" s="24"/>
    </row>
    <row r="929" ht="12.75" customHeight="1">
      <c r="A929" s="24"/>
      <c r="B929" s="24"/>
      <c r="C929" s="24"/>
      <c r="D929" s="24"/>
      <c r="E929" s="24"/>
      <c r="F929" s="24"/>
      <c r="G929" s="24"/>
      <c r="H929" s="24"/>
      <c r="I929" s="24"/>
      <c r="J929" s="24"/>
      <c r="K929" s="24"/>
      <c r="L929" s="24"/>
    </row>
    <row r="930" ht="12.75" customHeight="1">
      <c r="A930" s="24"/>
      <c r="B930" s="24"/>
      <c r="C930" s="24"/>
      <c r="D930" s="24"/>
      <c r="E930" s="24"/>
      <c r="F930" s="24"/>
      <c r="G930" s="24"/>
      <c r="H930" s="24"/>
      <c r="I930" s="24"/>
      <c r="J930" s="24"/>
      <c r="K930" s="24"/>
      <c r="L930" s="24"/>
    </row>
    <row r="931" ht="12.75" customHeight="1">
      <c r="A931" s="24"/>
      <c r="B931" s="24"/>
      <c r="C931" s="24"/>
      <c r="D931" s="24"/>
      <c r="E931" s="24"/>
      <c r="F931" s="24"/>
      <c r="G931" s="24"/>
      <c r="H931" s="24"/>
      <c r="I931" s="24"/>
      <c r="J931" s="24"/>
      <c r="K931" s="24"/>
      <c r="L931" s="24"/>
    </row>
    <row r="932" ht="12.75" customHeight="1">
      <c r="A932" s="24"/>
      <c r="B932" s="24"/>
      <c r="C932" s="24"/>
      <c r="D932" s="24"/>
      <c r="E932" s="24"/>
      <c r="F932" s="24"/>
      <c r="G932" s="24"/>
      <c r="H932" s="24"/>
      <c r="I932" s="24"/>
      <c r="J932" s="24"/>
      <c r="K932" s="24"/>
      <c r="L932" s="24"/>
    </row>
    <row r="933" ht="12.75" customHeight="1">
      <c r="A933" s="24"/>
      <c r="B933" s="24"/>
      <c r="C933" s="24"/>
      <c r="D933" s="24"/>
      <c r="E933" s="24"/>
      <c r="F933" s="24"/>
      <c r="G933" s="24"/>
      <c r="H933" s="24"/>
      <c r="I933" s="24"/>
      <c r="J933" s="24"/>
      <c r="K933" s="24"/>
      <c r="L933" s="24"/>
    </row>
    <row r="934" ht="12.75" customHeight="1">
      <c r="A934" s="24"/>
      <c r="B934" s="24"/>
      <c r="C934" s="24"/>
      <c r="D934" s="24"/>
      <c r="E934" s="24"/>
      <c r="F934" s="24"/>
      <c r="G934" s="24"/>
      <c r="H934" s="24"/>
      <c r="I934" s="24"/>
      <c r="J934" s="24"/>
      <c r="K934" s="24"/>
      <c r="L934" s="24"/>
    </row>
    <row r="935" ht="12.75" customHeight="1">
      <c r="A935" s="24"/>
      <c r="B935" s="24"/>
      <c r="C935" s="24"/>
      <c r="D935" s="24"/>
      <c r="E935" s="24"/>
      <c r="F935" s="24"/>
      <c r="G935" s="24"/>
      <c r="H935" s="24"/>
      <c r="I935" s="24"/>
      <c r="J935" s="24"/>
      <c r="K935" s="24"/>
      <c r="L935" s="24"/>
    </row>
    <row r="936" ht="12.75" customHeight="1">
      <c r="A936" s="24"/>
      <c r="B936" s="24"/>
      <c r="C936" s="24"/>
      <c r="D936" s="24"/>
      <c r="E936" s="24"/>
      <c r="F936" s="24"/>
      <c r="G936" s="24"/>
      <c r="H936" s="24"/>
      <c r="I936" s="24"/>
      <c r="J936" s="24"/>
      <c r="K936" s="24"/>
      <c r="L936" s="24"/>
    </row>
    <row r="937" ht="12.75" customHeight="1">
      <c r="A937" s="24"/>
      <c r="B937" s="24"/>
      <c r="C937" s="24"/>
      <c r="D937" s="24"/>
      <c r="E937" s="24"/>
      <c r="F937" s="24"/>
      <c r="G937" s="24"/>
      <c r="H937" s="24"/>
      <c r="I937" s="24"/>
      <c r="J937" s="24"/>
      <c r="K937" s="24"/>
      <c r="L937" s="24"/>
    </row>
    <row r="938" ht="12.75" customHeight="1">
      <c r="A938" s="24"/>
      <c r="B938" s="24"/>
      <c r="C938" s="24"/>
      <c r="D938" s="24"/>
      <c r="E938" s="24"/>
      <c r="F938" s="24"/>
      <c r="G938" s="24"/>
      <c r="H938" s="24"/>
      <c r="I938" s="24"/>
      <c r="J938" s="24"/>
      <c r="K938" s="24"/>
      <c r="L938" s="24"/>
    </row>
    <row r="939" ht="12.75" customHeight="1">
      <c r="A939" s="24"/>
      <c r="B939" s="24"/>
      <c r="C939" s="24"/>
      <c r="D939" s="24"/>
      <c r="E939" s="24"/>
      <c r="F939" s="24"/>
      <c r="G939" s="24"/>
      <c r="H939" s="24"/>
      <c r="I939" s="24"/>
      <c r="J939" s="24"/>
      <c r="K939" s="24"/>
      <c r="L939" s="24"/>
    </row>
    <row r="940" ht="12.75" customHeight="1">
      <c r="A940" s="24"/>
      <c r="B940" s="24"/>
      <c r="C940" s="24"/>
      <c r="D940" s="24"/>
      <c r="E940" s="24"/>
      <c r="F940" s="24"/>
      <c r="G940" s="24"/>
      <c r="H940" s="24"/>
      <c r="I940" s="24"/>
      <c r="J940" s="24"/>
      <c r="K940" s="24"/>
      <c r="L940" s="24"/>
    </row>
    <row r="941" ht="12.75" customHeight="1">
      <c r="A941" s="24"/>
      <c r="B941" s="24"/>
      <c r="C941" s="24"/>
      <c r="D941" s="24"/>
      <c r="E941" s="24"/>
      <c r="F941" s="24"/>
      <c r="G941" s="24"/>
      <c r="H941" s="24"/>
      <c r="I941" s="24"/>
      <c r="J941" s="24"/>
      <c r="K941" s="24"/>
      <c r="L941" s="24"/>
    </row>
    <row r="942" ht="12.75" customHeight="1">
      <c r="A942" s="24"/>
      <c r="B942" s="24"/>
      <c r="C942" s="24"/>
      <c r="D942" s="24"/>
      <c r="E942" s="24"/>
      <c r="F942" s="24"/>
      <c r="G942" s="24"/>
      <c r="H942" s="24"/>
      <c r="I942" s="24"/>
      <c r="J942" s="24"/>
      <c r="K942" s="24"/>
      <c r="L942" s="24"/>
    </row>
    <row r="943" ht="12.75" customHeight="1">
      <c r="A943" s="24"/>
      <c r="B943" s="24"/>
      <c r="C943" s="24"/>
      <c r="D943" s="24"/>
      <c r="E943" s="24"/>
      <c r="F943" s="24"/>
      <c r="G943" s="24"/>
      <c r="H943" s="24"/>
      <c r="I943" s="24"/>
      <c r="J943" s="24"/>
      <c r="K943" s="24"/>
      <c r="L943" s="24"/>
    </row>
    <row r="944" ht="12.75" customHeight="1">
      <c r="A944" s="24"/>
      <c r="B944" s="24"/>
      <c r="C944" s="24"/>
      <c r="D944" s="24"/>
      <c r="E944" s="24"/>
      <c r="F944" s="24"/>
      <c r="G944" s="24"/>
      <c r="H944" s="24"/>
      <c r="I944" s="24"/>
      <c r="J944" s="24"/>
      <c r="K944" s="24"/>
      <c r="L944" s="24"/>
    </row>
    <row r="945" ht="12.75" customHeight="1">
      <c r="A945" s="24"/>
      <c r="B945" s="24"/>
      <c r="C945" s="24"/>
      <c r="D945" s="24"/>
      <c r="E945" s="24"/>
      <c r="F945" s="24"/>
      <c r="G945" s="24"/>
      <c r="H945" s="24"/>
      <c r="I945" s="24"/>
      <c r="J945" s="24"/>
      <c r="K945" s="24"/>
      <c r="L945" s="24"/>
    </row>
    <row r="946" ht="12.75" customHeight="1">
      <c r="A946" s="24"/>
      <c r="B946" s="24"/>
      <c r="C946" s="24"/>
      <c r="D946" s="24"/>
      <c r="E946" s="24"/>
      <c r="F946" s="24"/>
      <c r="G946" s="24"/>
      <c r="H946" s="24"/>
      <c r="I946" s="24"/>
      <c r="J946" s="24"/>
      <c r="K946" s="24"/>
      <c r="L946" s="24"/>
    </row>
    <row r="947" ht="12.75" customHeight="1">
      <c r="A947" s="24"/>
      <c r="B947" s="24"/>
      <c r="C947" s="24"/>
      <c r="D947" s="24"/>
      <c r="E947" s="24"/>
      <c r="F947" s="24"/>
      <c r="G947" s="24"/>
      <c r="H947" s="24"/>
      <c r="I947" s="24"/>
      <c r="J947" s="24"/>
      <c r="K947" s="24"/>
      <c r="L947" s="24"/>
    </row>
    <row r="948" ht="12.75" customHeight="1">
      <c r="A948" s="24"/>
      <c r="B948" s="24"/>
      <c r="C948" s="24"/>
      <c r="D948" s="24"/>
      <c r="E948" s="24"/>
      <c r="F948" s="24"/>
      <c r="G948" s="24"/>
      <c r="H948" s="24"/>
      <c r="I948" s="24"/>
      <c r="J948" s="24"/>
      <c r="K948" s="24"/>
      <c r="L948" s="24"/>
    </row>
    <row r="949" ht="12.75" customHeight="1">
      <c r="A949" s="24"/>
      <c r="B949" s="24"/>
      <c r="C949" s="24"/>
      <c r="D949" s="24"/>
      <c r="E949" s="24"/>
      <c r="F949" s="24"/>
      <c r="G949" s="24"/>
      <c r="H949" s="24"/>
      <c r="I949" s="24"/>
      <c r="J949" s="24"/>
      <c r="K949" s="24"/>
      <c r="L949" s="24"/>
    </row>
    <row r="950" ht="12.75" customHeight="1">
      <c r="A950" s="24"/>
      <c r="B950" s="24"/>
      <c r="C950" s="24"/>
      <c r="D950" s="24"/>
      <c r="E950" s="24"/>
      <c r="F950" s="24"/>
      <c r="G950" s="24"/>
      <c r="H950" s="24"/>
      <c r="I950" s="24"/>
      <c r="J950" s="24"/>
      <c r="K950" s="24"/>
      <c r="L950" s="24"/>
    </row>
    <row r="951" ht="12.75" customHeight="1">
      <c r="A951" s="24"/>
      <c r="B951" s="24"/>
      <c r="C951" s="24"/>
      <c r="D951" s="24"/>
      <c r="E951" s="24"/>
      <c r="F951" s="24"/>
      <c r="G951" s="24"/>
      <c r="H951" s="24"/>
      <c r="I951" s="24"/>
      <c r="J951" s="24"/>
      <c r="K951" s="24"/>
      <c r="L951" s="24"/>
    </row>
    <row r="952" ht="12.75" customHeight="1">
      <c r="A952" s="24"/>
      <c r="B952" s="24"/>
      <c r="C952" s="24"/>
      <c r="D952" s="24"/>
      <c r="E952" s="24"/>
      <c r="F952" s="24"/>
      <c r="G952" s="24"/>
      <c r="H952" s="24"/>
      <c r="I952" s="24"/>
      <c r="J952" s="24"/>
      <c r="K952" s="24"/>
      <c r="L952" s="24"/>
    </row>
    <row r="953" ht="12.75" customHeight="1">
      <c r="A953" s="24"/>
      <c r="B953" s="24"/>
      <c r="C953" s="24"/>
      <c r="D953" s="24"/>
      <c r="E953" s="24"/>
      <c r="F953" s="24"/>
      <c r="G953" s="24"/>
      <c r="H953" s="24"/>
      <c r="I953" s="24"/>
      <c r="J953" s="24"/>
      <c r="K953" s="24"/>
      <c r="L953" s="24"/>
    </row>
    <row r="954" ht="12.75" customHeight="1">
      <c r="A954" s="24"/>
      <c r="B954" s="24"/>
      <c r="C954" s="24"/>
      <c r="D954" s="24"/>
      <c r="E954" s="24"/>
      <c r="F954" s="24"/>
      <c r="G954" s="24"/>
      <c r="H954" s="24"/>
      <c r="I954" s="24"/>
      <c r="J954" s="24"/>
      <c r="K954" s="24"/>
      <c r="L954" s="24"/>
    </row>
    <row r="955" ht="12.75" customHeight="1">
      <c r="A955" s="24"/>
      <c r="B955" s="24"/>
      <c r="C955" s="24"/>
      <c r="D955" s="24"/>
      <c r="E955" s="24"/>
      <c r="F955" s="24"/>
      <c r="G955" s="24"/>
      <c r="H955" s="24"/>
      <c r="I955" s="24"/>
      <c r="J955" s="24"/>
      <c r="K955" s="24"/>
      <c r="L955" s="24"/>
    </row>
    <row r="956" ht="12.75" customHeight="1">
      <c r="A956" s="24"/>
      <c r="B956" s="24"/>
      <c r="C956" s="24"/>
      <c r="D956" s="24"/>
      <c r="E956" s="24"/>
      <c r="F956" s="24"/>
      <c r="G956" s="24"/>
      <c r="H956" s="24"/>
      <c r="I956" s="24"/>
      <c r="J956" s="24"/>
      <c r="K956" s="24"/>
      <c r="L956" s="24"/>
    </row>
    <row r="957" ht="12.75" customHeight="1">
      <c r="A957" s="24"/>
      <c r="B957" s="24"/>
      <c r="C957" s="24"/>
      <c r="D957" s="24"/>
      <c r="E957" s="24"/>
      <c r="F957" s="24"/>
      <c r="G957" s="24"/>
      <c r="H957" s="24"/>
      <c r="I957" s="24"/>
      <c r="J957" s="24"/>
      <c r="K957" s="24"/>
      <c r="L957" s="24"/>
    </row>
    <row r="958" ht="12.75" customHeight="1">
      <c r="A958" s="24"/>
      <c r="B958" s="24"/>
      <c r="C958" s="24"/>
      <c r="D958" s="24"/>
      <c r="E958" s="24"/>
      <c r="F958" s="24"/>
      <c r="G958" s="24"/>
      <c r="H958" s="24"/>
      <c r="I958" s="24"/>
      <c r="J958" s="24"/>
      <c r="K958" s="24"/>
      <c r="L958" s="24"/>
    </row>
    <row r="959" ht="12.75" customHeight="1">
      <c r="A959" s="24"/>
      <c r="B959" s="24"/>
      <c r="C959" s="24"/>
      <c r="D959" s="24"/>
      <c r="E959" s="24"/>
      <c r="F959" s="24"/>
      <c r="G959" s="24"/>
      <c r="H959" s="24"/>
      <c r="I959" s="24"/>
      <c r="J959" s="24"/>
      <c r="K959" s="24"/>
      <c r="L959" s="24"/>
    </row>
    <row r="960" ht="12.75" customHeight="1">
      <c r="A960" s="24"/>
      <c r="B960" s="24"/>
      <c r="C960" s="24"/>
      <c r="D960" s="24"/>
      <c r="E960" s="24"/>
      <c r="F960" s="24"/>
      <c r="G960" s="24"/>
      <c r="H960" s="24"/>
      <c r="I960" s="24"/>
      <c r="J960" s="24"/>
      <c r="K960" s="24"/>
      <c r="L960" s="24"/>
    </row>
    <row r="961" ht="12.75" customHeight="1">
      <c r="A961" s="24"/>
      <c r="B961" s="24"/>
      <c r="C961" s="24"/>
      <c r="D961" s="24"/>
      <c r="E961" s="24"/>
      <c r="F961" s="24"/>
      <c r="G961" s="24"/>
      <c r="H961" s="24"/>
      <c r="I961" s="24"/>
      <c r="J961" s="24"/>
      <c r="K961" s="24"/>
      <c r="L961" s="24"/>
    </row>
    <row r="962" ht="12.75" customHeight="1">
      <c r="A962" s="24"/>
      <c r="B962" s="24"/>
      <c r="C962" s="24"/>
      <c r="D962" s="24"/>
      <c r="E962" s="24"/>
      <c r="F962" s="24"/>
      <c r="G962" s="24"/>
      <c r="H962" s="24"/>
      <c r="I962" s="24"/>
      <c r="J962" s="24"/>
      <c r="K962" s="24"/>
      <c r="L962" s="24"/>
    </row>
    <row r="963" ht="12.75" customHeight="1">
      <c r="A963" s="24"/>
      <c r="B963" s="24"/>
      <c r="C963" s="24"/>
      <c r="D963" s="24"/>
      <c r="E963" s="24"/>
      <c r="F963" s="24"/>
      <c r="G963" s="24"/>
      <c r="H963" s="24"/>
      <c r="I963" s="24"/>
      <c r="J963" s="24"/>
      <c r="K963" s="24"/>
      <c r="L963" s="24"/>
    </row>
    <row r="964" ht="12.75" customHeight="1">
      <c r="A964" s="24"/>
      <c r="B964" s="24"/>
      <c r="C964" s="24"/>
      <c r="D964" s="24"/>
      <c r="E964" s="24"/>
      <c r="F964" s="24"/>
      <c r="G964" s="24"/>
      <c r="H964" s="24"/>
      <c r="I964" s="24"/>
      <c r="J964" s="24"/>
      <c r="K964" s="24"/>
      <c r="L964" s="24"/>
    </row>
    <row r="965" ht="12.75" customHeight="1">
      <c r="A965" s="24"/>
      <c r="B965" s="24"/>
      <c r="C965" s="24"/>
      <c r="D965" s="24"/>
      <c r="E965" s="24"/>
      <c r="F965" s="24"/>
      <c r="G965" s="24"/>
      <c r="H965" s="24"/>
      <c r="I965" s="24"/>
      <c r="J965" s="24"/>
      <c r="K965" s="24"/>
      <c r="L965" s="24"/>
    </row>
    <row r="966" ht="12.75" customHeight="1">
      <c r="A966" s="24"/>
      <c r="B966" s="24"/>
      <c r="C966" s="24"/>
      <c r="D966" s="24"/>
      <c r="E966" s="24"/>
      <c r="F966" s="24"/>
      <c r="G966" s="24"/>
      <c r="H966" s="24"/>
      <c r="I966" s="24"/>
      <c r="J966" s="24"/>
      <c r="K966" s="24"/>
      <c r="L966" s="24"/>
    </row>
    <row r="967" ht="12.75" customHeight="1">
      <c r="A967" s="24"/>
      <c r="B967" s="24"/>
      <c r="C967" s="24"/>
      <c r="D967" s="24"/>
      <c r="E967" s="24"/>
      <c r="F967" s="24"/>
      <c r="G967" s="24"/>
      <c r="H967" s="24"/>
      <c r="I967" s="24"/>
      <c r="J967" s="24"/>
      <c r="K967" s="24"/>
      <c r="L967" s="24"/>
    </row>
    <row r="968" ht="12.75" customHeight="1">
      <c r="A968" s="24"/>
      <c r="B968" s="24"/>
      <c r="C968" s="24"/>
      <c r="D968" s="24"/>
      <c r="E968" s="24"/>
      <c r="F968" s="24"/>
      <c r="G968" s="24"/>
      <c r="H968" s="24"/>
      <c r="I968" s="24"/>
      <c r="J968" s="24"/>
      <c r="K968" s="24"/>
      <c r="L968" s="24"/>
    </row>
    <row r="969" ht="12.75" customHeight="1">
      <c r="A969" s="24"/>
      <c r="B969" s="24"/>
      <c r="C969" s="24"/>
      <c r="D969" s="24"/>
      <c r="E969" s="24"/>
      <c r="F969" s="24"/>
      <c r="G969" s="24"/>
      <c r="H969" s="24"/>
      <c r="I969" s="24"/>
      <c r="J969" s="24"/>
      <c r="K969" s="24"/>
      <c r="L969" s="24"/>
    </row>
    <row r="970" ht="12.75" customHeight="1">
      <c r="A970" s="24"/>
      <c r="B970" s="24"/>
      <c r="C970" s="24"/>
      <c r="D970" s="24"/>
      <c r="E970" s="24"/>
      <c r="F970" s="24"/>
      <c r="G970" s="24"/>
      <c r="H970" s="24"/>
      <c r="I970" s="24"/>
      <c r="J970" s="24"/>
      <c r="K970" s="24"/>
      <c r="L970" s="24"/>
    </row>
    <row r="971" ht="12.75" customHeight="1">
      <c r="A971" s="24"/>
      <c r="B971" s="24"/>
      <c r="C971" s="24"/>
      <c r="D971" s="24"/>
      <c r="E971" s="24"/>
      <c r="F971" s="24"/>
      <c r="G971" s="24"/>
      <c r="H971" s="24"/>
      <c r="I971" s="24"/>
      <c r="J971" s="24"/>
      <c r="K971" s="24"/>
      <c r="L971" s="24"/>
    </row>
    <row r="972" ht="12.75" customHeight="1">
      <c r="A972" s="24"/>
      <c r="B972" s="24"/>
      <c r="C972" s="24"/>
      <c r="D972" s="24"/>
      <c r="E972" s="24"/>
      <c r="F972" s="24"/>
      <c r="G972" s="24"/>
      <c r="H972" s="24"/>
      <c r="I972" s="24"/>
      <c r="J972" s="24"/>
      <c r="K972" s="24"/>
      <c r="L972" s="24"/>
    </row>
    <row r="973" ht="12.75" customHeight="1">
      <c r="A973" s="24"/>
      <c r="B973" s="24"/>
      <c r="C973" s="24"/>
      <c r="D973" s="24"/>
      <c r="E973" s="24"/>
      <c r="F973" s="24"/>
      <c r="G973" s="24"/>
      <c r="H973" s="24"/>
      <c r="I973" s="24"/>
      <c r="J973" s="24"/>
      <c r="K973" s="24"/>
      <c r="L973" s="24"/>
    </row>
    <row r="974" ht="12.75" customHeight="1">
      <c r="A974" s="24"/>
      <c r="B974" s="24"/>
      <c r="C974" s="24"/>
      <c r="D974" s="24"/>
      <c r="E974" s="24"/>
      <c r="F974" s="24"/>
      <c r="G974" s="24"/>
      <c r="H974" s="24"/>
      <c r="I974" s="24"/>
      <c r="J974" s="24"/>
      <c r="K974" s="24"/>
      <c r="L974" s="24"/>
    </row>
    <row r="975" ht="12.75" customHeight="1">
      <c r="A975" s="24"/>
      <c r="B975" s="24"/>
      <c r="C975" s="24"/>
      <c r="D975" s="24"/>
      <c r="E975" s="24"/>
      <c r="F975" s="24"/>
      <c r="G975" s="24"/>
      <c r="H975" s="24"/>
      <c r="I975" s="24"/>
      <c r="J975" s="24"/>
      <c r="K975" s="24"/>
      <c r="L975" s="24"/>
    </row>
    <row r="976" ht="12.75" customHeight="1">
      <c r="A976" s="24"/>
      <c r="B976" s="24"/>
      <c r="C976" s="24"/>
      <c r="D976" s="24"/>
      <c r="E976" s="24"/>
      <c r="F976" s="24"/>
      <c r="G976" s="24"/>
      <c r="H976" s="24"/>
      <c r="I976" s="24"/>
      <c r="J976" s="24"/>
      <c r="K976" s="24"/>
      <c r="L976" s="24"/>
    </row>
    <row r="977" ht="12.75" customHeight="1">
      <c r="A977" s="24"/>
      <c r="B977" s="24"/>
      <c r="C977" s="24"/>
      <c r="D977" s="24"/>
      <c r="E977" s="24"/>
      <c r="F977" s="24"/>
      <c r="G977" s="24"/>
      <c r="H977" s="24"/>
      <c r="I977" s="24"/>
      <c r="J977" s="24"/>
      <c r="K977" s="24"/>
      <c r="L977" s="24"/>
    </row>
    <row r="978" ht="12.75" customHeight="1">
      <c r="A978" s="24"/>
      <c r="B978" s="24"/>
      <c r="C978" s="24"/>
      <c r="D978" s="24"/>
      <c r="E978" s="24"/>
      <c r="F978" s="24"/>
      <c r="G978" s="24"/>
      <c r="H978" s="24"/>
      <c r="I978" s="24"/>
      <c r="J978" s="24"/>
      <c r="K978" s="24"/>
      <c r="L978" s="24"/>
    </row>
    <row r="979" ht="12.75" customHeight="1">
      <c r="A979" s="24"/>
      <c r="B979" s="24"/>
      <c r="C979" s="24"/>
      <c r="D979" s="24"/>
      <c r="E979" s="24"/>
      <c r="F979" s="24"/>
      <c r="G979" s="24"/>
      <c r="H979" s="24"/>
      <c r="I979" s="24"/>
      <c r="J979" s="24"/>
      <c r="K979" s="24"/>
      <c r="L979" s="24"/>
    </row>
    <row r="980" ht="12.75" customHeight="1">
      <c r="A980" s="24"/>
      <c r="B980" s="24"/>
      <c r="C980" s="24"/>
      <c r="D980" s="24"/>
      <c r="E980" s="24"/>
      <c r="F980" s="24"/>
      <c r="G980" s="24"/>
      <c r="H980" s="24"/>
      <c r="I980" s="24"/>
      <c r="J980" s="24"/>
      <c r="K980" s="24"/>
      <c r="L980" s="24"/>
    </row>
    <row r="981" ht="12.75" customHeight="1">
      <c r="A981" s="24"/>
      <c r="B981" s="24"/>
      <c r="C981" s="24"/>
      <c r="D981" s="24"/>
      <c r="E981" s="24"/>
      <c r="F981" s="24"/>
      <c r="G981" s="24"/>
      <c r="H981" s="24"/>
      <c r="I981" s="24"/>
      <c r="J981" s="24"/>
      <c r="K981" s="24"/>
      <c r="L981" s="24"/>
    </row>
    <row r="982" ht="12.75" customHeight="1">
      <c r="A982" s="24"/>
      <c r="B982" s="24"/>
      <c r="C982" s="24"/>
      <c r="D982" s="24"/>
      <c r="E982" s="24"/>
      <c r="F982" s="24"/>
      <c r="G982" s="24"/>
      <c r="H982" s="24"/>
      <c r="I982" s="24"/>
      <c r="J982" s="24"/>
      <c r="K982" s="24"/>
      <c r="L982" s="24"/>
    </row>
    <row r="983" ht="12.75" customHeight="1">
      <c r="A983" s="24"/>
      <c r="B983" s="24"/>
      <c r="C983" s="24"/>
      <c r="D983" s="24"/>
      <c r="E983" s="24"/>
      <c r="F983" s="24"/>
      <c r="G983" s="24"/>
      <c r="H983" s="24"/>
      <c r="I983" s="24"/>
      <c r="J983" s="24"/>
      <c r="K983" s="24"/>
      <c r="L983" s="24"/>
    </row>
    <row r="984" ht="12.75" customHeight="1">
      <c r="A984" s="24"/>
      <c r="B984" s="24"/>
      <c r="C984" s="24"/>
      <c r="D984" s="24"/>
      <c r="E984" s="24"/>
      <c r="F984" s="24"/>
      <c r="G984" s="24"/>
      <c r="H984" s="24"/>
      <c r="I984" s="24"/>
      <c r="J984" s="24"/>
      <c r="K984" s="24"/>
      <c r="L984" s="24"/>
    </row>
    <row r="985" ht="12.75" customHeight="1">
      <c r="A985" s="24"/>
      <c r="B985" s="24"/>
      <c r="C985" s="24"/>
      <c r="D985" s="24"/>
      <c r="E985" s="24"/>
      <c r="F985" s="24"/>
      <c r="G985" s="24"/>
      <c r="H985" s="24"/>
      <c r="I985" s="24"/>
      <c r="J985" s="24"/>
      <c r="K985" s="24"/>
      <c r="L985" s="24"/>
    </row>
    <row r="986" ht="12.75" customHeight="1">
      <c r="A986" s="24"/>
      <c r="B986" s="24"/>
      <c r="C986" s="24"/>
      <c r="D986" s="24"/>
      <c r="E986" s="24"/>
      <c r="F986" s="24"/>
      <c r="G986" s="24"/>
      <c r="H986" s="24"/>
      <c r="I986" s="24"/>
      <c r="J986" s="24"/>
      <c r="K986" s="24"/>
      <c r="L986" s="24"/>
    </row>
    <row r="987" ht="12.75" customHeight="1">
      <c r="A987" s="24"/>
      <c r="B987" s="24"/>
      <c r="C987" s="24"/>
      <c r="D987" s="24"/>
      <c r="E987" s="24"/>
      <c r="F987" s="24"/>
      <c r="G987" s="24"/>
      <c r="H987" s="24"/>
      <c r="I987" s="24"/>
      <c r="J987" s="24"/>
      <c r="K987" s="24"/>
      <c r="L987" s="24"/>
    </row>
    <row r="988" ht="12.75" customHeight="1">
      <c r="A988" s="24"/>
      <c r="B988" s="24"/>
      <c r="C988" s="24"/>
      <c r="D988" s="24"/>
      <c r="E988" s="24"/>
      <c r="F988" s="24"/>
      <c r="G988" s="24"/>
      <c r="H988" s="24"/>
      <c r="I988" s="24"/>
      <c r="J988" s="24"/>
      <c r="K988" s="24"/>
      <c r="L988" s="24"/>
    </row>
    <row r="989" ht="12.75" customHeight="1">
      <c r="A989" s="24"/>
      <c r="B989" s="24"/>
      <c r="C989" s="24"/>
      <c r="D989" s="24"/>
      <c r="E989" s="24"/>
      <c r="F989" s="24"/>
      <c r="G989" s="24"/>
      <c r="H989" s="24"/>
      <c r="I989" s="24"/>
      <c r="J989" s="24"/>
      <c r="K989" s="24"/>
      <c r="L989" s="24"/>
    </row>
    <row r="990" ht="12.75" customHeight="1">
      <c r="A990" s="24"/>
      <c r="B990" s="24"/>
      <c r="C990" s="24"/>
      <c r="D990" s="24"/>
      <c r="E990" s="24"/>
      <c r="F990" s="24"/>
      <c r="G990" s="24"/>
      <c r="H990" s="24"/>
      <c r="I990" s="24"/>
      <c r="J990" s="24"/>
      <c r="K990" s="24"/>
      <c r="L990" s="24"/>
    </row>
    <row r="991" ht="12.75" customHeight="1">
      <c r="A991" s="24"/>
      <c r="B991" s="24"/>
      <c r="C991" s="24"/>
      <c r="D991" s="24"/>
      <c r="E991" s="24"/>
      <c r="F991" s="24"/>
      <c r="G991" s="24"/>
      <c r="H991" s="24"/>
      <c r="I991" s="24"/>
      <c r="J991" s="24"/>
      <c r="K991" s="24"/>
      <c r="L991" s="24"/>
    </row>
    <row r="992" ht="12.75" customHeight="1">
      <c r="A992" s="24"/>
      <c r="B992" s="24"/>
      <c r="C992" s="24"/>
      <c r="D992" s="24"/>
      <c r="E992" s="24"/>
      <c r="F992" s="24"/>
      <c r="G992" s="24"/>
      <c r="H992" s="24"/>
      <c r="I992" s="24"/>
      <c r="J992" s="24"/>
      <c r="K992" s="24"/>
      <c r="L992" s="24"/>
    </row>
    <row r="993" ht="12.75" customHeight="1">
      <c r="A993" s="24"/>
      <c r="B993" s="24"/>
      <c r="C993" s="24"/>
      <c r="D993" s="24"/>
      <c r="E993" s="24"/>
      <c r="F993" s="24"/>
      <c r="G993" s="24"/>
      <c r="H993" s="24"/>
      <c r="I993" s="24"/>
      <c r="J993" s="24"/>
      <c r="K993" s="24"/>
      <c r="L993" s="24"/>
    </row>
    <row r="994" ht="12.75" customHeight="1">
      <c r="A994" s="24"/>
      <c r="B994" s="24"/>
      <c r="C994" s="24"/>
      <c r="D994" s="24"/>
      <c r="E994" s="24"/>
      <c r="F994" s="24"/>
      <c r="G994" s="24"/>
      <c r="H994" s="24"/>
      <c r="I994" s="24"/>
      <c r="J994" s="24"/>
      <c r="K994" s="24"/>
      <c r="L994" s="24"/>
    </row>
    <row r="995" ht="12.75" customHeight="1">
      <c r="A995" s="24"/>
      <c r="B995" s="24"/>
      <c r="C995" s="24"/>
      <c r="D995" s="24"/>
      <c r="E995" s="24"/>
      <c r="F995" s="24"/>
      <c r="G995" s="24"/>
      <c r="H995" s="24"/>
      <c r="I995" s="24"/>
      <c r="J995" s="24"/>
      <c r="K995" s="24"/>
      <c r="L995" s="24"/>
    </row>
    <row r="996" ht="12.75" customHeight="1">
      <c r="A996" s="24"/>
      <c r="B996" s="24"/>
      <c r="C996" s="24"/>
      <c r="D996" s="24"/>
      <c r="E996" s="24"/>
      <c r="F996" s="24"/>
      <c r="G996" s="24"/>
      <c r="H996" s="24"/>
      <c r="I996" s="24"/>
      <c r="J996" s="24"/>
      <c r="K996" s="24"/>
      <c r="L996" s="24"/>
    </row>
    <row r="997" ht="12.75" customHeight="1">
      <c r="A997" s="24"/>
      <c r="B997" s="24"/>
      <c r="C997" s="24"/>
      <c r="D997" s="24"/>
      <c r="E997" s="24"/>
      <c r="F997" s="24"/>
      <c r="G997" s="24"/>
      <c r="H997" s="24"/>
      <c r="I997" s="24"/>
      <c r="J997" s="24"/>
      <c r="K997" s="24"/>
      <c r="L997" s="24"/>
    </row>
    <row r="998" ht="12.75" customHeight="1">
      <c r="A998" s="24"/>
      <c r="B998" s="24"/>
      <c r="C998" s="24"/>
      <c r="D998" s="24"/>
      <c r="E998" s="24"/>
      <c r="F998" s="24"/>
      <c r="G998" s="24"/>
      <c r="H998" s="24"/>
      <c r="I998" s="24"/>
      <c r="J998" s="24"/>
      <c r="K998" s="24"/>
      <c r="L998" s="24"/>
    </row>
    <row r="999" ht="12.75" customHeight="1">
      <c r="A999" s="24"/>
      <c r="B999" s="24"/>
      <c r="C999" s="24"/>
      <c r="D999" s="24"/>
      <c r="E999" s="24"/>
      <c r="F999" s="24"/>
      <c r="G999" s="24"/>
      <c r="H999" s="24"/>
      <c r="I999" s="24"/>
      <c r="J999" s="24"/>
      <c r="K999" s="24"/>
      <c r="L999" s="24"/>
    </row>
    <row r="1000" ht="12.75" customHeight="1">
      <c r="A1000" s="24"/>
      <c r="B1000" s="24"/>
      <c r="C1000" s="24"/>
      <c r="D1000" s="24"/>
      <c r="E1000" s="24"/>
      <c r="F1000" s="24"/>
      <c r="G1000" s="24"/>
      <c r="H1000" s="24"/>
      <c r="I1000" s="24"/>
      <c r="J1000" s="24"/>
      <c r="K1000" s="24"/>
      <c r="L1000" s="24"/>
    </row>
  </sheetData>
  <mergeCells count="51">
    <mergeCell ref="B3:K5"/>
    <mergeCell ref="B6:K7"/>
    <mergeCell ref="B8:B9"/>
    <mergeCell ref="C8:C9"/>
    <mergeCell ref="D8:K9"/>
    <mergeCell ref="D10:K10"/>
    <mergeCell ref="D11:K11"/>
    <mergeCell ref="D12:K12"/>
    <mergeCell ref="D13:K13"/>
    <mergeCell ref="D14:K14"/>
    <mergeCell ref="D15:K15"/>
    <mergeCell ref="D16:K16"/>
    <mergeCell ref="D17:K17"/>
    <mergeCell ref="D18:K18"/>
    <mergeCell ref="D19:K19"/>
    <mergeCell ref="D20:K20"/>
    <mergeCell ref="D21:K21"/>
    <mergeCell ref="D22:K22"/>
    <mergeCell ref="D23:K23"/>
    <mergeCell ref="D24:K24"/>
    <mergeCell ref="D25:K25"/>
    <mergeCell ref="D26:K26"/>
    <mergeCell ref="D27:K27"/>
    <mergeCell ref="D28:K28"/>
    <mergeCell ref="D29:K29"/>
    <mergeCell ref="D30:K30"/>
    <mergeCell ref="D31:K31"/>
    <mergeCell ref="D32:K32"/>
    <mergeCell ref="D33:K33"/>
    <mergeCell ref="D34:K34"/>
    <mergeCell ref="D35:K35"/>
    <mergeCell ref="D36:K36"/>
    <mergeCell ref="D37:K37"/>
    <mergeCell ref="D38:K38"/>
    <mergeCell ref="D39:K39"/>
    <mergeCell ref="D40:K40"/>
    <mergeCell ref="D41:K41"/>
    <mergeCell ref="D42:K42"/>
    <mergeCell ref="D43:K43"/>
    <mergeCell ref="D44:K44"/>
    <mergeCell ref="D45:K45"/>
    <mergeCell ref="D46:K46"/>
    <mergeCell ref="D54:K54"/>
    <mergeCell ref="D55:K55"/>
    <mergeCell ref="D47:K47"/>
    <mergeCell ref="D48:K48"/>
    <mergeCell ref="D49:K49"/>
    <mergeCell ref="D50:K50"/>
    <mergeCell ref="D51:K51"/>
    <mergeCell ref="D52:K52"/>
    <mergeCell ref="D53:K53"/>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showGridLines="0" workbookViewId="0"/>
  </sheetViews>
  <sheetFormatPr customHeight="1" defaultColWidth="12.63" defaultRowHeight="15.0"/>
  <cols>
    <col customWidth="1" min="1" max="1" width="9.13"/>
    <col customWidth="1" min="2" max="2" width="9.75"/>
    <col customWidth="1" min="3" max="3" width="15.0"/>
    <col customWidth="1" min="4" max="5" width="11.75"/>
    <col customWidth="1" min="6" max="6" width="9.75"/>
    <col customWidth="1" min="7" max="26" width="9.13"/>
  </cols>
  <sheetData>
    <row r="1" ht="12.75" customHeight="1"/>
    <row r="2" ht="12.75" customHeight="1"/>
    <row r="3" ht="12.75" customHeight="1"/>
    <row r="4" ht="12.75" customHeight="1">
      <c r="B4" s="46" t="s">
        <v>42</v>
      </c>
      <c r="K4" s="47"/>
      <c r="L4" s="48" t="s">
        <v>43</v>
      </c>
    </row>
    <row r="5" ht="12.75" customHeight="1">
      <c r="B5" s="49" t="s">
        <v>44</v>
      </c>
      <c r="C5" s="31"/>
      <c r="D5" s="31"/>
      <c r="E5" s="31"/>
      <c r="F5" s="31"/>
      <c r="G5" s="31"/>
      <c r="H5" s="31"/>
      <c r="I5" s="31"/>
      <c r="J5" s="31"/>
      <c r="K5" s="47"/>
      <c r="L5" s="48" t="s">
        <v>45</v>
      </c>
    </row>
    <row r="6" ht="12.75" customHeight="1">
      <c r="B6" s="50" t="s">
        <v>46</v>
      </c>
      <c r="C6" s="51"/>
      <c r="D6" s="45"/>
      <c r="E6" s="50" t="s">
        <v>47</v>
      </c>
      <c r="F6" s="52"/>
      <c r="G6" s="45"/>
      <c r="H6" s="50" t="s">
        <v>48</v>
      </c>
      <c r="I6" s="53"/>
      <c r="J6" s="45"/>
      <c r="L6" s="48" t="s">
        <v>49</v>
      </c>
    </row>
    <row r="7" ht="12.75" customHeight="1">
      <c r="B7" s="50" t="s">
        <v>50</v>
      </c>
      <c r="C7" s="51" t="str">
        <f>IF('General Info'!C23&gt;0,'General Info'!C23,"")</f>
        <v/>
      </c>
      <c r="D7" s="44"/>
      <c r="E7" s="45"/>
      <c r="F7" s="50" t="s">
        <v>51</v>
      </c>
      <c r="G7" s="51" t="str">
        <f>IF('General Info'!C12&gt;0,'General Info'!C12,"")</f>
        <v>Mughees Khan</v>
      </c>
      <c r="H7" s="44"/>
      <c r="I7" s="44"/>
      <c r="J7" s="45"/>
      <c r="L7" s="48" t="s">
        <v>52</v>
      </c>
    </row>
    <row r="8" ht="12.75" customHeight="1">
      <c r="B8" s="54" t="s">
        <v>53</v>
      </c>
      <c r="C8" s="45"/>
      <c r="D8" s="55" t="s">
        <v>54</v>
      </c>
      <c r="E8" s="55"/>
      <c r="F8" s="55" t="s">
        <v>55</v>
      </c>
      <c r="G8" s="55"/>
      <c r="H8" s="55" t="s">
        <v>56</v>
      </c>
      <c r="I8" s="55"/>
      <c r="J8" s="55" t="s">
        <v>57</v>
      </c>
      <c r="L8" s="48" t="s">
        <v>58</v>
      </c>
    </row>
    <row r="9" ht="12.75" customHeight="1">
      <c r="B9" s="56" t="s">
        <v>59</v>
      </c>
      <c r="C9" s="45"/>
      <c r="D9" s="56" t="s">
        <v>60</v>
      </c>
      <c r="E9" s="45"/>
      <c r="F9" s="56" t="s">
        <v>61</v>
      </c>
      <c r="G9" s="44"/>
      <c r="H9" s="44"/>
      <c r="I9" s="44"/>
      <c r="J9" s="45"/>
      <c r="L9" s="57"/>
      <c r="M9" s="57"/>
      <c r="N9" s="57"/>
      <c r="O9" s="57"/>
      <c r="P9" s="57"/>
      <c r="Q9" s="57"/>
      <c r="R9" s="57"/>
      <c r="S9" s="57"/>
      <c r="T9" s="57"/>
      <c r="U9" s="57"/>
    </row>
    <row r="10" ht="12.75" customHeight="1">
      <c r="B10" s="58" t="s">
        <v>62</v>
      </c>
      <c r="C10" s="45"/>
      <c r="D10" s="59" t="s">
        <v>63</v>
      </c>
      <c r="E10" s="59" t="s">
        <v>64</v>
      </c>
      <c r="F10" s="60" t="s">
        <v>41</v>
      </c>
      <c r="G10" s="44"/>
      <c r="H10" s="44"/>
      <c r="I10" s="44"/>
      <c r="J10" s="45"/>
      <c r="L10" s="61" t="s">
        <v>65</v>
      </c>
      <c r="M10" s="26"/>
      <c r="N10" s="26"/>
      <c r="O10" s="26"/>
      <c r="P10" s="26"/>
      <c r="Q10" s="26"/>
      <c r="R10" s="26"/>
      <c r="S10" s="26"/>
      <c r="T10" s="26"/>
      <c r="U10" s="27"/>
    </row>
    <row r="11" ht="12.75" customHeight="1">
      <c r="B11" s="62" t="s">
        <v>66</v>
      </c>
      <c r="C11" s="45"/>
      <c r="D11" s="63"/>
      <c r="E11" s="63"/>
      <c r="F11" s="64"/>
      <c r="G11" s="44"/>
      <c r="H11" s="44"/>
      <c r="I11" s="44"/>
      <c r="J11" s="45"/>
      <c r="L11" s="65" t="s">
        <v>62</v>
      </c>
      <c r="N11" s="46"/>
      <c r="O11" s="46"/>
      <c r="P11" s="46"/>
      <c r="Q11" s="46"/>
      <c r="R11" s="46"/>
      <c r="S11" s="46"/>
      <c r="T11" s="46"/>
      <c r="U11" s="66"/>
    </row>
    <row r="12" ht="12.75" customHeight="1">
      <c r="B12" s="62" t="s">
        <v>67</v>
      </c>
      <c r="C12" s="45"/>
      <c r="D12" s="63"/>
      <c r="E12" s="63"/>
      <c r="F12" s="64"/>
      <c r="G12" s="44"/>
      <c r="H12" s="44"/>
      <c r="I12" s="44"/>
      <c r="J12" s="45"/>
      <c r="L12" s="67" t="s">
        <v>68</v>
      </c>
      <c r="U12" s="29"/>
    </row>
    <row r="13" ht="12.75" customHeight="1">
      <c r="B13" s="62" t="s">
        <v>69</v>
      </c>
      <c r="C13" s="45"/>
      <c r="D13" s="63"/>
      <c r="E13" s="63"/>
      <c r="F13" s="64"/>
      <c r="G13" s="44"/>
      <c r="H13" s="44"/>
      <c r="I13" s="44"/>
      <c r="J13" s="45"/>
      <c r="L13" s="68" t="s">
        <v>70</v>
      </c>
      <c r="U13" s="29"/>
    </row>
    <row r="14" ht="12.75" customHeight="1">
      <c r="B14" s="62" t="s">
        <v>71</v>
      </c>
      <c r="C14" s="45"/>
      <c r="D14" s="63"/>
      <c r="E14" s="63"/>
      <c r="F14" s="64"/>
      <c r="G14" s="44"/>
      <c r="H14" s="44"/>
      <c r="I14" s="44"/>
      <c r="J14" s="45"/>
      <c r="L14" s="67" t="s">
        <v>72</v>
      </c>
      <c r="U14" s="29"/>
    </row>
    <row r="15" ht="12.75" customHeight="1">
      <c r="B15" s="62" t="s">
        <v>73</v>
      </c>
      <c r="C15" s="45"/>
      <c r="D15" s="63"/>
      <c r="E15" s="63"/>
      <c r="F15" s="64"/>
      <c r="G15" s="44"/>
      <c r="H15" s="44"/>
      <c r="I15" s="44"/>
      <c r="J15" s="45"/>
      <c r="L15" s="67" t="s">
        <v>74</v>
      </c>
      <c r="U15" s="29"/>
    </row>
    <row r="16" ht="12.75" customHeight="1">
      <c r="B16" s="62" t="s">
        <v>75</v>
      </c>
      <c r="C16" s="45"/>
      <c r="D16" s="63"/>
      <c r="E16" s="63"/>
      <c r="F16" s="64"/>
      <c r="G16" s="44"/>
      <c r="H16" s="44"/>
      <c r="I16" s="44"/>
      <c r="J16" s="45"/>
      <c r="L16" s="69" t="s">
        <v>76</v>
      </c>
      <c r="U16" s="29"/>
    </row>
    <row r="17" ht="12.75" customHeight="1">
      <c r="B17" s="58" t="s">
        <v>77</v>
      </c>
      <c r="C17" s="45"/>
      <c r="D17" s="59" t="s">
        <v>63</v>
      </c>
      <c r="E17" s="59" t="s">
        <v>64</v>
      </c>
      <c r="F17" s="60" t="s">
        <v>41</v>
      </c>
      <c r="G17" s="44"/>
      <c r="H17" s="44"/>
      <c r="I17" s="44"/>
      <c r="J17" s="45"/>
      <c r="L17" s="69" t="s">
        <v>78</v>
      </c>
      <c r="U17" s="29"/>
    </row>
    <row r="18" ht="12.75" customHeight="1">
      <c r="B18" s="62" t="s">
        <v>79</v>
      </c>
      <c r="C18" s="45"/>
      <c r="D18" s="63"/>
      <c r="E18" s="63"/>
      <c r="F18" s="64"/>
      <c r="G18" s="44"/>
      <c r="H18" s="44"/>
      <c r="I18" s="44"/>
      <c r="J18" s="45"/>
      <c r="L18" s="70" t="s">
        <v>77</v>
      </c>
      <c r="M18" s="57"/>
      <c r="N18" s="57"/>
      <c r="O18" s="57"/>
      <c r="P18" s="57"/>
      <c r="Q18" s="57"/>
      <c r="R18" s="57"/>
      <c r="S18" s="57"/>
      <c r="T18" s="57"/>
      <c r="U18" s="71"/>
    </row>
    <row r="19" ht="12.75" customHeight="1">
      <c r="B19" s="62" t="s">
        <v>80</v>
      </c>
      <c r="C19" s="45"/>
      <c r="D19" s="63"/>
      <c r="E19" s="63"/>
      <c r="F19" s="64"/>
      <c r="G19" s="44"/>
      <c r="H19" s="44"/>
      <c r="I19" s="44"/>
      <c r="J19" s="45"/>
      <c r="L19" s="72" t="s">
        <v>81</v>
      </c>
      <c r="M19" s="57"/>
      <c r="N19" s="57"/>
      <c r="O19" s="57"/>
      <c r="P19" s="57"/>
      <c r="Q19" s="57"/>
      <c r="R19" s="57"/>
      <c r="S19" s="57"/>
      <c r="T19" s="57"/>
      <c r="U19" s="71"/>
    </row>
    <row r="20" ht="12.75" customHeight="1">
      <c r="B20" s="62" t="s">
        <v>82</v>
      </c>
      <c r="C20" s="45"/>
      <c r="D20" s="63"/>
      <c r="E20" s="63"/>
      <c r="F20" s="64"/>
      <c r="G20" s="44"/>
      <c r="H20" s="44"/>
      <c r="I20" s="44"/>
      <c r="J20" s="45"/>
      <c r="L20" s="69" t="s">
        <v>83</v>
      </c>
      <c r="U20" s="29"/>
    </row>
    <row r="21" ht="12.75" customHeight="1">
      <c r="B21" s="62" t="s">
        <v>84</v>
      </c>
      <c r="C21" s="45"/>
      <c r="D21" s="63"/>
      <c r="E21" s="63"/>
      <c r="F21" s="64"/>
      <c r="G21" s="44"/>
      <c r="H21" s="44"/>
      <c r="I21" s="44"/>
      <c r="J21" s="45"/>
      <c r="L21" s="69" t="s">
        <v>85</v>
      </c>
      <c r="U21" s="29"/>
    </row>
    <row r="22" ht="12.75" customHeight="1">
      <c r="B22" s="62" t="s">
        <v>86</v>
      </c>
      <c r="C22" s="45"/>
      <c r="D22" s="63"/>
      <c r="E22" s="63"/>
      <c r="F22" s="64"/>
      <c r="G22" s="44"/>
      <c r="H22" s="44"/>
      <c r="I22" s="44"/>
      <c r="J22" s="45"/>
      <c r="L22" s="69" t="s">
        <v>87</v>
      </c>
      <c r="U22" s="29"/>
    </row>
    <row r="23" ht="12.75" customHeight="1">
      <c r="B23" s="62" t="s">
        <v>88</v>
      </c>
      <c r="C23" s="45"/>
      <c r="D23" s="63"/>
      <c r="E23" s="63"/>
      <c r="F23" s="64"/>
      <c r="G23" s="44"/>
      <c r="H23" s="44"/>
      <c r="I23" s="44"/>
      <c r="J23" s="45"/>
      <c r="L23" s="69" t="s">
        <v>89</v>
      </c>
      <c r="U23" s="29"/>
    </row>
    <row r="24" ht="12.75" customHeight="1">
      <c r="B24" s="62" t="s">
        <v>90</v>
      </c>
      <c r="C24" s="45"/>
      <c r="D24" s="63"/>
      <c r="E24" s="63"/>
      <c r="F24" s="64"/>
      <c r="G24" s="44"/>
      <c r="H24" s="44"/>
      <c r="I24" s="44"/>
      <c r="J24" s="45"/>
      <c r="L24" s="69" t="s">
        <v>91</v>
      </c>
      <c r="U24" s="29"/>
    </row>
    <row r="25" ht="12.75" customHeight="1">
      <c r="B25" s="62" t="s">
        <v>92</v>
      </c>
      <c r="C25" s="45"/>
      <c r="D25" s="63"/>
      <c r="E25" s="63"/>
      <c r="F25" s="64"/>
      <c r="G25" s="44"/>
      <c r="H25" s="44"/>
      <c r="I25" s="44"/>
      <c r="J25" s="45"/>
      <c r="L25" s="69" t="s">
        <v>93</v>
      </c>
      <c r="U25" s="29"/>
    </row>
    <row r="26" ht="12.75" customHeight="1">
      <c r="B26" s="58" t="s">
        <v>94</v>
      </c>
      <c r="C26" s="45"/>
      <c r="D26" s="59" t="s">
        <v>63</v>
      </c>
      <c r="E26" s="59" t="s">
        <v>64</v>
      </c>
      <c r="F26" s="60" t="s">
        <v>41</v>
      </c>
      <c r="G26" s="44"/>
      <c r="H26" s="44"/>
      <c r="I26" s="44"/>
      <c r="J26" s="45"/>
      <c r="L26" s="69" t="s">
        <v>95</v>
      </c>
      <c r="U26" s="29"/>
    </row>
    <row r="27" ht="12.75" customHeight="1">
      <c r="B27" s="62" t="s">
        <v>96</v>
      </c>
      <c r="C27" s="45"/>
      <c r="D27" s="63"/>
      <c r="E27" s="63"/>
      <c r="F27" s="64"/>
      <c r="G27" s="44"/>
      <c r="H27" s="44"/>
      <c r="I27" s="44"/>
      <c r="J27" s="45"/>
      <c r="L27" s="69" t="s">
        <v>97</v>
      </c>
      <c r="U27" s="29"/>
    </row>
    <row r="28" ht="12.75" customHeight="1">
      <c r="B28" s="62" t="s">
        <v>98</v>
      </c>
      <c r="C28" s="45"/>
      <c r="D28" s="63"/>
      <c r="E28" s="63"/>
      <c r="F28" s="64"/>
      <c r="G28" s="44"/>
      <c r="H28" s="44"/>
      <c r="I28" s="44"/>
      <c r="J28" s="45"/>
      <c r="L28" s="65" t="s">
        <v>99</v>
      </c>
      <c r="N28" s="57"/>
      <c r="O28" s="57"/>
      <c r="P28" s="57"/>
      <c r="Q28" s="57"/>
      <c r="R28" s="57"/>
      <c r="S28" s="57"/>
      <c r="T28" s="57"/>
      <c r="U28" s="71"/>
    </row>
    <row r="29" ht="12.75" customHeight="1">
      <c r="B29" s="62" t="s">
        <v>100</v>
      </c>
      <c r="C29" s="45"/>
      <c r="D29" s="63"/>
      <c r="E29" s="63"/>
      <c r="F29" s="64"/>
      <c r="G29" s="44"/>
      <c r="H29" s="44"/>
      <c r="I29" s="44"/>
      <c r="J29" s="45"/>
      <c r="L29" s="69" t="s">
        <v>101</v>
      </c>
      <c r="U29" s="29"/>
    </row>
    <row r="30" ht="12.75" customHeight="1">
      <c r="B30" s="62" t="s">
        <v>102</v>
      </c>
      <c r="C30" s="45"/>
      <c r="D30" s="63"/>
      <c r="E30" s="63"/>
      <c r="F30" s="64"/>
      <c r="G30" s="44"/>
      <c r="H30" s="44"/>
      <c r="I30" s="44"/>
      <c r="J30" s="45"/>
      <c r="L30" s="69" t="s">
        <v>103</v>
      </c>
      <c r="U30" s="29"/>
    </row>
    <row r="31" ht="12.75" customHeight="1">
      <c r="B31" s="62" t="s">
        <v>104</v>
      </c>
      <c r="C31" s="45"/>
      <c r="D31" s="63"/>
      <c r="E31" s="63"/>
      <c r="F31" s="64"/>
      <c r="G31" s="44"/>
      <c r="H31" s="44"/>
      <c r="I31" s="44"/>
      <c r="J31" s="45"/>
      <c r="L31" s="69" t="s">
        <v>105</v>
      </c>
      <c r="U31" s="29"/>
    </row>
    <row r="32" ht="12.75" customHeight="1">
      <c r="B32" s="58" t="s">
        <v>106</v>
      </c>
      <c r="C32" s="45"/>
      <c r="D32" s="59" t="s">
        <v>63</v>
      </c>
      <c r="E32" s="59" t="s">
        <v>64</v>
      </c>
      <c r="F32" s="60" t="s">
        <v>41</v>
      </c>
      <c r="G32" s="44"/>
      <c r="H32" s="44"/>
      <c r="I32" s="44"/>
      <c r="J32" s="45"/>
      <c r="L32" s="69" t="s">
        <v>107</v>
      </c>
      <c r="U32" s="29"/>
    </row>
    <row r="33" ht="12.75" customHeight="1">
      <c r="B33" s="62" t="s">
        <v>108</v>
      </c>
      <c r="C33" s="45"/>
      <c r="D33" s="63"/>
      <c r="E33" s="63"/>
      <c r="F33" s="64"/>
      <c r="G33" s="44"/>
      <c r="H33" s="44"/>
      <c r="I33" s="44"/>
      <c r="J33" s="45"/>
      <c r="L33" s="65" t="s">
        <v>106</v>
      </c>
      <c r="N33" s="57"/>
      <c r="O33" s="57"/>
      <c r="P33" s="57"/>
      <c r="Q33" s="57"/>
      <c r="R33" s="57"/>
      <c r="S33" s="57"/>
      <c r="T33" s="57"/>
      <c r="U33" s="71"/>
    </row>
    <row r="34" ht="12.75" customHeight="1">
      <c r="B34" s="62" t="s">
        <v>109</v>
      </c>
      <c r="C34" s="45"/>
      <c r="D34" s="63"/>
      <c r="E34" s="63"/>
      <c r="F34" s="64"/>
      <c r="G34" s="44"/>
      <c r="H34" s="44"/>
      <c r="I34" s="44"/>
      <c r="J34" s="45"/>
      <c r="L34" s="69" t="s">
        <v>110</v>
      </c>
      <c r="U34" s="29"/>
    </row>
    <row r="35" ht="12.75" customHeight="1">
      <c r="B35" s="62" t="s">
        <v>111</v>
      </c>
      <c r="C35" s="45"/>
      <c r="D35" s="63"/>
      <c r="E35" s="63"/>
      <c r="F35" s="64"/>
      <c r="G35" s="44"/>
      <c r="H35" s="44"/>
      <c r="I35" s="44"/>
      <c r="J35" s="45"/>
      <c r="L35" s="69" t="s">
        <v>112</v>
      </c>
      <c r="U35" s="29"/>
    </row>
    <row r="36" ht="12.75" customHeight="1">
      <c r="B36" s="62" t="s">
        <v>113</v>
      </c>
      <c r="C36" s="45"/>
      <c r="D36" s="63"/>
      <c r="E36" s="63"/>
      <c r="F36" s="64"/>
      <c r="G36" s="44"/>
      <c r="H36" s="44"/>
      <c r="I36" s="44"/>
      <c r="J36" s="45"/>
      <c r="L36" s="69" t="s">
        <v>114</v>
      </c>
      <c r="U36" s="29"/>
    </row>
    <row r="37" ht="12.75" customHeight="1">
      <c r="B37" s="58" t="s">
        <v>115</v>
      </c>
      <c r="C37" s="45"/>
      <c r="D37" s="59" t="s">
        <v>63</v>
      </c>
      <c r="E37" s="59" t="s">
        <v>64</v>
      </c>
      <c r="F37" s="60" t="s">
        <v>41</v>
      </c>
      <c r="G37" s="44"/>
      <c r="H37" s="44"/>
      <c r="I37" s="44"/>
      <c r="J37" s="45"/>
      <c r="L37" s="69" t="s">
        <v>116</v>
      </c>
      <c r="U37" s="29"/>
    </row>
    <row r="38" ht="12.75" customHeight="1">
      <c r="B38" s="62" t="s">
        <v>117</v>
      </c>
      <c r="C38" s="45"/>
      <c r="D38" s="63"/>
      <c r="E38" s="63"/>
      <c r="F38" s="64"/>
      <c r="G38" s="44"/>
      <c r="H38" s="44"/>
      <c r="I38" s="44"/>
      <c r="J38" s="45"/>
      <c r="L38" s="65" t="s">
        <v>118</v>
      </c>
      <c r="N38" s="57"/>
      <c r="O38" s="57"/>
      <c r="P38" s="57"/>
      <c r="Q38" s="57"/>
      <c r="R38" s="57"/>
      <c r="S38" s="57"/>
      <c r="T38" s="57"/>
      <c r="U38" s="71"/>
    </row>
    <row r="39" ht="12.75" customHeight="1">
      <c r="B39" s="62" t="s">
        <v>119</v>
      </c>
      <c r="C39" s="45"/>
      <c r="D39" s="63"/>
      <c r="E39" s="63"/>
      <c r="F39" s="64"/>
      <c r="G39" s="44"/>
      <c r="H39" s="44"/>
      <c r="I39" s="44"/>
      <c r="J39" s="45"/>
      <c r="L39" s="69" t="s">
        <v>120</v>
      </c>
      <c r="U39" s="29"/>
    </row>
    <row r="40" ht="12.75" customHeight="1">
      <c r="B40" s="62" t="s">
        <v>121</v>
      </c>
      <c r="C40" s="45"/>
      <c r="D40" s="63"/>
      <c r="E40" s="63"/>
      <c r="F40" s="64"/>
      <c r="G40" s="44"/>
      <c r="H40" s="44"/>
      <c r="I40" s="44"/>
      <c r="J40" s="45"/>
      <c r="L40" s="69" t="s">
        <v>122</v>
      </c>
      <c r="U40" s="29"/>
    </row>
    <row r="41" ht="12.75" customHeight="1">
      <c r="B41" s="62" t="s">
        <v>123</v>
      </c>
      <c r="C41" s="45"/>
      <c r="D41" s="63"/>
      <c r="E41" s="63"/>
      <c r="F41" s="64"/>
      <c r="G41" s="44"/>
      <c r="H41" s="44"/>
      <c r="I41" s="44"/>
      <c r="J41" s="45"/>
      <c r="L41" s="69" t="s">
        <v>124</v>
      </c>
      <c r="U41" s="29"/>
    </row>
    <row r="42" ht="12.75" customHeight="1">
      <c r="B42" s="58" t="s">
        <v>125</v>
      </c>
      <c r="C42" s="45"/>
      <c r="D42" s="59" t="s">
        <v>63</v>
      </c>
      <c r="E42" s="59" t="s">
        <v>64</v>
      </c>
      <c r="F42" s="60" t="s">
        <v>41</v>
      </c>
      <c r="G42" s="44"/>
      <c r="H42" s="44"/>
      <c r="I42" s="44"/>
      <c r="J42" s="45"/>
      <c r="L42" s="69" t="s">
        <v>126</v>
      </c>
      <c r="U42" s="29"/>
    </row>
    <row r="43" ht="12.75" customHeight="1">
      <c r="B43" s="62" t="s">
        <v>127</v>
      </c>
      <c r="C43" s="45"/>
      <c r="D43" s="63"/>
      <c r="E43" s="63"/>
      <c r="F43" s="64"/>
      <c r="G43" s="44"/>
      <c r="H43" s="44"/>
      <c r="I43" s="44"/>
      <c r="J43" s="45"/>
      <c r="L43" s="65" t="s">
        <v>125</v>
      </c>
      <c r="N43" s="57"/>
      <c r="O43" s="57"/>
      <c r="P43" s="57"/>
      <c r="Q43" s="57"/>
      <c r="R43" s="57"/>
      <c r="S43" s="57"/>
      <c r="T43" s="57"/>
      <c r="U43" s="71"/>
    </row>
    <row r="44" ht="12.75" customHeight="1">
      <c r="B44" s="62" t="s">
        <v>128</v>
      </c>
      <c r="C44" s="45"/>
      <c r="D44" s="63"/>
      <c r="E44" s="63"/>
      <c r="F44" s="64"/>
      <c r="G44" s="44"/>
      <c r="H44" s="44"/>
      <c r="I44" s="44"/>
      <c r="J44" s="45"/>
      <c r="L44" s="69" t="s">
        <v>129</v>
      </c>
      <c r="U44" s="29"/>
    </row>
    <row r="45" ht="12.75" customHeight="1">
      <c r="B45" s="62" t="s">
        <v>130</v>
      </c>
      <c r="C45" s="45"/>
      <c r="D45" s="63"/>
      <c r="E45" s="63"/>
      <c r="F45" s="64"/>
      <c r="G45" s="44"/>
      <c r="H45" s="44"/>
      <c r="I45" s="44"/>
      <c r="J45" s="45"/>
      <c r="L45" s="69" t="s">
        <v>131</v>
      </c>
      <c r="U45" s="29"/>
    </row>
    <row r="46" ht="12.75" customHeight="1">
      <c r="B46" s="62" t="s">
        <v>132</v>
      </c>
      <c r="C46" s="45"/>
      <c r="D46" s="63"/>
      <c r="E46" s="63"/>
      <c r="F46" s="64"/>
      <c r="G46" s="44"/>
      <c r="H46" s="44"/>
      <c r="I46" s="44"/>
      <c r="J46" s="45"/>
      <c r="L46" s="69" t="s">
        <v>133</v>
      </c>
      <c r="U46" s="29"/>
    </row>
    <row r="47" ht="12.75" customHeight="1">
      <c r="B47" s="62" t="s">
        <v>134</v>
      </c>
      <c r="C47" s="45"/>
      <c r="D47" s="63"/>
      <c r="E47" s="63"/>
      <c r="F47" s="64"/>
      <c r="G47" s="44"/>
      <c r="H47" s="44"/>
      <c r="I47" s="44"/>
      <c r="J47" s="45"/>
      <c r="L47" s="69" t="s">
        <v>135</v>
      </c>
      <c r="U47" s="29"/>
    </row>
    <row r="48" ht="12.75" customHeight="1">
      <c r="B48" s="62" t="s">
        <v>136</v>
      </c>
      <c r="C48" s="45"/>
      <c r="D48" s="63"/>
      <c r="E48" s="63"/>
      <c r="F48" s="64"/>
      <c r="G48" s="44"/>
      <c r="H48" s="44"/>
      <c r="I48" s="44"/>
      <c r="J48" s="45"/>
      <c r="L48" s="69" t="s">
        <v>137</v>
      </c>
      <c r="U48" s="29"/>
    </row>
    <row r="49" ht="12.75" customHeight="1">
      <c r="B49" s="62" t="s">
        <v>138</v>
      </c>
      <c r="C49" s="45"/>
      <c r="D49" s="63"/>
      <c r="E49" s="63"/>
      <c r="F49" s="64"/>
      <c r="G49" s="44"/>
      <c r="H49" s="44"/>
      <c r="I49" s="44"/>
      <c r="J49" s="45"/>
      <c r="L49" s="69" t="s">
        <v>139</v>
      </c>
      <c r="U49" s="29"/>
    </row>
    <row r="50" ht="12.75" customHeight="1">
      <c r="B50" s="73" t="s">
        <v>140</v>
      </c>
      <c r="C50" s="44"/>
      <c r="D50" s="74"/>
      <c r="E50" s="44"/>
      <c r="F50" s="44"/>
      <c r="G50" s="44"/>
      <c r="H50" s="44"/>
      <c r="I50" s="44"/>
      <c r="J50" s="45"/>
      <c r="L50" s="69" t="s">
        <v>141</v>
      </c>
      <c r="U50" s="29"/>
    </row>
    <row r="51" ht="12.75" customHeight="1">
      <c r="B51" s="64"/>
      <c r="C51" s="44"/>
      <c r="D51" s="44"/>
      <c r="E51" s="44"/>
      <c r="F51" s="44"/>
      <c r="G51" s="44"/>
      <c r="H51" s="44"/>
      <c r="I51" s="44"/>
      <c r="J51" s="45"/>
      <c r="L51" s="75"/>
      <c r="U51" s="76"/>
    </row>
    <row r="52" ht="12.75" customHeight="1">
      <c r="B52" s="73" t="s">
        <v>142</v>
      </c>
      <c r="C52" s="45"/>
      <c r="D52" s="55" t="s">
        <v>143</v>
      </c>
      <c r="E52" s="55" t="s">
        <v>144</v>
      </c>
      <c r="F52" s="77" t="s">
        <v>145</v>
      </c>
      <c r="G52" s="44"/>
      <c r="H52" s="74"/>
      <c r="I52" s="44"/>
      <c r="J52" s="45"/>
      <c r="L52" s="75"/>
      <c r="U52" s="76"/>
    </row>
    <row r="53" ht="12.75" customHeight="1">
      <c r="B53" s="64"/>
      <c r="C53" s="44"/>
      <c r="D53" s="44"/>
      <c r="E53" s="44"/>
      <c r="F53" s="44"/>
      <c r="G53" s="44"/>
      <c r="H53" s="44"/>
      <c r="I53" s="44"/>
      <c r="J53" s="45"/>
      <c r="L53" s="75"/>
      <c r="U53" s="76"/>
    </row>
    <row r="54" ht="12.75" customHeight="1">
      <c r="B54" s="64"/>
      <c r="C54" s="44"/>
      <c r="D54" s="44"/>
      <c r="E54" s="44"/>
      <c r="F54" s="44"/>
      <c r="G54" s="44"/>
      <c r="H54" s="44"/>
      <c r="I54" s="44"/>
      <c r="J54" s="45"/>
      <c r="L54" s="78"/>
      <c r="M54" s="79"/>
      <c r="N54" s="79"/>
      <c r="O54" s="79"/>
      <c r="P54" s="79"/>
      <c r="Q54" s="79"/>
      <c r="R54" s="79"/>
      <c r="S54" s="79"/>
      <c r="T54" s="79"/>
      <c r="U54" s="80"/>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43">
    <mergeCell ref="L21:U21"/>
    <mergeCell ref="L22:U22"/>
    <mergeCell ref="L23:U23"/>
    <mergeCell ref="L24:U24"/>
    <mergeCell ref="L25:U25"/>
    <mergeCell ref="L26:U26"/>
    <mergeCell ref="L27:U27"/>
    <mergeCell ref="L28:M28"/>
    <mergeCell ref="L29:U29"/>
    <mergeCell ref="L30:U30"/>
    <mergeCell ref="L31:U31"/>
    <mergeCell ref="L32:U32"/>
    <mergeCell ref="L33:M33"/>
    <mergeCell ref="L34:U34"/>
    <mergeCell ref="L35:U35"/>
    <mergeCell ref="L36:U36"/>
    <mergeCell ref="L37:U37"/>
    <mergeCell ref="L38:M38"/>
    <mergeCell ref="L39:U39"/>
    <mergeCell ref="L40:U40"/>
    <mergeCell ref="L41:U41"/>
    <mergeCell ref="L49:U49"/>
    <mergeCell ref="L50:U50"/>
    <mergeCell ref="L42:U42"/>
    <mergeCell ref="L43:M43"/>
    <mergeCell ref="L44:U44"/>
    <mergeCell ref="L45:U45"/>
    <mergeCell ref="L46:U46"/>
    <mergeCell ref="L47:U47"/>
    <mergeCell ref="L48:U48"/>
    <mergeCell ref="L7:U7"/>
    <mergeCell ref="L8:U8"/>
    <mergeCell ref="L10:U10"/>
    <mergeCell ref="B4:J4"/>
    <mergeCell ref="L4:U4"/>
    <mergeCell ref="B5:J5"/>
    <mergeCell ref="L5:U5"/>
    <mergeCell ref="F6:G6"/>
    <mergeCell ref="I6:J6"/>
    <mergeCell ref="L6:U6"/>
    <mergeCell ref="F9:J9"/>
    <mergeCell ref="F10:J10"/>
    <mergeCell ref="C6:D6"/>
    <mergeCell ref="C7:E7"/>
    <mergeCell ref="G7:J7"/>
    <mergeCell ref="B8:C8"/>
    <mergeCell ref="B9:C9"/>
    <mergeCell ref="D9:E9"/>
    <mergeCell ref="B10:C10"/>
    <mergeCell ref="F13:J13"/>
    <mergeCell ref="F14:J14"/>
    <mergeCell ref="B11:C11"/>
    <mergeCell ref="F11:J11"/>
    <mergeCell ref="L11:M11"/>
    <mergeCell ref="B12:C12"/>
    <mergeCell ref="F12:J12"/>
    <mergeCell ref="B13:C13"/>
    <mergeCell ref="B14:C14"/>
    <mergeCell ref="L12:U12"/>
    <mergeCell ref="L13:U13"/>
    <mergeCell ref="L14:U14"/>
    <mergeCell ref="L15:U15"/>
    <mergeCell ref="L16:U16"/>
    <mergeCell ref="L17:U17"/>
    <mergeCell ref="L20:U20"/>
    <mergeCell ref="F40:J40"/>
    <mergeCell ref="F41:J41"/>
    <mergeCell ref="F33:J33"/>
    <mergeCell ref="F34:J34"/>
    <mergeCell ref="F35:J35"/>
    <mergeCell ref="F36:J36"/>
    <mergeCell ref="F37:J37"/>
    <mergeCell ref="F38:J38"/>
    <mergeCell ref="F39:J39"/>
    <mergeCell ref="F43:J43"/>
    <mergeCell ref="F44:J44"/>
    <mergeCell ref="B39:C39"/>
    <mergeCell ref="B40:C40"/>
    <mergeCell ref="B41:C41"/>
    <mergeCell ref="B42:C42"/>
    <mergeCell ref="F42:J42"/>
    <mergeCell ref="B43:C43"/>
    <mergeCell ref="B44:C44"/>
    <mergeCell ref="F49:J49"/>
    <mergeCell ref="D50:J50"/>
    <mergeCell ref="B45:C45"/>
    <mergeCell ref="F45:J45"/>
    <mergeCell ref="B46:C46"/>
    <mergeCell ref="F46:J46"/>
    <mergeCell ref="B47:C47"/>
    <mergeCell ref="F47:J47"/>
    <mergeCell ref="F48:J48"/>
    <mergeCell ref="B15:C15"/>
    <mergeCell ref="F15:J15"/>
    <mergeCell ref="B16:C16"/>
    <mergeCell ref="F16:J16"/>
    <mergeCell ref="B17:C17"/>
    <mergeCell ref="F17:J17"/>
    <mergeCell ref="F18:J18"/>
    <mergeCell ref="B18:C18"/>
    <mergeCell ref="B19:C19"/>
    <mergeCell ref="B20:C20"/>
    <mergeCell ref="B21:C21"/>
    <mergeCell ref="B22:C22"/>
    <mergeCell ref="B23:C23"/>
    <mergeCell ref="B24:C24"/>
    <mergeCell ref="F19:J19"/>
    <mergeCell ref="F20:J20"/>
    <mergeCell ref="F21:J21"/>
    <mergeCell ref="F22:J22"/>
    <mergeCell ref="F23:J23"/>
    <mergeCell ref="F24:J24"/>
    <mergeCell ref="F25:J25"/>
    <mergeCell ref="B25:C25"/>
    <mergeCell ref="B26:C26"/>
    <mergeCell ref="B27:C27"/>
    <mergeCell ref="B28:C28"/>
    <mergeCell ref="B29:C29"/>
    <mergeCell ref="B30:C30"/>
    <mergeCell ref="B31:C31"/>
    <mergeCell ref="F26:J26"/>
    <mergeCell ref="F27:J27"/>
    <mergeCell ref="F28:J28"/>
    <mergeCell ref="F29:J29"/>
    <mergeCell ref="F30:J30"/>
    <mergeCell ref="F31:J31"/>
    <mergeCell ref="F32:J32"/>
    <mergeCell ref="B32:C32"/>
    <mergeCell ref="B33:C33"/>
    <mergeCell ref="B34:C34"/>
    <mergeCell ref="B35:C35"/>
    <mergeCell ref="B36:C36"/>
    <mergeCell ref="B37:C37"/>
    <mergeCell ref="B38:C38"/>
    <mergeCell ref="B53:J53"/>
    <mergeCell ref="B54:J54"/>
    <mergeCell ref="B48:C48"/>
    <mergeCell ref="B49:C49"/>
    <mergeCell ref="B50:C50"/>
    <mergeCell ref="B51:J51"/>
    <mergeCell ref="B52:C52"/>
    <mergeCell ref="F52:G52"/>
    <mergeCell ref="H52:J52"/>
  </mergeCells>
  <printOptions/>
  <pageMargins bottom="0.75" footer="0.0" header="0.0" left="0.7" right="0.7" top="0.75"/>
  <pageSetup fitToHeight="0"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showGridLines="0" workbookViewId="0"/>
  </sheetViews>
  <sheetFormatPr customHeight="1" defaultColWidth="12.63" defaultRowHeight="15.0"/>
  <cols>
    <col customWidth="1" min="1" max="1" width="9.13"/>
    <col customWidth="1" min="2" max="2" width="3.25"/>
    <col customWidth="1" min="3" max="3" width="5.88"/>
    <col customWidth="1" min="4" max="4" width="7.0"/>
    <col customWidth="1" min="5" max="5" width="5.88"/>
    <col customWidth="1" min="6" max="6" width="3.25"/>
    <col customWidth="1" min="7" max="8" width="5.88"/>
    <col customWidth="1" min="9" max="9" width="6.88"/>
    <col customWidth="1" min="10" max="10" width="3.25"/>
    <col customWidth="1" min="11" max="11" width="5.63"/>
    <col customWidth="1" hidden="1" min="12" max="12" width="2.75"/>
    <col customWidth="1" min="13" max="13" width="5.63"/>
    <col customWidth="1" min="14" max="14" width="7.13"/>
    <col customWidth="1" hidden="1" min="15" max="15" width="0.38"/>
    <col customWidth="1" min="16" max="16" width="7.13"/>
    <col customWidth="1" min="17" max="17" width="6.88"/>
    <col customWidth="1" min="18" max="20" width="5.88"/>
    <col customWidth="1" min="21" max="21" width="6.63"/>
    <col customWidth="1" min="22" max="22" width="5.88"/>
    <col customWidth="1" min="23" max="23" width="5.75"/>
    <col customWidth="1" hidden="1" min="24" max="32" width="5.75"/>
  </cols>
  <sheetData>
    <row r="1" ht="12.75" customHeight="1">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row>
    <row r="2" ht="12.75" customHeight="1">
      <c r="A2" s="81"/>
      <c r="B2" s="82"/>
      <c r="C2" s="82"/>
      <c r="D2" s="82"/>
      <c r="E2" s="82"/>
      <c r="F2" s="82"/>
      <c r="G2" s="82"/>
      <c r="H2" s="82"/>
      <c r="I2" s="82"/>
      <c r="J2" s="82"/>
      <c r="K2" s="82"/>
      <c r="L2" s="82"/>
      <c r="M2" s="82"/>
      <c r="N2" s="82"/>
      <c r="O2" s="82"/>
      <c r="P2" s="82"/>
      <c r="Q2" s="82"/>
      <c r="R2" s="82"/>
      <c r="S2" s="82"/>
      <c r="T2" s="82"/>
      <c r="U2" s="82"/>
      <c r="V2" s="81"/>
      <c r="W2" s="81"/>
      <c r="X2" s="81"/>
      <c r="Y2" s="81"/>
      <c r="Z2" s="81"/>
      <c r="AA2" s="81"/>
      <c r="AB2" s="81"/>
      <c r="AC2" s="81"/>
      <c r="AD2" s="81"/>
      <c r="AE2" s="81"/>
      <c r="AF2" s="81"/>
    </row>
    <row r="3" ht="12.75" customHeight="1">
      <c r="A3" s="81"/>
      <c r="B3" s="83" t="s">
        <v>146</v>
      </c>
      <c r="C3" s="31"/>
      <c r="D3" s="31"/>
      <c r="E3" s="31"/>
      <c r="F3" s="31"/>
      <c r="G3" s="31"/>
      <c r="H3" s="31"/>
      <c r="I3" s="31"/>
      <c r="J3" s="31"/>
      <c r="K3" s="31"/>
      <c r="L3" s="31"/>
      <c r="M3" s="31"/>
      <c r="N3" s="31"/>
      <c r="O3" s="31"/>
      <c r="P3" s="31"/>
      <c r="Q3" s="31"/>
      <c r="R3" s="31"/>
      <c r="S3" s="31"/>
      <c r="T3" s="31"/>
      <c r="U3" s="31"/>
      <c r="V3" s="81"/>
      <c r="W3" s="81"/>
      <c r="X3" s="81"/>
      <c r="Y3" s="81"/>
      <c r="Z3" s="81"/>
      <c r="AA3" s="81"/>
      <c r="AB3" s="81"/>
      <c r="AC3" s="81"/>
      <c r="AD3" s="81"/>
      <c r="AE3" s="81"/>
      <c r="AF3" s="81"/>
    </row>
    <row r="4" ht="12.75" customHeight="1">
      <c r="A4" s="81"/>
      <c r="B4" s="84" t="s">
        <v>147</v>
      </c>
      <c r="C4" s="44"/>
      <c r="D4" s="45"/>
      <c r="E4" s="54" t="str">
        <f>IF('General Info'!C12&gt;0,'General Info'!C12,"")</f>
        <v>Mughees Khan</v>
      </c>
      <c r="F4" s="44"/>
      <c r="G4" s="44"/>
      <c r="H4" s="44"/>
      <c r="I4" s="44"/>
      <c r="J4" s="44"/>
      <c r="K4" s="45"/>
      <c r="L4" s="42"/>
      <c r="M4" s="84" t="s">
        <v>47</v>
      </c>
      <c r="N4" s="45"/>
      <c r="O4" s="42"/>
      <c r="P4" s="54"/>
      <c r="Q4" s="44"/>
      <c r="R4" s="44"/>
      <c r="S4" s="44"/>
      <c r="T4" s="44"/>
      <c r="U4" s="45"/>
      <c r="V4" s="81"/>
      <c r="W4" s="81"/>
      <c r="X4" s="81"/>
      <c r="Y4" s="81"/>
      <c r="Z4" s="81"/>
      <c r="AA4" s="81"/>
      <c r="AB4" s="81"/>
      <c r="AC4" s="81"/>
      <c r="AD4" s="81"/>
      <c r="AE4" s="81"/>
      <c r="AF4" s="81"/>
    </row>
    <row r="5" ht="12.75" customHeight="1">
      <c r="A5" s="81"/>
      <c r="B5" s="84" t="s">
        <v>148</v>
      </c>
      <c r="C5" s="44"/>
      <c r="D5" s="45"/>
      <c r="E5" s="54" t="str">
        <f>IF('General Info'!C23&gt;0,'General Info'!C23,"")</f>
        <v/>
      </c>
      <c r="F5" s="44"/>
      <c r="G5" s="44"/>
      <c r="H5" s="44"/>
      <c r="I5" s="44"/>
      <c r="J5" s="44"/>
      <c r="K5" s="45"/>
      <c r="L5" s="42"/>
      <c r="M5" s="84" t="s">
        <v>149</v>
      </c>
      <c r="N5" s="45"/>
      <c r="O5" s="42"/>
      <c r="P5" s="54" t="str">
        <f>IF('General Info'!E18&gt;0,'General Info'!E18,"")</f>
        <v/>
      </c>
      <c r="Q5" s="44"/>
      <c r="R5" s="44"/>
      <c r="S5" s="44"/>
      <c r="T5" s="44"/>
      <c r="U5" s="45"/>
      <c r="V5" s="81"/>
      <c r="W5" s="81"/>
      <c r="X5" s="81"/>
      <c r="Y5" s="81"/>
      <c r="Z5" s="81"/>
      <c r="AA5" s="81"/>
      <c r="AB5" s="81"/>
      <c r="AC5" s="81"/>
      <c r="AD5" s="81"/>
      <c r="AE5" s="81"/>
      <c r="AF5" s="81"/>
    </row>
    <row r="6" ht="12.75" customHeight="1">
      <c r="A6" s="81"/>
      <c r="B6" s="85" t="s">
        <v>150</v>
      </c>
      <c r="C6" s="86"/>
      <c r="D6" s="87"/>
      <c r="E6" s="88"/>
      <c r="F6" s="86"/>
      <c r="G6" s="86"/>
      <c r="H6" s="86"/>
      <c r="I6" s="86"/>
      <c r="J6" s="86"/>
      <c r="K6" s="87"/>
      <c r="L6" s="89"/>
      <c r="M6" s="85" t="s">
        <v>151</v>
      </c>
      <c r="N6" s="87"/>
      <c r="O6" s="89"/>
      <c r="P6" s="88"/>
      <c r="Q6" s="86"/>
      <c r="R6" s="86"/>
      <c r="S6" s="86"/>
      <c r="T6" s="86"/>
      <c r="U6" s="87"/>
      <c r="V6" s="81"/>
      <c r="W6" s="81"/>
      <c r="X6" s="81"/>
      <c r="Y6" s="81"/>
      <c r="Z6" s="81"/>
      <c r="AA6" s="81"/>
      <c r="AB6" s="81"/>
      <c r="AC6" s="81"/>
      <c r="AD6" s="81"/>
      <c r="AE6" s="81"/>
      <c r="AF6" s="81"/>
    </row>
    <row r="7" ht="12.75" customHeight="1">
      <c r="A7" s="90"/>
      <c r="B7" s="91" t="s">
        <v>152</v>
      </c>
      <c r="C7" s="31"/>
      <c r="D7" s="31"/>
      <c r="E7" s="32"/>
      <c r="F7" s="92" t="s">
        <v>153</v>
      </c>
      <c r="G7" s="31"/>
      <c r="H7" s="31"/>
      <c r="I7" s="32"/>
      <c r="J7" s="92" t="s">
        <v>154</v>
      </c>
      <c r="K7" s="31"/>
      <c r="L7" s="31"/>
      <c r="M7" s="31"/>
      <c r="N7" s="32"/>
      <c r="O7" s="90"/>
      <c r="P7" s="92" t="s">
        <v>155</v>
      </c>
      <c r="Q7" s="31"/>
      <c r="R7" s="31"/>
      <c r="S7" s="31"/>
      <c r="T7" s="31"/>
      <c r="U7" s="32"/>
      <c r="V7" s="93"/>
      <c r="W7" s="90"/>
      <c r="X7" s="90"/>
      <c r="Y7" s="90"/>
      <c r="Z7" s="90"/>
      <c r="AA7" s="90"/>
      <c r="AB7" s="90"/>
      <c r="AC7" s="90"/>
      <c r="AD7" s="90"/>
      <c r="AE7" s="90"/>
      <c r="AF7" s="90"/>
    </row>
    <row r="8" ht="12.75" customHeight="1">
      <c r="A8" s="94"/>
      <c r="B8" s="95"/>
      <c r="C8" s="96" t="s">
        <v>156</v>
      </c>
      <c r="D8" s="44"/>
      <c r="E8" s="45"/>
      <c r="F8" s="97"/>
      <c r="G8" s="96" t="s">
        <v>157</v>
      </c>
      <c r="H8" s="44"/>
      <c r="I8" s="45"/>
      <c r="J8" s="97"/>
      <c r="K8" s="96" t="s">
        <v>158</v>
      </c>
      <c r="L8" s="44"/>
      <c r="M8" s="44"/>
      <c r="N8" s="45"/>
      <c r="O8" s="81"/>
      <c r="P8" s="98" t="s">
        <v>159</v>
      </c>
      <c r="Q8" s="44"/>
      <c r="R8" s="44"/>
      <c r="S8" s="44"/>
      <c r="T8" s="44"/>
      <c r="U8" s="45"/>
      <c r="V8" s="94"/>
      <c r="W8" s="94"/>
      <c r="X8" s="94"/>
      <c r="Y8" s="94"/>
      <c r="Z8" s="94"/>
      <c r="AA8" s="94"/>
      <c r="AB8" s="94"/>
      <c r="AC8" s="94"/>
      <c r="AD8" s="94"/>
      <c r="AE8" s="94"/>
      <c r="AF8" s="94"/>
    </row>
    <row r="9" ht="12.75" customHeight="1">
      <c r="A9" s="94"/>
      <c r="B9" s="95"/>
      <c r="C9" s="96" t="s">
        <v>160</v>
      </c>
      <c r="D9" s="44"/>
      <c r="E9" s="45"/>
      <c r="F9" s="97"/>
      <c r="G9" s="96" t="s">
        <v>161</v>
      </c>
      <c r="H9" s="44"/>
      <c r="I9" s="45"/>
      <c r="J9" s="97"/>
      <c r="K9" s="96" t="s">
        <v>162</v>
      </c>
      <c r="L9" s="44"/>
      <c r="M9" s="44"/>
      <c r="N9" s="45"/>
      <c r="O9" s="81"/>
      <c r="P9" s="98"/>
      <c r="Q9" s="44"/>
      <c r="R9" s="44"/>
      <c r="S9" s="44"/>
      <c r="T9" s="44"/>
      <c r="U9" s="45"/>
      <c r="V9" s="94"/>
      <c r="W9" s="94"/>
      <c r="X9" s="94"/>
      <c r="Y9" s="94"/>
      <c r="Z9" s="94"/>
      <c r="AA9" s="94"/>
      <c r="AB9" s="94"/>
      <c r="AC9" s="94"/>
      <c r="AD9" s="94"/>
      <c r="AE9" s="94"/>
      <c r="AF9" s="94"/>
    </row>
    <row r="10" ht="12.75" customHeight="1">
      <c r="A10" s="94"/>
      <c r="B10" s="95"/>
      <c r="C10" s="96" t="s">
        <v>163</v>
      </c>
      <c r="D10" s="44"/>
      <c r="E10" s="45"/>
      <c r="F10" s="97"/>
      <c r="G10" s="96" t="s">
        <v>164</v>
      </c>
      <c r="H10" s="44"/>
      <c r="I10" s="45"/>
      <c r="J10" s="97"/>
      <c r="K10" s="96" t="s">
        <v>165</v>
      </c>
      <c r="L10" s="44"/>
      <c r="M10" s="44"/>
      <c r="N10" s="45"/>
      <c r="O10" s="81"/>
      <c r="P10" s="98"/>
      <c r="Q10" s="44"/>
      <c r="R10" s="44"/>
      <c r="S10" s="44"/>
      <c r="T10" s="44"/>
      <c r="U10" s="45"/>
      <c r="V10" s="94"/>
      <c r="W10" s="94"/>
      <c r="X10" s="94"/>
      <c r="Y10" s="94"/>
      <c r="Z10" s="94"/>
      <c r="AA10" s="94"/>
      <c r="AB10" s="94"/>
      <c r="AC10" s="94"/>
      <c r="AD10" s="94"/>
      <c r="AE10" s="94"/>
      <c r="AF10" s="94"/>
    </row>
    <row r="11" ht="12.75" customHeight="1">
      <c r="A11" s="94"/>
      <c r="B11" s="95"/>
      <c r="C11" s="96" t="s">
        <v>166</v>
      </c>
      <c r="D11" s="44"/>
      <c r="E11" s="45"/>
      <c r="F11" s="97"/>
      <c r="G11" s="96" t="s">
        <v>167</v>
      </c>
      <c r="H11" s="44"/>
      <c r="I11" s="45"/>
      <c r="J11" s="97"/>
      <c r="K11" s="96" t="s">
        <v>168</v>
      </c>
      <c r="L11" s="44"/>
      <c r="M11" s="44"/>
      <c r="N11" s="45"/>
      <c r="O11" s="81"/>
      <c r="P11" s="98" t="s">
        <v>169</v>
      </c>
      <c r="Q11" s="44"/>
      <c r="R11" s="44"/>
      <c r="S11" s="44"/>
      <c r="T11" s="44"/>
      <c r="U11" s="45"/>
      <c r="V11" s="94"/>
      <c r="W11" s="94"/>
      <c r="X11" s="94"/>
      <c r="Y11" s="94"/>
      <c r="Z11" s="94"/>
      <c r="AA11" s="94"/>
      <c r="AB11" s="94"/>
      <c r="AC11" s="94"/>
      <c r="AD11" s="94"/>
      <c r="AE11" s="94"/>
      <c r="AF11" s="94"/>
    </row>
    <row r="12" ht="12.75" customHeight="1">
      <c r="A12" s="94"/>
      <c r="B12" s="95"/>
      <c r="C12" s="96" t="s">
        <v>170</v>
      </c>
      <c r="D12" s="44"/>
      <c r="E12" s="45"/>
      <c r="F12" s="97"/>
      <c r="G12" s="99" t="s">
        <v>171</v>
      </c>
      <c r="H12" s="44"/>
      <c r="I12" s="45"/>
      <c r="J12" s="97"/>
      <c r="K12" s="96" t="s">
        <v>172</v>
      </c>
      <c r="L12" s="44"/>
      <c r="M12" s="44"/>
      <c r="N12" s="45"/>
      <c r="O12" s="81"/>
      <c r="P12" s="98" t="s">
        <v>173</v>
      </c>
      <c r="Q12" s="44"/>
      <c r="R12" s="44"/>
      <c r="S12" s="44"/>
      <c r="T12" s="44"/>
      <c r="U12" s="45"/>
      <c r="V12" s="94"/>
      <c r="W12" s="94"/>
      <c r="X12" s="94"/>
      <c r="Y12" s="94"/>
      <c r="Z12" s="94"/>
      <c r="AA12" s="94"/>
      <c r="AB12" s="94"/>
      <c r="AC12" s="94"/>
      <c r="AD12" s="94"/>
      <c r="AE12" s="94"/>
      <c r="AF12" s="94"/>
    </row>
    <row r="13" ht="12.75" customHeight="1">
      <c r="A13" s="94"/>
      <c r="B13" s="95"/>
      <c r="C13" s="96" t="s">
        <v>174</v>
      </c>
      <c r="D13" s="44"/>
      <c r="E13" s="45"/>
      <c r="F13" s="97"/>
      <c r="G13" s="96" t="s">
        <v>175</v>
      </c>
      <c r="H13" s="44"/>
      <c r="I13" s="45"/>
      <c r="J13" s="97"/>
      <c r="K13" s="96" t="s">
        <v>176</v>
      </c>
      <c r="L13" s="44"/>
      <c r="M13" s="44"/>
      <c r="N13" s="45"/>
      <c r="O13" s="100"/>
      <c r="P13" s="98"/>
      <c r="Q13" s="44"/>
      <c r="R13" s="44"/>
      <c r="S13" s="44"/>
      <c r="T13" s="44"/>
      <c r="U13" s="45"/>
      <c r="V13" s="94"/>
      <c r="W13" s="94"/>
      <c r="X13" s="94"/>
      <c r="Y13" s="94"/>
      <c r="Z13" s="94"/>
      <c r="AA13" s="94"/>
      <c r="AB13" s="94"/>
      <c r="AC13" s="94"/>
      <c r="AD13" s="94"/>
      <c r="AE13" s="94"/>
      <c r="AF13" s="94"/>
    </row>
    <row r="14" ht="12.75" customHeight="1">
      <c r="A14" s="94"/>
      <c r="B14" s="95"/>
      <c r="C14" s="96" t="s">
        <v>177</v>
      </c>
      <c r="D14" s="44"/>
      <c r="E14" s="45"/>
      <c r="F14" s="97"/>
      <c r="G14" s="96" t="s">
        <v>162</v>
      </c>
      <c r="H14" s="44"/>
      <c r="I14" s="45"/>
      <c r="J14" s="97"/>
      <c r="K14" s="96" t="s">
        <v>178</v>
      </c>
      <c r="L14" s="44"/>
      <c r="M14" s="44"/>
      <c r="N14" s="45"/>
      <c r="O14" s="81"/>
      <c r="P14" s="98" t="s">
        <v>179</v>
      </c>
      <c r="Q14" s="44"/>
      <c r="R14" s="44"/>
      <c r="S14" s="44"/>
      <c r="T14" s="44"/>
      <c r="U14" s="45"/>
      <c r="V14" s="94"/>
      <c r="W14" s="94"/>
      <c r="X14" s="94"/>
      <c r="Y14" s="94"/>
      <c r="Z14" s="94"/>
      <c r="AA14" s="94"/>
      <c r="AB14" s="94"/>
      <c r="AC14" s="94"/>
      <c r="AD14" s="94"/>
      <c r="AE14" s="94"/>
      <c r="AF14" s="94"/>
    </row>
    <row r="15" ht="12.75" customHeight="1">
      <c r="A15" s="94"/>
      <c r="B15" s="95"/>
      <c r="C15" s="96" t="s">
        <v>180</v>
      </c>
      <c r="D15" s="44"/>
      <c r="E15" s="45"/>
      <c r="F15" s="97"/>
      <c r="G15" s="96" t="s">
        <v>181</v>
      </c>
      <c r="H15" s="44"/>
      <c r="I15" s="45"/>
      <c r="J15" s="97"/>
      <c r="K15" s="96" t="s">
        <v>182</v>
      </c>
      <c r="L15" s="44"/>
      <c r="M15" s="44"/>
      <c r="N15" s="45"/>
      <c r="O15" s="81"/>
      <c r="P15" s="62"/>
      <c r="Q15" s="44"/>
      <c r="R15" s="44"/>
      <c r="S15" s="44"/>
      <c r="T15" s="44"/>
      <c r="U15" s="45"/>
      <c r="V15" s="94"/>
      <c r="W15" s="94"/>
      <c r="X15" s="94"/>
      <c r="Y15" s="94"/>
      <c r="Z15" s="94"/>
      <c r="AA15" s="94"/>
      <c r="AB15" s="94"/>
      <c r="AC15" s="94"/>
      <c r="AD15" s="94"/>
      <c r="AE15" s="94"/>
      <c r="AF15" s="94"/>
    </row>
    <row r="16" ht="12.75" customHeight="1">
      <c r="A16" s="94"/>
      <c r="B16" s="95"/>
      <c r="C16" s="96" t="s">
        <v>183</v>
      </c>
      <c r="D16" s="44"/>
      <c r="E16" s="45"/>
      <c r="F16" s="97"/>
      <c r="G16" s="96" t="s">
        <v>184</v>
      </c>
      <c r="H16" s="44"/>
      <c r="I16" s="45"/>
      <c r="J16" s="97"/>
      <c r="K16" s="96" t="s">
        <v>185</v>
      </c>
      <c r="L16" s="44"/>
      <c r="M16" s="44"/>
      <c r="N16" s="45"/>
      <c r="O16" s="81"/>
      <c r="P16" s="62"/>
      <c r="Q16" s="44"/>
      <c r="R16" s="44"/>
      <c r="S16" s="44"/>
      <c r="T16" s="44"/>
      <c r="U16" s="45"/>
      <c r="V16" s="94"/>
      <c r="W16" s="94"/>
      <c r="X16" s="94"/>
      <c r="Y16" s="94"/>
      <c r="Z16" s="94"/>
      <c r="AA16" s="94"/>
      <c r="AB16" s="94"/>
      <c r="AC16" s="94"/>
      <c r="AD16" s="94"/>
      <c r="AE16" s="94"/>
      <c r="AF16" s="94"/>
    </row>
    <row r="17" ht="12.75" customHeight="1">
      <c r="A17" s="94"/>
      <c r="B17" s="95"/>
      <c r="C17" s="96" t="s">
        <v>186</v>
      </c>
      <c r="D17" s="44"/>
      <c r="E17" s="45"/>
      <c r="F17" s="97"/>
      <c r="G17" s="96" t="s">
        <v>187</v>
      </c>
      <c r="H17" s="44"/>
      <c r="I17" s="45"/>
      <c r="J17" s="97"/>
      <c r="K17" s="96" t="s">
        <v>188</v>
      </c>
      <c r="L17" s="44"/>
      <c r="M17" s="44"/>
      <c r="N17" s="45"/>
      <c r="O17" s="81"/>
      <c r="P17" s="98" t="s">
        <v>189</v>
      </c>
      <c r="Q17" s="44"/>
      <c r="R17" s="44"/>
      <c r="S17" s="44"/>
      <c r="T17" s="44"/>
      <c r="U17" s="45"/>
      <c r="V17" s="94"/>
      <c r="W17" s="94"/>
      <c r="X17" s="94"/>
      <c r="Y17" s="94"/>
      <c r="Z17" s="94"/>
      <c r="AA17" s="94"/>
      <c r="AB17" s="94"/>
      <c r="AC17" s="94"/>
      <c r="AD17" s="94"/>
      <c r="AE17" s="94"/>
      <c r="AF17" s="94"/>
    </row>
    <row r="18" ht="12.75" customHeight="1">
      <c r="A18" s="94"/>
      <c r="B18" s="95"/>
      <c r="C18" s="96" t="s">
        <v>190</v>
      </c>
      <c r="D18" s="44"/>
      <c r="E18" s="45"/>
      <c r="F18" s="101"/>
      <c r="G18" s="96" t="s">
        <v>188</v>
      </c>
      <c r="H18" s="44"/>
      <c r="I18" s="45"/>
      <c r="J18" s="97"/>
      <c r="K18" s="96" t="s">
        <v>188</v>
      </c>
      <c r="L18" s="44"/>
      <c r="M18" s="44"/>
      <c r="N18" s="45"/>
      <c r="O18" s="81"/>
      <c r="P18" s="62"/>
      <c r="Q18" s="44"/>
      <c r="R18" s="44"/>
      <c r="S18" s="44"/>
      <c r="T18" s="44"/>
      <c r="U18" s="45"/>
      <c r="V18" s="94"/>
      <c r="W18" s="94"/>
      <c r="X18" s="94"/>
      <c r="Y18" s="94"/>
      <c r="Z18" s="94"/>
      <c r="AA18" s="94"/>
      <c r="AB18" s="94"/>
      <c r="AC18" s="94"/>
      <c r="AD18" s="94"/>
      <c r="AE18" s="94"/>
      <c r="AF18" s="94"/>
    </row>
    <row r="19" ht="12.75" customHeight="1">
      <c r="A19" s="94"/>
      <c r="B19" s="102"/>
      <c r="C19" s="103" t="s">
        <v>188</v>
      </c>
      <c r="D19" s="86"/>
      <c r="E19" s="87"/>
      <c r="F19" s="104"/>
      <c r="G19" s="103" t="s">
        <v>188</v>
      </c>
      <c r="H19" s="86"/>
      <c r="I19" s="87"/>
      <c r="J19" s="105"/>
      <c r="K19" s="103" t="s">
        <v>188</v>
      </c>
      <c r="L19" s="86"/>
      <c r="M19" s="86"/>
      <c r="N19" s="87"/>
      <c r="O19" s="106"/>
      <c r="P19" s="107"/>
      <c r="Q19" s="86"/>
      <c r="R19" s="86"/>
      <c r="S19" s="86"/>
      <c r="T19" s="86"/>
      <c r="U19" s="87"/>
      <c r="V19" s="94"/>
      <c r="W19" s="94"/>
      <c r="X19" s="94"/>
      <c r="Y19" s="94"/>
      <c r="Z19" s="94"/>
      <c r="AA19" s="94"/>
      <c r="AB19" s="94"/>
      <c r="AC19" s="94"/>
      <c r="AD19" s="94"/>
      <c r="AE19" s="94"/>
      <c r="AF19" s="94"/>
    </row>
    <row r="20" ht="12.75" customHeight="1">
      <c r="A20" s="94"/>
      <c r="B20" s="108" t="s">
        <v>191</v>
      </c>
      <c r="C20" s="109"/>
      <c r="D20" s="109"/>
      <c r="E20" s="109"/>
      <c r="F20" s="109"/>
      <c r="G20" s="109"/>
      <c r="H20" s="109"/>
      <c r="I20" s="109"/>
      <c r="J20" s="110"/>
      <c r="K20" s="111" t="s">
        <v>192</v>
      </c>
      <c r="L20" s="112"/>
      <c r="M20" s="112"/>
      <c r="N20" s="112"/>
      <c r="O20" s="112"/>
      <c r="P20" s="113"/>
      <c r="Q20" s="108" t="s">
        <v>193</v>
      </c>
      <c r="R20" s="109"/>
      <c r="S20" s="109"/>
      <c r="T20" s="109"/>
      <c r="U20" s="110"/>
      <c r="V20" s="94"/>
      <c r="W20" s="94"/>
      <c r="X20" s="94"/>
      <c r="Y20" s="94"/>
      <c r="Z20" s="94"/>
      <c r="AA20" s="94"/>
      <c r="AB20" s="94"/>
      <c r="AC20" s="94"/>
      <c r="AD20" s="94"/>
      <c r="AE20" s="94"/>
      <c r="AF20" s="94"/>
    </row>
    <row r="21" ht="12.75" customHeight="1">
      <c r="A21" s="94"/>
      <c r="B21" s="114" t="s">
        <v>194</v>
      </c>
      <c r="C21" s="44"/>
      <c r="D21" s="44"/>
      <c r="E21" s="115"/>
      <c r="F21" s="116" t="s">
        <v>195</v>
      </c>
      <c r="G21" s="44"/>
      <c r="H21" s="44"/>
      <c r="I21" s="44"/>
      <c r="J21" s="45"/>
      <c r="K21" s="117" t="s">
        <v>196</v>
      </c>
      <c r="L21" s="113"/>
      <c r="M21" s="118" t="s">
        <v>197</v>
      </c>
      <c r="N21" s="119" t="s">
        <v>198</v>
      </c>
      <c r="O21" s="113"/>
      <c r="P21" s="120" t="s">
        <v>199</v>
      </c>
      <c r="Q21" s="121" t="s">
        <v>200</v>
      </c>
      <c r="R21" s="44"/>
      <c r="S21" s="44"/>
      <c r="T21" s="44"/>
      <c r="U21" s="45"/>
      <c r="V21" s="81"/>
      <c r="W21" s="94"/>
      <c r="X21" s="94"/>
      <c r="Y21" s="94"/>
      <c r="Z21" s="94"/>
      <c r="AA21" s="94"/>
      <c r="AB21" s="94"/>
      <c r="AC21" s="94"/>
      <c r="AD21" s="94"/>
      <c r="AE21" s="94"/>
      <c r="AF21" s="94"/>
    </row>
    <row r="22" ht="12.75" customHeight="1">
      <c r="A22" s="94"/>
      <c r="B22" s="122"/>
      <c r="C22" s="44"/>
      <c r="D22" s="44"/>
      <c r="E22" s="45"/>
      <c r="F22" s="122"/>
      <c r="G22" s="44"/>
      <c r="H22" s="44"/>
      <c r="I22" s="44"/>
      <c r="J22" s="45"/>
      <c r="K22" s="123"/>
      <c r="L22" s="45"/>
      <c r="M22" s="123"/>
      <c r="N22" s="123"/>
      <c r="O22" s="45"/>
      <c r="P22" s="124">
        <f t="shared" ref="P22:P36" si="1">PRODUCT(K22,M22,N22)</f>
        <v>0</v>
      </c>
      <c r="Q22" s="122"/>
      <c r="R22" s="44"/>
      <c r="S22" s="44"/>
      <c r="T22" s="44"/>
      <c r="U22" s="45"/>
      <c r="V22" s="81"/>
      <c r="W22" s="94"/>
      <c r="X22" s="94"/>
      <c r="Y22" s="94"/>
      <c r="Z22" s="94"/>
      <c r="AA22" s="94"/>
      <c r="AB22" s="94"/>
      <c r="AC22" s="94"/>
      <c r="AD22" s="94"/>
      <c r="AE22" s="94"/>
      <c r="AF22" s="94"/>
    </row>
    <row r="23" ht="12.75" customHeight="1">
      <c r="A23" s="94"/>
      <c r="B23" s="122"/>
      <c r="C23" s="44"/>
      <c r="D23" s="44"/>
      <c r="E23" s="45"/>
      <c r="F23" s="122"/>
      <c r="G23" s="44"/>
      <c r="H23" s="44"/>
      <c r="I23" s="44"/>
      <c r="J23" s="45"/>
      <c r="K23" s="123"/>
      <c r="L23" s="45"/>
      <c r="M23" s="123"/>
      <c r="N23" s="123"/>
      <c r="O23" s="45"/>
      <c r="P23" s="124">
        <f t="shared" si="1"/>
        <v>0</v>
      </c>
      <c r="Q23" s="122"/>
      <c r="R23" s="44"/>
      <c r="S23" s="44"/>
      <c r="T23" s="44"/>
      <c r="U23" s="45"/>
      <c r="V23" s="81"/>
      <c r="W23" s="94"/>
      <c r="X23" s="94"/>
      <c r="Y23" s="94"/>
      <c r="Z23" s="94"/>
      <c r="AA23" s="94"/>
      <c r="AB23" s="94"/>
      <c r="AC23" s="94"/>
      <c r="AD23" s="94"/>
      <c r="AE23" s="94"/>
      <c r="AF23" s="94"/>
    </row>
    <row r="24" ht="12.75" customHeight="1">
      <c r="A24" s="94"/>
      <c r="B24" s="122"/>
      <c r="C24" s="44"/>
      <c r="D24" s="44"/>
      <c r="E24" s="45"/>
      <c r="F24" s="122"/>
      <c r="G24" s="44"/>
      <c r="H24" s="44"/>
      <c r="I24" s="44"/>
      <c r="J24" s="45"/>
      <c r="K24" s="123"/>
      <c r="L24" s="45"/>
      <c r="M24" s="123"/>
      <c r="N24" s="123"/>
      <c r="O24" s="45"/>
      <c r="P24" s="124">
        <f t="shared" si="1"/>
        <v>0</v>
      </c>
      <c r="Q24" s="122"/>
      <c r="R24" s="44"/>
      <c r="S24" s="44"/>
      <c r="T24" s="44"/>
      <c r="U24" s="45"/>
      <c r="V24" s="81"/>
      <c r="W24" s="94"/>
      <c r="X24" s="94"/>
      <c r="Y24" s="94"/>
      <c r="Z24" s="94"/>
      <c r="AA24" s="94"/>
      <c r="AB24" s="94"/>
      <c r="AC24" s="94"/>
      <c r="AD24" s="94"/>
      <c r="AE24" s="94"/>
      <c r="AF24" s="94"/>
    </row>
    <row r="25" ht="12.75" customHeight="1">
      <c r="A25" s="94"/>
      <c r="B25" s="122"/>
      <c r="C25" s="44"/>
      <c r="D25" s="44"/>
      <c r="E25" s="45"/>
      <c r="F25" s="122"/>
      <c r="G25" s="44"/>
      <c r="H25" s="44"/>
      <c r="I25" s="44"/>
      <c r="J25" s="45"/>
      <c r="K25" s="123"/>
      <c r="L25" s="45"/>
      <c r="M25" s="123"/>
      <c r="N25" s="123"/>
      <c r="O25" s="45"/>
      <c r="P25" s="124">
        <f t="shared" si="1"/>
        <v>0</v>
      </c>
      <c r="Q25" s="122"/>
      <c r="R25" s="44"/>
      <c r="S25" s="44"/>
      <c r="T25" s="44"/>
      <c r="U25" s="45"/>
      <c r="V25" s="81"/>
      <c r="W25" s="94"/>
      <c r="X25" s="94"/>
      <c r="Y25" s="94"/>
      <c r="Z25" s="94"/>
      <c r="AA25" s="94"/>
      <c r="AB25" s="94"/>
      <c r="AC25" s="94"/>
      <c r="AD25" s="94"/>
      <c r="AE25" s="94"/>
      <c r="AF25" s="94"/>
    </row>
    <row r="26" ht="12.75" customHeight="1">
      <c r="A26" s="94"/>
      <c r="B26" s="122"/>
      <c r="C26" s="44"/>
      <c r="D26" s="44"/>
      <c r="E26" s="45"/>
      <c r="F26" s="122"/>
      <c r="G26" s="44"/>
      <c r="H26" s="44"/>
      <c r="I26" s="44"/>
      <c r="J26" s="45"/>
      <c r="K26" s="123"/>
      <c r="L26" s="45"/>
      <c r="M26" s="123"/>
      <c r="N26" s="123"/>
      <c r="O26" s="45"/>
      <c r="P26" s="124">
        <f t="shared" si="1"/>
        <v>0</v>
      </c>
      <c r="Q26" s="122"/>
      <c r="R26" s="44"/>
      <c r="S26" s="44"/>
      <c r="T26" s="44"/>
      <c r="U26" s="45"/>
      <c r="V26" s="81"/>
      <c r="W26" s="94"/>
      <c r="X26" s="94"/>
      <c r="Y26" s="94"/>
      <c r="Z26" s="94"/>
      <c r="AA26" s="94"/>
      <c r="AB26" s="94"/>
      <c r="AC26" s="94"/>
      <c r="AD26" s="94"/>
      <c r="AE26" s="94"/>
      <c r="AF26" s="94"/>
    </row>
    <row r="27" ht="12.75" customHeight="1">
      <c r="A27" s="94"/>
      <c r="B27" s="122"/>
      <c r="C27" s="44"/>
      <c r="D27" s="44"/>
      <c r="E27" s="45"/>
      <c r="F27" s="122"/>
      <c r="G27" s="44"/>
      <c r="H27" s="44"/>
      <c r="I27" s="44"/>
      <c r="J27" s="45"/>
      <c r="K27" s="123"/>
      <c r="L27" s="45"/>
      <c r="M27" s="123"/>
      <c r="N27" s="123"/>
      <c r="O27" s="45"/>
      <c r="P27" s="124">
        <f t="shared" si="1"/>
        <v>0</v>
      </c>
      <c r="Q27" s="122"/>
      <c r="R27" s="44"/>
      <c r="S27" s="44"/>
      <c r="T27" s="44"/>
      <c r="U27" s="45"/>
      <c r="V27" s="81"/>
      <c r="W27" s="94"/>
      <c r="X27" s="94"/>
      <c r="Y27" s="94"/>
      <c r="Z27" s="94"/>
      <c r="AA27" s="94"/>
      <c r="AB27" s="94"/>
      <c r="AC27" s="94"/>
      <c r="AD27" s="94"/>
      <c r="AE27" s="94"/>
      <c r="AF27" s="94"/>
    </row>
    <row r="28" ht="12.75" customHeight="1">
      <c r="A28" s="94"/>
      <c r="B28" s="122"/>
      <c r="C28" s="44"/>
      <c r="D28" s="44"/>
      <c r="E28" s="45"/>
      <c r="F28" s="122"/>
      <c r="G28" s="44"/>
      <c r="H28" s="44"/>
      <c r="I28" s="44"/>
      <c r="J28" s="45"/>
      <c r="K28" s="123"/>
      <c r="L28" s="45"/>
      <c r="M28" s="123"/>
      <c r="N28" s="123"/>
      <c r="O28" s="45"/>
      <c r="P28" s="124">
        <f t="shared" si="1"/>
        <v>0</v>
      </c>
      <c r="Q28" s="122"/>
      <c r="R28" s="44"/>
      <c r="S28" s="44"/>
      <c r="T28" s="44"/>
      <c r="U28" s="45"/>
      <c r="V28" s="81"/>
      <c r="W28" s="94"/>
      <c r="X28" s="94"/>
      <c r="Y28" s="94"/>
      <c r="Z28" s="94"/>
      <c r="AA28" s="94"/>
      <c r="AB28" s="94"/>
      <c r="AC28" s="94"/>
      <c r="AD28" s="94"/>
      <c r="AE28" s="94"/>
      <c r="AF28" s="94"/>
    </row>
    <row r="29" ht="12.75" customHeight="1">
      <c r="A29" s="94"/>
      <c r="B29" s="122"/>
      <c r="C29" s="44"/>
      <c r="D29" s="44"/>
      <c r="E29" s="45"/>
      <c r="F29" s="122"/>
      <c r="G29" s="44"/>
      <c r="H29" s="44"/>
      <c r="I29" s="44"/>
      <c r="J29" s="45"/>
      <c r="K29" s="123"/>
      <c r="L29" s="45"/>
      <c r="M29" s="123"/>
      <c r="N29" s="123"/>
      <c r="O29" s="45"/>
      <c r="P29" s="124">
        <f t="shared" si="1"/>
        <v>0</v>
      </c>
      <c r="Q29" s="122"/>
      <c r="R29" s="44"/>
      <c r="S29" s="44"/>
      <c r="T29" s="44"/>
      <c r="U29" s="45"/>
      <c r="V29" s="81"/>
      <c r="W29" s="94"/>
      <c r="X29" s="94"/>
      <c r="Y29" s="94"/>
      <c r="Z29" s="94"/>
      <c r="AA29" s="94"/>
      <c r="AB29" s="94"/>
      <c r="AC29" s="94"/>
      <c r="AD29" s="94"/>
      <c r="AE29" s="94"/>
      <c r="AF29" s="94"/>
    </row>
    <row r="30" ht="12.75" customHeight="1">
      <c r="A30" s="94"/>
      <c r="B30" s="122"/>
      <c r="C30" s="44"/>
      <c r="D30" s="44"/>
      <c r="E30" s="45"/>
      <c r="F30" s="122"/>
      <c r="G30" s="44"/>
      <c r="H30" s="44"/>
      <c r="I30" s="44"/>
      <c r="J30" s="45"/>
      <c r="K30" s="123"/>
      <c r="L30" s="45"/>
      <c r="M30" s="123"/>
      <c r="N30" s="123"/>
      <c r="O30" s="45"/>
      <c r="P30" s="124">
        <f t="shared" si="1"/>
        <v>0</v>
      </c>
      <c r="Q30" s="122"/>
      <c r="R30" s="44"/>
      <c r="S30" s="44"/>
      <c r="T30" s="44"/>
      <c r="U30" s="45"/>
      <c r="V30" s="81"/>
      <c r="W30" s="94"/>
      <c r="X30" s="94"/>
      <c r="Y30" s="94"/>
      <c r="Z30" s="94"/>
      <c r="AA30" s="94"/>
      <c r="AB30" s="94"/>
      <c r="AC30" s="94"/>
      <c r="AD30" s="94"/>
      <c r="AE30" s="94"/>
      <c r="AF30" s="94"/>
    </row>
    <row r="31" ht="12.75" customHeight="1">
      <c r="A31" s="94"/>
      <c r="B31" s="122"/>
      <c r="C31" s="44"/>
      <c r="D31" s="44"/>
      <c r="E31" s="45"/>
      <c r="F31" s="122"/>
      <c r="G31" s="44"/>
      <c r="H31" s="44"/>
      <c r="I31" s="44"/>
      <c r="J31" s="45"/>
      <c r="K31" s="123"/>
      <c r="L31" s="45"/>
      <c r="M31" s="123"/>
      <c r="N31" s="123"/>
      <c r="O31" s="45"/>
      <c r="P31" s="124">
        <f t="shared" si="1"/>
        <v>0</v>
      </c>
      <c r="Q31" s="122"/>
      <c r="R31" s="44"/>
      <c r="S31" s="44"/>
      <c r="T31" s="44"/>
      <c r="U31" s="45"/>
      <c r="V31" s="81"/>
      <c r="W31" s="94"/>
      <c r="X31" s="94"/>
      <c r="Y31" s="94"/>
      <c r="Z31" s="94"/>
      <c r="AA31" s="94"/>
      <c r="AB31" s="94"/>
      <c r="AC31" s="94"/>
      <c r="AD31" s="94"/>
      <c r="AE31" s="94"/>
      <c r="AF31" s="94"/>
    </row>
    <row r="32" ht="12.75" customHeight="1">
      <c r="A32" s="94"/>
      <c r="B32" s="122"/>
      <c r="C32" s="44"/>
      <c r="D32" s="44"/>
      <c r="E32" s="45"/>
      <c r="F32" s="122"/>
      <c r="G32" s="44"/>
      <c r="H32" s="44"/>
      <c r="I32" s="44"/>
      <c r="J32" s="45"/>
      <c r="K32" s="123"/>
      <c r="L32" s="45"/>
      <c r="M32" s="123"/>
      <c r="N32" s="123"/>
      <c r="O32" s="45"/>
      <c r="P32" s="124">
        <f t="shared" si="1"/>
        <v>0</v>
      </c>
      <c r="Q32" s="122"/>
      <c r="R32" s="44"/>
      <c r="S32" s="44"/>
      <c r="T32" s="44"/>
      <c r="U32" s="45"/>
      <c r="V32" s="81"/>
      <c r="W32" s="94"/>
      <c r="X32" s="94"/>
      <c r="Y32" s="94"/>
      <c r="Z32" s="94"/>
      <c r="AA32" s="94"/>
      <c r="AB32" s="94"/>
      <c r="AC32" s="94"/>
      <c r="AD32" s="94"/>
      <c r="AE32" s="94"/>
      <c r="AF32" s="94"/>
    </row>
    <row r="33" ht="12.75" customHeight="1">
      <c r="A33" s="94"/>
      <c r="B33" s="122"/>
      <c r="C33" s="44"/>
      <c r="D33" s="44"/>
      <c r="E33" s="45"/>
      <c r="F33" s="122"/>
      <c r="G33" s="44"/>
      <c r="H33" s="44"/>
      <c r="I33" s="44"/>
      <c r="J33" s="45"/>
      <c r="K33" s="123"/>
      <c r="L33" s="45"/>
      <c r="M33" s="123"/>
      <c r="N33" s="123"/>
      <c r="O33" s="45"/>
      <c r="P33" s="124">
        <f t="shared" si="1"/>
        <v>0</v>
      </c>
      <c r="Q33" s="122"/>
      <c r="R33" s="44"/>
      <c r="S33" s="44"/>
      <c r="T33" s="44"/>
      <c r="U33" s="45"/>
      <c r="V33" s="81"/>
      <c r="W33" s="94"/>
      <c r="X33" s="94"/>
      <c r="Y33" s="94"/>
      <c r="Z33" s="94"/>
      <c r="AA33" s="94"/>
      <c r="AB33" s="94"/>
      <c r="AC33" s="94"/>
      <c r="AD33" s="94"/>
      <c r="AE33" s="94"/>
      <c r="AF33" s="94"/>
    </row>
    <row r="34" ht="12.75" customHeight="1">
      <c r="A34" s="94"/>
      <c r="B34" s="122"/>
      <c r="C34" s="44"/>
      <c r="D34" s="44"/>
      <c r="E34" s="45"/>
      <c r="F34" s="122"/>
      <c r="G34" s="44"/>
      <c r="H34" s="44"/>
      <c r="I34" s="44"/>
      <c r="J34" s="45"/>
      <c r="K34" s="123"/>
      <c r="L34" s="45"/>
      <c r="M34" s="123"/>
      <c r="N34" s="123"/>
      <c r="O34" s="45"/>
      <c r="P34" s="124">
        <f t="shared" si="1"/>
        <v>0</v>
      </c>
      <c r="Q34" s="122"/>
      <c r="R34" s="44"/>
      <c r="S34" s="44"/>
      <c r="T34" s="44"/>
      <c r="U34" s="45"/>
      <c r="V34" s="81"/>
      <c r="W34" s="94"/>
      <c r="X34" s="94"/>
      <c r="Y34" s="94"/>
      <c r="Z34" s="94"/>
      <c r="AA34" s="94"/>
      <c r="AB34" s="94"/>
      <c r="AC34" s="94"/>
      <c r="AD34" s="94"/>
      <c r="AE34" s="94"/>
      <c r="AF34" s="94"/>
    </row>
    <row r="35" ht="12.75" customHeight="1">
      <c r="A35" s="94"/>
      <c r="B35" s="122"/>
      <c r="C35" s="44"/>
      <c r="D35" s="44"/>
      <c r="E35" s="45"/>
      <c r="F35" s="122"/>
      <c r="G35" s="44"/>
      <c r="H35" s="44"/>
      <c r="I35" s="44"/>
      <c r="J35" s="45"/>
      <c r="K35" s="123"/>
      <c r="L35" s="125"/>
      <c r="M35" s="123"/>
      <c r="N35" s="123"/>
      <c r="O35" s="125"/>
      <c r="P35" s="124">
        <f t="shared" si="1"/>
        <v>0</v>
      </c>
      <c r="Q35" s="122"/>
      <c r="R35" s="44"/>
      <c r="S35" s="44"/>
      <c r="T35" s="44"/>
      <c r="U35" s="45"/>
      <c r="V35" s="81"/>
      <c r="W35" s="94"/>
      <c r="X35" s="94"/>
      <c r="Y35" s="94"/>
      <c r="Z35" s="94"/>
      <c r="AA35" s="94"/>
      <c r="AB35" s="94"/>
      <c r="AC35" s="94"/>
      <c r="AD35" s="94"/>
      <c r="AE35" s="94"/>
      <c r="AF35" s="94"/>
    </row>
    <row r="36" ht="12.75" customHeight="1">
      <c r="A36" s="94"/>
      <c r="B36" s="122"/>
      <c r="C36" s="44"/>
      <c r="D36" s="44"/>
      <c r="E36" s="45"/>
      <c r="F36" s="122"/>
      <c r="G36" s="44"/>
      <c r="H36" s="44"/>
      <c r="I36" s="44"/>
      <c r="J36" s="45"/>
      <c r="K36" s="123"/>
      <c r="L36" s="45"/>
      <c r="M36" s="123"/>
      <c r="N36" s="123"/>
      <c r="O36" s="45"/>
      <c r="P36" s="124">
        <f t="shared" si="1"/>
        <v>0</v>
      </c>
      <c r="Q36" s="122"/>
      <c r="R36" s="44"/>
      <c r="S36" s="44"/>
      <c r="T36" s="44"/>
      <c r="U36" s="45"/>
      <c r="V36" s="81"/>
      <c r="W36" s="94"/>
      <c r="X36" s="94"/>
      <c r="Y36" s="94"/>
      <c r="Z36" s="94"/>
      <c r="AA36" s="94"/>
      <c r="AB36" s="94"/>
      <c r="AC36" s="94"/>
      <c r="AD36" s="94"/>
      <c r="AE36" s="94"/>
      <c r="AF36" s="94"/>
    </row>
    <row r="37" ht="12.75" customHeight="1">
      <c r="A37" s="94"/>
      <c r="B37" s="54" t="s">
        <v>201</v>
      </c>
      <c r="C37" s="44"/>
      <c r="D37" s="44"/>
      <c r="E37" s="44"/>
      <c r="F37" s="44"/>
      <c r="G37" s="44"/>
      <c r="H37" s="44"/>
      <c r="I37" s="44"/>
      <c r="J37" s="44"/>
      <c r="K37" s="44"/>
      <c r="L37" s="44"/>
      <c r="M37" s="44"/>
      <c r="N37" s="44"/>
      <c r="O37" s="44"/>
      <c r="P37" s="44"/>
      <c r="Q37" s="44"/>
      <c r="R37" s="44"/>
      <c r="S37" s="44"/>
      <c r="T37" s="44"/>
      <c r="U37" s="45"/>
      <c r="V37" s="81"/>
      <c r="W37" s="94"/>
      <c r="X37" s="94"/>
      <c r="Y37" s="94"/>
      <c r="Z37" s="94"/>
      <c r="AA37" s="94"/>
      <c r="AB37" s="94"/>
      <c r="AC37" s="94"/>
      <c r="AD37" s="94"/>
      <c r="AE37" s="94"/>
      <c r="AF37" s="94"/>
    </row>
    <row r="38" ht="12.75" customHeight="1">
      <c r="A38" s="94"/>
      <c r="B38" s="126" t="s">
        <v>202</v>
      </c>
      <c r="C38" s="44"/>
      <c r="D38" s="44"/>
      <c r="E38" s="44"/>
      <c r="F38" s="44"/>
      <c r="G38" s="44"/>
      <c r="H38" s="44"/>
      <c r="I38" s="44"/>
      <c r="J38" s="44"/>
      <c r="K38" s="44"/>
      <c r="L38" s="44"/>
      <c r="M38" s="44"/>
      <c r="N38" s="44"/>
      <c r="O38" s="44"/>
      <c r="P38" s="44"/>
      <c r="Q38" s="44"/>
      <c r="R38" s="44"/>
      <c r="S38" s="44"/>
      <c r="T38" s="44"/>
      <c r="U38" s="45"/>
      <c r="V38" s="94"/>
      <c r="W38" s="94"/>
      <c r="X38" s="94"/>
      <c r="Y38" s="94"/>
      <c r="Z38" s="94"/>
      <c r="AA38" s="94"/>
      <c r="AB38" s="94"/>
      <c r="AC38" s="94"/>
      <c r="AD38" s="94"/>
      <c r="AE38" s="94"/>
      <c r="AF38" s="94"/>
    </row>
    <row r="39" ht="12.75" customHeight="1">
      <c r="A39" s="94"/>
      <c r="B39" s="62" t="s">
        <v>203</v>
      </c>
      <c r="C39" s="44"/>
      <c r="D39" s="44"/>
      <c r="E39" s="44"/>
      <c r="F39" s="44"/>
      <c r="G39" s="44"/>
      <c r="H39" s="44"/>
      <c r="I39" s="44"/>
      <c r="J39" s="44"/>
      <c r="K39" s="44"/>
      <c r="L39" s="44"/>
      <c r="M39" s="44"/>
      <c r="N39" s="44"/>
      <c r="O39" s="44"/>
      <c r="P39" s="44"/>
      <c r="Q39" s="44"/>
      <c r="R39" s="44"/>
      <c r="S39" s="44"/>
      <c r="T39" s="44"/>
      <c r="U39" s="45"/>
      <c r="V39" s="94"/>
      <c r="W39" s="94"/>
      <c r="X39" s="94"/>
      <c r="Y39" s="94"/>
      <c r="Z39" s="94"/>
      <c r="AA39" s="94"/>
      <c r="AB39" s="94"/>
      <c r="AC39" s="94"/>
      <c r="AD39" s="94"/>
      <c r="AE39" s="94"/>
      <c r="AF39" s="94"/>
    </row>
    <row r="40" ht="12.75" customHeight="1">
      <c r="A40" s="81"/>
      <c r="B40" s="127" t="s">
        <v>204</v>
      </c>
      <c r="C40" s="44"/>
      <c r="D40" s="44"/>
      <c r="E40" s="44"/>
      <c r="F40" s="44"/>
      <c r="G40" s="44"/>
      <c r="H40" s="44"/>
      <c r="I40" s="44"/>
      <c r="J40" s="44"/>
      <c r="K40" s="44"/>
      <c r="L40" s="44"/>
      <c r="M40" s="44"/>
      <c r="N40" s="44"/>
      <c r="O40" s="44"/>
      <c r="P40" s="44"/>
      <c r="Q40" s="44"/>
      <c r="R40" s="44"/>
      <c r="S40" s="44"/>
      <c r="T40" s="44"/>
      <c r="U40" s="45"/>
      <c r="V40" s="81"/>
      <c r="W40" s="81"/>
      <c r="X40" s="81"/>
      <c r="Y40" s="81"/>
      <c r="Z40" s="81"/>
      <c r="AA40" s="81"/>
      <c r="AB40" s="81"/>
      <c r="AC40" s="81"/>
      <c r="AD40" s="81"/>
      <c r="AE40" s="81"/>
      <c r="AF40" s="81"/>
    </row>
    <row r="41" ht="12.75" customHeight="1">
      <c r="A41" s="81"/>
      <c r="B41" s="62" t="s">
        <v>205</v>
      </c>
      <c r="C41" s="44"/>
      <c r="D41" s="44"/>
      <c r="E41" s="44"/>
      <c r="F41" s="44"/>
      <c r="G41" s="44"/>
      <c r="H41" s="44"/>
      <c r="I41" s="44"/>
      <c r="J41" s="44"/>
      <c r="K41" s="44"/>
      <c r="L41" s="44"/>
      <c r="M41" s="44"/>
      <c r="N41" s="44"/>
      <c r="O41" s="44"/>
      <c r="P41" s="44"/>
      <c r="Q41" s="44"/>
      <c r="R41" s="44"/>
      <c r="S41" s="44"/>
      <c r="T41" s="44"/>
      <c r="U41" s="45"/>
      <c r="V41" s="81"/>
      <c r="W41" s="81"/>
      <c r="X41" s="81"/>
      <c r="Y41" s="81"/>
      <c r="Z41" s="81"/>
      <c r="AA41" s="81"/>
      <c r="AB41" s="81"/>
      <c r="AC41" s="81"/>
      <c r="AD41" s="81"/>
      <c r="AE41" s="81"/>
      <c r="AF41" s="81"/>
    </row>
    <row r="42" ht="12.75" customHeight="1">
      <c r="A42" s="81"/>
      <c r="B42" s="128" t="s">
        <v>206</v>
      </c>
      <c r="C42" s="86"/>
      <c r="D42" s="86"/>
      <c r="E42" s="86"/>
      <c r="F42" s="86"/>
      <c r="G42" s="86"/>
      <c r="H42" s="86"/>
      <c r="I42" s="86"/>
      <c r="J42" s="86"/>
      <c r="K42" s="86"/>
      <c r="L42" s="86"/>
      <c r="M42" s="86"/>
      <c r="N42" s="86"/>
      <c r="O42" s="86"/>
      <c r="P42" s="86"/>
      <c r="Q42" s="86"/>
      <c r="R42" s="86"/>
      <c r="S42" s="86"/>
      <c r="T42" s="86"/>
      <c r="U42" s="87"/>
      <c r="V42" s="81"/>
      <c r="W42" s="81"/>
      <c r="X42" s="81"/>
      <c r="Y42" s="81"/>
      <c r="Z42" s="81"/>
      <c r="AA42" s="81"/>
      <c r="AB42" s="81"/>
      <c r="AC42" s="81"/>
      <c r="AD42" s="81"/>
      <c r="AE42" s="81"/>
      <c r="AF42" s="81"/>
    </row>
    <row r="43" ht="13.5" customHeight="1">
      <c r="A43" s="81"/>
      <c r="B43" s="129" t="s">
        <v>207</v>
      </c>
      <c r="C43" s="31"/>
      <c r="D43" s="31"/>
      <c r="E43" s="31"/>
      <c r="F43" s="31"/>
      <c r="G43" s="31"/>
      <c r="H43" s="32"/>
      <c r="I43" s="130" t="s">
        <v>208</v>
      </c>
      <c r="J43" s="31"/>
      <c r="K43" s="31"/>
      <c r="L43" s="31"/>
      <c r="M43" s="31"/>
      <c r="N43" s="31"/>
      <c r="O43" s="31"/>
      <c r="P43" s="31"/>
      <c r="Q43" s="31"/>
      <c r="R43" s="31"/>
      <c r="S43" s="31"/>
      <c r="T43" s="31"/>
      <c r="U43" s="32"/>
      <c r="V43" s="81"/>
      <c r="W43" s="81"/>
      <c r="X43" s="81"/>
      <c r="Y43" s="81"/>
      <c r="Z43" s="81"/>
      <c r="AA43" s="81"/>
      <c r="AB43" s="81"/>
      <c r="AC43" s="81"/>
      <c r="AD43" s="81"/>
      <c r="AE43" s="81"/>
      <c r="AF43" s="81"/>
    </row>
    <row r="44" ht="12.75" customHeight="1">
      <c r="A44" s="81"/>
      <c r="B44" s="131"/>
      <c r="C44" s="44"/>
      <c r="D44" s="44"/>
      <c r="E44" s="44"/>
      <c r="F44" s="44"/>
      <c r="G44" s="44"/>
      <c r="H44" s="45"/>
      <c r="I44" s="132"/>
      <c r="J44" s="44"/>
      <c r="K44" s="44"/>
      <c r="L44" s="44"/>
      <c r="M44" s="44"/>
      <c r="N44" s="44"/>
      <c r="O44" s="44"/>
      <c r="P44" s="44"/>
      <c r="Q44" s="44"/>
      <c r="R44" s="44"/>
      <c r="S44" s="44"/>
      <c r="T44" s="44"/>
      <c r="U44" s="45"/>
      <c r="V44" s="81"/>
      <c r="W44" s="81"/>
      <c r="X44" s="81"/>
      <c r="Y44" s="81"/>
      <c r="Z44" s="81"/>
      <c r="AA44" s="81"/>
      <c r="AB44" s="81"/>
      <c r="AC44" s="81"/>
      <c r="AD44" s="81"/>
      <c r="AE44" s="81"/>
      <c r="AF44" s="81"/>
    </row>
    <row r="45" ht="12.75" customHeight="1">
      <c r="A45" s="81"/>
      <c r="B45" s="133"/>
      <c r="C45" s="86"/>
      <c r="D45" s="86"/>
      <c r="E45" s="86"/>
      <c r="F45" s="86"/>
      <c r="G45" s="86"/>
      <c r="H45" s="87"/>
      <c r="I45" s="133"/>
      <c r="J45" s="86"/>
      <c r="K45" s="86"/>
      <c r="L45" s="86"/>
      <c r="M45" s="86"/>
      <c r="N45" s="86"/>
      <c r="O45" s="86"/>
      <c r="P45" s="86"/>
      <c r="Q45" s="86"/>
      <c r="R45" s="86"/>
      <c r="S45" s="86"/>
      <c r="T45" s="86"/>
      <c r="U45" s="87"/>
      <c r="V45" s="81"/>
      <c r="W45" s="81"/>
      <c r="X45" s="81"/>
      <c r="Y45" s="81"/>
      <c r="Z45" s="81"/>
      <c r="AA45" s="81"/>
      <c r="AB45" s="81"/>
      <c r="AC45" s="81"/>
      <c r="AD45" s="81"/>
      <c r="AE45" s="81"/>
      <c r="AF45" s="81"/>
    </row>
    <row r="46" ht="15.0" customHeight="1">
      <c r="A46" s="81"/>
      <c r="B46" s="129" t="s">
        <v>209</v>
      </c>
      <c r="C46" s="31"/>
      <c r="D46" s="31"/>
      <c r="E46" s="32"/>
      <c r="F46" s="129" t="s">
        <v>210</v>
      </c>
      <c r="G46" s="31"/>
      <c r="H46" s="31"/>
      <c r="I46" s="31"/>
      <c r="J46" s="31"/>
      <c r="K46" s="32"/>
      <c r="L46" s="134"/>
      <c r="M46" s="129" t="s">
        <v>209</v>
      </c>
      <c r="N46" s="31"/>
      <c r="O46" s="31"/>
      <c r="P46" s="31"/>
      <c r="Q46" s="32"/>
      <c r="R46" s="129" t="s">
        <v>210</v>
      </c>
      <c r="S46" s="31"/>
      <c r="T46" s="31"/>
      <c r="U46" s="32"/>
      <c r="V46" s="81"/>
      <c r="W46" s="81"/>
      <c r="X46" s="81"/>
      <c r="Y46" s="81"/>
      <c r="Z46" s="81"/>
      <c r="AA46" s="81"/>
      <c r="AB46" s="81"/>
      <c r="AC46" s="81"/>
      <c r="AD46" s="81"/>
      <c r="AE46" s="81"/>
      <c r="AF46" s="81"/>
    </row>
    <row r="47" ht="12.75" customHeight="1">
      <c r="A47" s="81"/>
      <c r="B47" s="135"/>
      <c r="C47" s="44"/>
      <c r="D47" s="44"/>
      <c r="E47" s="45"/>
      <c r="F47" s="135"/>
      <c r="G47" s="44"/>
      <c r="H47" s="44"/>
      <c r="I47" s="44"/>
      <c r="J47" s="44"/>
      <c r="K47" s="45"/>
      <c r="L47" s="136"/>
      <c r="M47" s="135"/>
      <c r="N47" s="44"/>
      <c r="O47" s="44"/>
      <c r="P47" s="44"/>
      <c r="Q47" s="45"/>
      <c r="R47" s="135"/>
      <c r="S47" s="44"/>
      <c r="T47" s="44"/>
      <c r="U47" s="45"/>
      <c r="V47" s="137"/>
      <c r="W47" s="137"/>
      <c r="X47" s="137"/>
      <c r="Y47" s="137"/>
      <c r="Z47" s="137"/>
      <c r="AA47" s="137"/>
      <c r="AB47" s="137"/>
      <c r="AC47" s="137"/>
      <c r="AD47" s="137"/>
      <c r="AE47" s="137"/>
      <c r="AF47" s="137"/>
    </row>
    <row r="48" ht="12.75" customHeight="1">
      <c r="A48" s="81"/>
      <c r="B48" s="135"/>
      <c r="C48" s="44"/>
      <c r="D48" s="44"/>
      <c r="E48" s="45"/>
      <c r="F48" s="135"/>
      <c r="G48" s="44"/>
      <c r="H48" s="44"/>
      <c r="I48" s="44"/>
      <c r="J48" s="44"/>
      <c r="K48" s="45"/>
      <c r="L48" s="136"/>
      <c r="M48" s="135"/>
      <c r="N48" s="44"/>
      <c r="O48" s="44"/>
      <c r="P48" s="44"/>
      <c r="Q48" s="45"/>
      <c r="R48" s="135"/>
      <c r="S48" s="44"/>
      <c r="T48" s="44"/>
      <c r="U48" s="45"/>
      <c r="V48" s="137"/>
      <c r="W48" s="137"/>
      <c r="X48" s="137"/>
      <c r="Y48" s="137"/>
      <c r="Z48" s="137"/>
      <c r="AA48" s="137"/>
      <c r="AB48" s="137"/>
      <c r="AC48" s="137"/>
      <c r="AD48" s="137"/>
      <c r="AE48" s="137"/>
      <c r="AF48" s="137"/>
    </row>
    <row r="49" ht="12.75" customHeight="1">
      <c r="A49" s="81"/>
      <c r="B49" s="135"/>
      <c r="C49" s="44"/>
      <c r="D49" s="44"/>
      <c r="E49" s="45"/>
      <c r="F49" s="135"/>
      <c r="G49" s="44"/>
      <c r="H49" s="44"/>
      <c r="I49" s="44"/>
      <c r="J49" s="44"/>
      <c r="K49" s="45"/>
      <c r="L49" s="136"/>
      <c r="M49" s="135"/>
      <c r="N49" s="44"/>
      <c r="O49" s="44"/>
      <c r="P49" s="44"/>
      <c r="Q49" s="45"/>
      <c r="R49" s="135"/>
      <c r="S49" s="44"/>
      <c r="T49" s="44"/>
      <c r="U49" s="45"/>
      <c r="V49" s="137"/>
      <c r="W49" s="137"/>
      <c r="X49" s="137"/>
      <c r="Y49" s="137"/>
      <c r="Z49" s="137"/>
      <c r="AA49" s="137"/>
      <c r="AB49" s="137"/>
      <c r="AC49" s="137"/>
      <c r="AD49" s="137"/>
      <c r="AE49" s="137"/>
      <c r="AF49" s="137"/>
    </row>
    <row r="50" ht="12.75" customHeight="1">
      <c r="A50" s="81"/>
      <c r="B50" s="135"/>
      <c r="C50" s="44"/>
      <c r="D50" s="44"/>
      <c r="E50" s="45"/>
      <c r="F50" s="135"/>
      <c r="G50" s="44"/>
      <c r="H50" s="44"/>
      <c r="I50" s="44"/>
      <c r="J50" s="44"/>
      <c r="K50" s="45"/>
      <c r="L50" s="136"/>
      <c r="M50" s="135"/>
      <c r="N50" s="44"/>
      <c r="O50" s="44"/>
      <c r="P50" s="44"/>
      <c r="Q50" s="45"/>
      <c r="R50" s="135"/>
      <c r="S50" s="44"/>
      <c r="T50" s="44"/>
      <c r="U50" s="45"/>
      <c r="V50" s="137"/>
      <c r="W50" s="137"/>
      <c r="X50" s="137"/>
      <c r="Y50" s="137"/>
      <c r="Z50" s="137"/>
      <c r="AA50" s="137"/>
      <c r="AB50" s="137"/>
      <c r="AC50" s="137"/>
      <c r="AD50" s="137"/>
      <c r="AE50" s="137"/>
      <c r="AF50" s="137"/>
    </row>
    <row r="51" ht="12.75" customHeight="1">
      <c r="A51" s="81"/>
      <c r="B51" s="135"/>
      <c r="C51" s="44"/>
      <c r="D51" s="44"/>
      <c r="E51" s="45"/>
      <c r="F51" s="135"/>
      <c r="G51" s="44"/>
      <c r="H51" s="44"/>
      <c r="I51" s="44"/>
      <c r="J51" s="44"/>
      <c r="K51" s="45"/>
      <c r="L51" s="136"/>
      <c r="M51" s="135"/>
      <c r="N51" s="44"/>
      <c r="O51" s="44"/>
      <c r="P51" s="44"/>
      <c r="Q51" s="45"/>
      <c r="R51" s="135"/>
      <c r="S51" s="44"/>
      <c r="T51" s="44"/>
      <c r="U51" s="45"/>
      <c r="V51" s="137"/>
      <c r="W51" s="137"/>
      <c r="X51" s="137"/>
      <c r="Y51" s="137"/>
      <c r="Z51" s="137"/>
      <c r="AA51" s="137"/>
      <c r="AB51" s="137"/>
      <c r="AC51" s="137"/>
      <c r="AD51" s="137"/>
      <c r="AE51" s="137"/>
      <c r="AF51" s="137"/>
    </row>
    <row r="52" ht="12.75" customHeight="1">
      <c r="A52" s="81"/>
      <c r="B52" s="135"/>
      <c r="C52" s="44"/>
      <c r="D52" s="44"/>
      <c r="E52" s="45"/>
      <c r="F52" s="135"/>
      <c r="G52" s="44"/>
      <c r="H52" s="44"/>
      <c r="I52" s="44"/>
      <c r="J52" s="44"/>
      <c r="K52" s="45"/>
      <c r="L52" s="136"/>
      <c r="M52" s="135"/>
      <c r="N52" s="44"/>
      <c r="O52" s="44"/>
      <c r="P52" s="44"/>
      <c r="Q52" s="45"/>
      <c r="R52" s="135"/>
      <c r="S52" s="44"/>
      <c r="T52" s="44"/>
      <c r="U52" s="45"/>
      <c r="V52" s="137"/>
      <c r="W52" s="137"/>
      <c r="X52" s="137"/>
      <c r="Y52" s="137"/>
      <c r="Z52" s="137"/>
      <c r="AA52" s="137"/>
      <c r="AB52" s="137"/>
      <c r="AC52" s="137"/>
      <c r="AD52" s="137"/>
      <c r="AE52" s="137"/>
      <c r="AF52" s="137"/>
    </row>
    <row r="53" ht="12.75" customHeight="1">
      <c r="A53" s="81"/>
      <c r="B53" s="135"/>
      <c r="C53" s="44"/>
      <c r="D53" s="44"/>
      <c r="E53" s="45"/>
      <c r="F53" s="135"/>
      <c r="G53" s="44"/>
      <c r="H53" s="44"/>
      <c r="I53" s="44"/>
      <c r="J53" s="44"/>
      <c r="K53" s="45"/>
      <c r="L53" s="136"/>
      <c r="M53" s="135"/>
      <c r="N53" s="44"/>
      <c r="O53" s="44"/>
      <c r="P53" s="44"/>
      <c r="Q53" s="45"/>
      <c r="R53" s="135"/>
      <c r="S53" s="44"/>
      <c r="T53" s="44"/>
      <c r="U53" s="45"/>
      <c r="V53" s="137"/>
      <c r="W53" s="137"/>
      <c r="X53" s="137"/>
      <c r="Y53" s="137"/>
      <c r="Z53" s="137"/>
      <c r="AA53" s="137"/>
      <c r="AB53" s="137"/>
      <c r="AC53" s="137"/>
      <c r="AD53" s="137"/>
      <c r="AE53" s="137"/>
      <c r="AF53" s="137"/>
    </row>
    <row r="54" ht="12.75" customHeight="1">
      <c r="A54" s="81"/>
      <c r="B54" s="135"/>
      <c r="C54" s="44"/>
      <c r="D54" s="44"/>
      <c r="E54" s="45"/>
      <c r="F54" s="135"/>
      <c r="G54" s="44"/>
      <c r="H54" s="44"/>
      <c r="I54" s="44"/>
      <c r="J54" s="44"/>
      <c r="K54" s="45"/>
      <c r="L54" s="136"/>
      <c r="M54" s="135"/>
      <c r="N54" s="44"/>
      <c r="O54" s="44"/>
      <c r="P54" s="44"/>
      <c r="Q54" s="45"/>
      <c r="R54" s="135"/>
      <c r="S54" s="44"/>
      <c r="T54" s="44"/>
      <c r="U54" s="45"/>
      <c r="V54" s="137"/>
      <c r="W54" s="137"/>
      <c r="X54" s="137"/>
      <c r="Y54" s="137"/>
      <c r="Z54" s="137"/>
      <c r="AA54" s="137"/>
      <c r="AB54" s="137"/>
      <c r="AC54" s="137"/>
      <c r="AD54" s="137"/>
      <c r="AE54" s="137"/>
      <c r="AF54" s="137"/>
    </row>
    <row r="55" ht="12.75" customHeight="1">
      <c r="A55" s="81"/>
      <c r="B55" s="135"/>
      <c r="C55" s="44"/>
      <c r="D55" s="44"/>
      <c r="E55" s="45"/>
      <c r="F55" s="135"/>
      <c r="G55" s="44"/>
      <c r="H55" s="44"/>
      <c r="I55" s="44"/>
      <c r="J55" s="44"/>
      <c r="K55" s="45"/>
      <c r="L55" s="136"/>
      <c r="M55" s="135"/>
      <c r="N55" s="44"/>
      <c r="O55" s="44"/>
      <c r="P55" s="44"/>
      <c r="Q55" s="45"/>
      <c r="R55" s="135"/>
      <c r="S55" s="44"/>
      <c r="T55" s="44"/>
      <c r="U55" s="45"/>
      <c r="V55" s="137"/>
      <c r="W55" s="137"/>
      <c r="X55" s="137"/>
      <c r="Y55" s="137"/>
      <c r="Z55" s="137"/>
      <c r="AA55" s="137"/>
      <c r="AB55" s="137"/>
      <c r="AC55" s="137"/>
      <c r="AD55" s="137"/>
      <c r="AE55" s="137"/>
      <c r="AF55" s="137"/>
    </row>
    <row r="56" ht="12.75" customHeight="1">
      <c r="A56" s="81"/>
      <c r="B56" s="135"/>
      <c r="C56" s="44"/>
      <c r="D56" s="44"/>
      <c r="E56" s="45"/>
      <c r="F56" s="135"/>
      <c r="G56" s="44"/>
      <c r="H56" s="44"/>
      <c r="I56" s="44"/>
      <c r="J56" s="44"/>
      <c r="K56" s="45"/>
      <c r="L56" s="136"/>
      <c r="M56" s="135"/>
      <c r="N56" s="44"/>
      <c r="O56" s="44"/>
      <c r="P56" s="44"/>
      <c r="Q56" s="45"/>
      <c r="R56" s="135"/>
      <c r="S56" s="44"/>
      <c r="T56" s="44"/>
      <c r="U56" s="45"/>
      <c r="V56" s="137"/>
      <c r="W56" s="137"/>
      <c r="X56" s="137"/>
      <c r="Y56" s="137"/>
      <c r="Z56" s="137"/>
      <c r="AA56" s="137"/>
      <c r="AB56" s="137"/>
      <c r="AC56" s="137"/>
      <c r="AD56" s="137"/>
      <c r="AE56" s="137"/>
      <c r="AF56" s="137"/>
    </row>
    <row r="57" ht="12.75" customHeight="1">
      <c r="A57" s="81"/>
      <c r="B57" s="135"/>
      <c r="C57" s="44"/>
      <c r="D57" s="44"/>
      <c r="E57" s="45"/>
      <c r="F57" s="135"/>
      <c r="G57" s="44"/>
      <c r="H57" s="44"/>
      <c r="I57" s="44"/>
      <c r="J57" s="44"/>
      <c r="K57" s="45"/>
      <c r="L57" s="136"/>
      <c r="M57" s="135"/>
      <c r="N57" s="44"/>
      <c r="O57" s="44"/>
      <c r="P57" s="44"/>
      <c r="Q57" s="45"/>
      <c r="R57" s="135"/>
      <c r="S57" s="44"/>
      <c r="T57" s="44"/>
      <c r="U57" s="45"/>
      <c r="V57" s="137"/>
      <c r="W57" s="137"/>
      <c r="X57" s="137"/>
      <c r="Y57" s="137"/>
      <c r="Z57" s="137"/>
      <c r="AA57" s="137"/>
      <c r="AB57" s="137"/>
      <c r="AC57" s="137"/>
      <c r="AD57" s="137"/>
      <c r="AE57" s="137"/>
      <c r="AF57" s="137"/>
    </row>
    <row r="58" ht="12.75" customHeight="1">
      <c r="A58" s="81"/>
      <c r="B58" s="135"/>
      <c r="C58" s="44"/>
      <c r="D58" s="44"/>
      <c r="E58" s="45"/>
      <c r="F58" s="135"/>
      <c r="G58" s="44"/>
      <c r="H58" s="44"/>
      <c r="I58" s="44"/>
      <c r="J58" s="44"/>
      <c r="K58" s="45"/>
      <c r="L58" s="136"/>
      <c r="M58" s="135"/>
      <c r="N58" s="44"/>
      <c r="O58" s="44"/>
      <c r="P58" s="44"/>
      <c r="Q58" s="45"/>
      <c r="R58" s="135"/>
      <c r="S58" s="44"/>
      <c r="T58" s="44"/>
      <c r="U58" s="45"/>
      <c r="V58" s="137"/>
      <c r="W58" s="137"/>
      <c r="X58" s="137"/>
      <c r="Y58" s="137"/>
      <c r="Z58" s="137"/>
      <c r="AA58" s="137"/>
      <c r="AB58" s="137"/>
      <c r="AC58" s="137"/>
      <c r="AD58" s="137"/>
      <c r="AE58" s="137"/>
      <c r="AF58" s="137"/>
    </row>
    <row r="59" ht="12.75" customHeight="1">
      <c r="A59" s="81"/>
      <c r="B59" s="138"/>
      <c r="C59" s="86"/>
      <c r="D59" s="86"/>
      <c r="E59" s="87"/>
      <c r="F59" s="138"/>
      <c r="G59" s="86"/>
      <c r="H59" s="86"/>
      <c r="I59" s="86"/>
      <c r="J59" s="86"/>
      <c r="K59" s="87"/>
      <c r="L59" s="139"/>
      <c r="M59" s="138"/>
      <c r="N59" s="86"/>
      <c r="O59" s="86"/>
      <c r="P59" s="86"/>
      <c r="Q59" s="87"/>
      <c r="R59" s="138"/>
      <c r="S59" s="86"/>
      <c r="T59" s="86"/>
      <c r="U59" s="87"/>
      <c r="V59" s="81"/>
      <c r="W59" s="81"/>
      <c r="X59" s="81"/>
      <c r="Y59" s="81"/>
      <c r="Z59" s="81"/>
      <c r="AA59" s="81"/>
      <c r="AB59" s="81"/>
      <c r="AC59" s="81"/>
      <c r="AD59" s="81"/>
      <c r="AE59" s="81"/>
      <c r="AF59" s="81"/>
    </row>
    <row r="60" ht="15.0" customHeight="1">
      <c r="A60" s="81"/>
      <c r="B60" s="140" t="s">
        <v>211</v>
      </c>
      <c r="C60" s="109"/>
      <c r="D60" s="109"/>
      <c r="E60" s="141"/>
      <c r="F60" s="109"/>
      <c r="G60" s="109"/>
      <c r="H60" s="110"/>
      <c r="I60" s="142" t="s">
        <v>212</v>
      </c>
      <c r="J60" s="109"/>
      <c r="K60" s="109"/>
      <c r="L60" s="109"/>
      <c r="M60" s="109"/>
      <c r="N60" s="109"/>
      <c r="O60" s="143"/>
      <c r="P60" s="141"/>
      <c r="Q60" s="109"/>
      <c r="R60" s="109"/>
      <c r="S60" s="109"/>
      <c r="T60" s="109"/>
      <c r="U60" s="110"/>
      <c r="V60" s="81"/>
      <c r="W60" s="81"/>
      <c r="X60" s="81"/>
      <c r="Y60" s="81"/>
      <c r="Z60" s="81"/>
      <c r="AA60" s="81"/>
      <c r="AB60" s="81"/>
      <c r="AC60" s="81"/>
      <c r="AD60" s="81"/>
      <c r="AE60" s="81"/>
      <c r="AF60" s="81"/>
    </row>
    <row r="61" ht="12.75" customHeight="1">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row>
    <row r="62" ht="12.75" customHeight="1">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row>
    <row r="63" ht="12.75" hidden="1" customHeight="1">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row>
    <row r="64" ht="12.75" customHeight="1">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row>
    <row r="65" ht="12.75" customHeight="1">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row>
    <row r="66" ht="12.75" customHeight="1">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row>
    <row r="67" ht="12.75" customHeight="1">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row>
    <row r="68" ht="12.75" customHeight="1">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row>
    <row r="69" ht="12.75" customHeight="1">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row>
    <row r="70" ht="12.75" customHeight="1">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row>
    <row r="71" ht="12.75" customHeight="1">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row>
    <row r="72" ht="12.75" customHeight="1">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row>
    <row r="73" ht="12.75" customHeight="1">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row>
    <row r="74" ht="12.75" customHeight="1">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row>
    <row r="75" ht="12.75" customHeight="1">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row>
    <row r="76" ht="12.75" customHeight="1">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row>
    <row r="77" ht="12.75" customHeight="1">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row>
    <row r="78" ht="12.75" customHeight="1">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row>
    <row r="79" ht="12.75" customHeight="1">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row>
    <row r="80" ht="12.75" customHeight="1">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row>
    <row r="81" ht="12.75" customHeight="1">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row>
    <row r="82" ht="12.75" customHeight="1">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row>
    <row r="83" ht="12.75" customHeight="1">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row>
    <row r="84" ht="12.75" customHeight="1">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row>
    <row r="85" ht="12.75" customHeight="1">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row>
    <row r="86" ht="12.75" customHeight="1">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row>
    <row r="87" ht="12.75" customHeight="1">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row>
    <row r="88" ht="12.75" customHeight="1">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row>
    <row r="89" ht="12.75" customHeight="1">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row>
    <row r="90" ht="12.75" customHeight="1">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row>
    <row r="91" ht="12.75" customHeight="1">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row>
    <row r="92" ht="12.75" customHeight="1">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row>
    <row r="93" ht="12.75" customHeight="1">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row>
    <row r="94" ht="12.75" customHeight="1">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row>
    <row r="95" ht="12.75" customHeight="1">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row>
    <row r="96" ht="12.75" customHeight="1">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row>
    <row r="97" ht="12.75" customHeight="1">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row>
    <row r="98" ht="12.75" customHeight="1">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row>
    <row r="99" ht="12.75" customHeight="1">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row>
    <row r="100" ht="12.75" customHeight="1">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row>
    <row r="101" ht="12.75" customHeight="1">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row>
    <row r="102" ht="12.75" customHeight="1">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row>
    <row r="103" ht="12.75" customHeight="1">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row>
    <row r="104" ht="12.75" customHeight="1">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row>
    <row r="105" ht="12.75" customHeight="1">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row>
    <row r="106" ht="12.75" customHeight="1">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row>
    <row r="107" ht="12.75" customHeight="1">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row>
    <row r="108" ht="12.75" customHeight="1">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row>
    <row r="109" ht="12.75" customHeight="1">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row>
    <row r="110" ht="12.75" customHeight="1">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row>
    <row r="111" ht="12.75" customHeight="1">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row>
    <row r="112" ht="12.75" customHeight="1">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row>
    <row r="113" ht="12.75" customHeight="1">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row>
    <row r="114" ht="12.75" customHeight="1">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row>
    <row r="115" ht="12.75" customHeight="1">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row>
    <row r="116" ht="12.75" customHeight="1">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row>
    <row r="117" ht="12.75" customHeight="1">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row>
    <row r="118" ht="12.75" customHeight="1">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row>
    <row r="119" ht="12.75" customHeight="1">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row>
    <row r="120" ht="12.75" customHeight="1">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row>
    <row r="121" ht="12.75" customHeight="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row>
    <row r="122" ht="12.75" customHeight="1">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row>
    <row r="123" ht="12.75" customHeight="1">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row>
    <row r="124" ht="12.75" customHeight="1">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row>
    <row r="125" ht="12.75" customHeight="1">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row>
    <row r="126" ht="12.75" customHeight="1">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row>
    <row r="127" ht="12.75" customHeight="1">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row>
    <row r="128" ht="12.75" customHeight="1">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row>
    <row r="129" ht="12.75" customHeight="1">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row>
    <row r="130" ht="12.75" customHeight="1">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row>
    <row r="131" ht="12.75" customHeight="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row>
    <row r="132" ht="12.75" customHeight="1">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row>
    <row r="133" ht="12.75" customHeight="1">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row>
    <row r="134" ht="12.75" customHeight="1">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row>
    <row r="135" ht="12.75" customHeight="1">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row>
    <row r="136" ht="12.75" customHeight="1">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row>
    <row r="137" ht="12.75" customHeight="1">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row>
    <row r="138" ht="12.75" customHeight="1">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row>
    <row r="139" ht="12.75" customHeight="1">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row>
    <row r="140" ht="12.75" customHeight="1">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row>
    <row r="141" ht="12.75" customHeight="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row>
    <row r="142" ht="12.75" customHeight="1">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row>
    <row r="143" ht="12.75" customHeight="1">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row>
    <row r="144" ht="12.75" customHeight="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row>
    <row r="145" ht="12.75" customHeight="1">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row>
    <row r="146" ht="12.75" customHeight="1">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row>
    <row r="147" ht="12.75" customHeight="1">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row>
    <row r="148" ht="12.75" customHeight="1">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row>
    <row r="149" ht="12.75" customHeight="1">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row>
    <row r="150" ht="12.75" customHeight="1">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row>
    <row r="151" ht="12.75" customHeight="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row>
    <row r="152" ht="12.75" customHeight="1">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row>
    <row r="153" ht="12.75" customHeight="1">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row>
    <row r="154" ht="12.75" customHeight="1">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row>
    <row r="155" ht="12.75" customHeight="1">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row>
    <row r="156" ht="12.75" customHeight="1">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row>
    <row r="157" ht="12.75" customHeight="1">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row>
    <row r="158" ht="12.75" customHeight="1">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row>
    <row r="159" ht="12.75" customHeight="1">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row>
    <row r="160" ht="12.75" customHeight="1">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row>
    <row r="161" ht="12.75" customHeight="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row>
    <row r="162" ht="12.75" customHeight="1">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row>
    <row r="163" ht="12.75" customHeight="1">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row>
    <row r="164" ht="12.75" customHeight="1">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row>
    <row r="165" ht="12.75" customHeight="1">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row>
    <row r="166" ht="12.75" customHeight="1">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row>
    <row r="167" ht="12.75" customHeight="1">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row>
    <row r="168" ht="12.75" customHeight="1">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row>
    <row r="169" ht="12.75" customHeight="1">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row>
    <row r="170" ht="12.75" customHeight="1">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row>
    <row r="171" ht="12.75" customHeight="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row>
    <row r="172" ht="12.75" customHeight="1">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row>
    <row r="173" ht="12.75" customHeight="1">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row>
    <row r="174" ht="12.75" customHeight="1">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row>
    <row r="175" ht="12.75" customHeight="1">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row>
    <row r="176" ht="12.75" customHeight="1">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row>
    <row r="177" ht="12.75" customHeight="1">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row>
    <row r="178" ht="12.75" customHeight="1">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row>
    <row r="179" ht="12.75" customHeight="1">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row>
    <row r="180" ht="12.75" customHeight="1">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row>
    <row r="181" ht="12.75" customHeight="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row>
    <row r="182" ht="12.75" customHeight="1">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row>
    <row r="183" ht="12.75" customHeight="1">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row>
    <row r="184" ht="12.75" customHeight="1">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row>
    <row r="185" ht="12.75" customHeight="1">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row>
    <row r="186" ht="12.75" customHeight="1">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row>
    <row r="187" ht="12.75" customHeight="1">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row>
    <row r="188" ht="12.75" customHeight="1">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row>
    <row r="189" ht="12.75" customHeight="1">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row>
    <row r="190" ht="12.75" customHeight="1">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row>
    <row r="191" ht="12.75" customHeight="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row>
    <row r="192" ht="12.75" customHeight="1">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row>
    <row r="193" ht="12.75" customHeight="1">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row>
    <row r="194" ht="12.75" customHeight="1">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row>
    <row r="195" ht="12.75" customHeight="1">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row>
    <row r="196" ht="12.75" customHeight="1">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row>
    <row r="197" ht="12.75" customHeight="1">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row>
    <row r="198" ht="12.75" customHeight="1">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row>
    <row r="199" ht="12.75" customHeight="1">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row>
    <row r="200" ht="12.75" customHeight="1">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row>
    <row r="201" ht="12.75" customHeight="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row>
    <row r="202" ht="12.75" customHeight="1">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row>
    <row r="203" ht="12.75" customHeight="1">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row>
    <row r="204" ht="12.75" customHeight="1">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row>
    <row r="205" ht="12.75" customHeight="1">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row>
    <row r="206" ht="12.75" customHeight="1">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row>
    <row r="207" ht="12.75" customHeight="1">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row>
    <row r="208" ht="12.75" customHeight="1">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row>
    <row r="209" ht="12.75" customHeight="1">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row>
    <row r="210" ht="12.75" customHeight="1">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row>
    <row r="211" ht="12.75" customHeight="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row>
    <row r="212" ht="12.75" customHeight="1">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row>
    <row r="213" ht="12.75" customHeight="1">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row>
    <row r="214" ht="12.75" customHeight="1">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row>
    <row r="215" ht="12.75" customHeight="1">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row>
    <row r="216" ht="12.75" customHeight="1">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row>
    <row r="217" ht="12.75" customHeight="1">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row>
    <row r="218" ht="12.75" customHeight="1">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row>
    <row r="219" ht="12.75" customHeight="1">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row>
    <row r="220" ht="12.75" customHeight="1">
      <c r="A220" s="81"/>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row>
    <row r="221" ht="12.75" customHeight="1">
      <c r="A221" s="81"/>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row>
    <row r="222" ht="12.75" customHeight="1">
      <c r="A222" s="81"/>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row>
    <row r="223" ht="12.75" customHeight="1">
      <c r="A223" s="81"/>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row>
    <row r="224" ht="12.75" customHeight="1">
      <c r="A224" s="81"/>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row>
    <row r="225" ht="12.75" customHeight="1">
      <c r="A225" s="81"/>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row>
    <row r="226" ht="12.75" customHeight="1">
      <c r="A226" s="81"/>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row>
    <row r="227" ht="12.75" customHeight="1">
      <c r="A227" s="81"/>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row>
    <row r="228" ht="12.75" customHeight="1">
      <c r="A228" s="81"/>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row>
    <row r="229" ht="12.75" customHeight="1">
      <c r="A229" s="81"/>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row>
    <row r="230" ht="12.75" customHeight="1">
      <c r="A230" s="81"/>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row>
    <row r="231" ht="12.75" customHeight="1">
      <c r="A231" s="81"/>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row>
    <row r="232" ht="12.75" customHeight="1">
      <c r="A232" s="81"/>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row>
    <row r="233" ht="12.75" customHeight="1">
      <c r="A233" s="81"/>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row>
    <row r="234" ht="12.75" customHeight="1">
      <c r="A234" s="81"/>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row>
    <row r="235" ht="12.75" customHeight="1">
      <c r="A235" s="81"/>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row>
    <row r="236" ht="12.75" customHeight="1">
      <c r="A236" s="81"/>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row>
    <row r="237" ht="12.75" customHeight="1">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row>
    <row r="238" ht="12.75" customHeight="1">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row>
    <row r="239" ht="12.75" customHeight="1">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row>
    <row r="240" ht="12.75" customHeight="1">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row>
    <row r="241" ht="12.75" customHeight="1">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row>
    <row r="242" ht="12.75" customHeight="1">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row>
    <row r="243" ht="12.75" customHeight="1">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row>
    <row r="244" ht="12.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row>
    <row r="245" ht="12.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row>
    <row r="246" ht="12.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row>
    <row r="247" ht="12.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row>
    <row r="248" ht="12.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row>
    <row r="249" ht="12.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row>
    <row r="250" ht="12.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row>
    <row r="251" ht="12.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row>
    <row r="252" ht="12.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row>
    <row r="253" ht="12.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row>
    <row r="254" ht="12.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row>
    <row r="255" ht="12.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row>
    <row r="256" ht="12.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row>
    <row r="257" ht="12.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row>
    <row r="258" ht="12.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row>
    <row r="259" ht="12.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row>
    <row r="260" ht="12.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row>
    <row r="261" ht="12.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row>
    <row r="262" ht="12.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row>
    <row r="263" ht="12.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row>
    <row r="264" ht="12.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row>
    <row r="265" ht="12.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row>
    <row r="266" ht="12.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row>
    <row r="267" ht="12.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row>
    <row r="268" ht="12.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row>
    <row r="269" ht="12.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row>
    <row r="270" ht="12.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row>
    <row r="271" ht="12.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row>
    <row r="272" ht="12.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row>
    <row r="273" ht="12.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row>
    <row r="274" ht="12.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row>
    <row r="275" ht="12.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row>
    <row r="276" ht="12.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row>
    <row r="277" ht="12.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row>
    <row r="278" ht="12.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row>
    <row r="279" ht="12.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row>
    <row r="280" ht="12.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row>
    <row r="281" ht="12.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row>
    <row r="282" ht="12.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row>
    <row r="283" ht="12.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row>
    <row r="284" ht="12.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row>
    <row r="285" ht="12.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row>
    <row r="286" ht="12.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row>
    <row r="287" ht="12.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row>
    <row r="288" ht="12.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row>
    <row r="289" ht="12.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row>
    <row r="290" ht="12.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row>
    <row r="291" ht="12.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row>
    <row r="292" ht="12.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row>
    <row r="293" ht="12.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row>
    <row r="294" ht="12.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row>
    <row r="295" ht="12.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row>
    <row r="296" ht="12.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row>
    <row r="297" ht="12.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row>
    <row r="298" ht="12.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row>
    <row r="299" ht="12.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row>
    <row r="300" ht="12.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row>
    <row r="301" ht="12.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row>
    <row r="302" ht="12.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row>
    <row r="303" ht="12.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row>
    <row r="304" ht="12.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row>
    <row r="305" ht="12.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row>
    <row r="306" ht="12.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row>
    <row r="307" ht="12.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row>
    <row r="308" ht="12.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row>
    <row r="309" ht="12.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row>
    <row r="310" ht="12.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row>
    <row r="311" ht="12.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row>
    <row r="312" ht="12.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row>
    <row r="313" ht="12.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row>
    <row r="314" ht="12.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row>
    <row r="315" ht="12.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row>
    <row r="316" ht="12.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row>
    <row r="317" ht="12.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row>
    <row r="318" ht="12.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row>
    <row r="319" ht="12.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row>
    <row r="320" ht="12.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row>
    <row r="321" ht="12.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row>
    <row r="322" ht="12.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row>
    <row r="323" ht="12.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row>
    <row r="324" ht="12.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row>
    <row r="325" ht="12.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row>
    <row r="326" ht="12.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row>
    <row r="327" ht="12.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row>
    <row r="328" ht="12.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row>
    <row r="329" ht="12.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row>
    <row r="330" ht="12.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row>
    <row r="331" ht="12.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row>
    <row r="332" ht="12.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row>
    <row r="333" ht="12.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row>
    <row r="334" ht="12.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row>
    <row r="335" ht="12.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row>
    <row r="336" ht="12.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row>
    <row r="337" ht="12.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row>
    <row r="338" ht="12.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row>
    <row r="339" ht="12.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row>
    <row r="340" ht="12.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row>
    <row r="341" ht="12.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row>
    <row r="342" ht="12.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row>
    <row r="343" ht="12.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row>
    <row r="344" ht="12.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row>
    <row r="345" ht="12.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row>
    <row r="346" ht="12.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row>
    <row r="347" ht="12.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row>
    <row r="348" ht="12.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row>
    <row r="349" ht="12.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row>
    <row r="350" ht="12.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row>
    <row r="351" ht="12.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row>
    <row r="352" ht="12.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row>
    <row r="353" ht="12.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row>
    <row r="354" ht="12.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row>
    <row r="355" ht="12.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row>
    <row r="356" ht="12.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row>
    <row r="357" ht="12.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row>
    <row r="358" ht="12.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row>
    <row r="359" ht="12.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row>
    <row r="360" ht="12.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row>
    <row r="361" ht="12.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row>
    <row r="362" ht="12.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row>
    <row r="363" ht="12.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row>
    <row r="364" ht="12.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row>
    <row r="365" ht="12.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row>
    <row r="366" ht="12.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row>
    <row r="367" ht="12.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row>
    <row r="368" ht="12.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row>
    <row r="369" ht="12.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row>
    <row r="370" ht="12.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row>
    <row r="371" ht="12.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row>
    <row r="372" ht="12.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row>
    <row r="373" ht="12.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row>
    <row r="374" ht="12.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row>
    <row r="375" ht="12.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row>
    <row r="376" ht="12.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row>
    <row r="377" ht="12.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row>
    <row r="378" ht="12.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row>
    <row r="379" ht="12.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row>
    <row r="380" ht="12.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row>
    <row r="381" ht="12.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row>
    <row r="382" ht="12.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row>
    <row r="383" ht="12.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row>
    <row r="384" ht="12.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row>
    <row r="385" ht="12.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row>
    <row r="386" ht="12.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row>
    <row r="387" ht="12.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row>
    <row r="388" ht="12.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row>
    <row r="389" ht="12.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row>
    <row r="390" ht="12.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row>
    <row r="391" ht="12.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row>
    <row r="392" ht="12.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row>
    <row r="393" ht="12.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row>
    <row r="394" ht="12.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row>
    <row r="395" ht="12.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row>
    <row r="396" ht="12.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row>
    <row r="397" ht="12.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row>
    <row r="398" ht="12.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row>
    <row r="399" ht="12.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row>
    <row r="400" ht="12.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row>
    <row r="401" ht="12.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row>
    <row r="402" ht="12.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row>
    <row r="403" ht="12.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row>
    <row r="404" ht="12.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row>
    <row r="405" ht="12.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row>
    <row r="406" ht="12.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row>
    <row r="407" ht="12.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row>
    <row r="408" ht="12.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row>
    <row r="409" ht="12.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row>
    <row r="410" ht="12.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row>
    <row r="411" ht="12.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row>
    <row r="412" ht="12.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row>
    <row r="413" ht="12.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row>
    <row r="414" ht="12.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row>
    <row r="415" ht="12.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row>
    <row r="416" ht="12.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row>
    <row r="417" ht="12.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row>
    <row r="418" ht="12.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row>
    <row r="419" ht="12.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row>
    <row r="420" ht="12.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row>
    <row r="421" ht="12.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row>
    <row r="422" ht="12.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row>
    <row r="423" ht="12.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row>
    <row r="424" ht="12.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row>
    <row r="425" ht="12.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row>
    <row r="426" ht="12.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row>
    <row r="427" ht="12.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row>
    <row r="428" ht="12.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row>
    <row r="429" ht="12.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row>
    <row r="430" ht="12.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row>
    <row r="431" ht="12.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row>
    <row r="432" ht="12.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row>
    <row r="433" ht="12.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row>
    <row r="434" ht="12.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row>
    <row r="435" ht="12.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row>
    <row r="436" ht="12.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row>
    <row r="437" ht="12.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row>
    <row r="438" ht="12.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row>
    <row r="439" ht="12.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row>
    <row r="440" ht="12.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row>
    <row r="441" ht="12.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row>
    <row r="442" ht="12.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row>
    <row r="443" ht="12.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row>
    <row r="444" ht="12.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row>
    <row r="445" ht="12.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row>
    <row r="446" ht="12.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row>
    <row r="447" ht="12.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row>
    <row r="448" ht="12.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row>
    <row r="449" ht="12.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row>
    <row r="450" ht="12.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row>
    <row r="451" ht="12.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row>
    <row r="452" ht="12.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row>
    <row r="453" ht="12.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row>
    <row r="454" ht="12.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row>
    <row r="455" ht="12.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row>
    <row r="456" ht="12.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row>
    <row r="457" ht="12.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row>
    <row r="458" ht="12.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row>
    <row r="459" ht="12.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row>
    <row r="460" ht="12.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row>
    <row r="461" ht="12.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row>
    <row r="462" ht="12.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row>
    <row r="463" ht="12.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row>
    <row r="464" ht="12.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row>
    <row r="465" ht="12.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row>
    <row r="466" ht="12.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row>
    <row r="467" ht="12.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row>
    <row r="468" ht="12.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row>
    <row r="469" ht="12.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row>
    <row r="470" ht="12.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row>
    <row r="471" ht="12.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row>
    <row r="472" ht="12.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row>
    <row r="473" ht="12.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row>
    <row r="474" ht="12.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row>
    <row r="475" ht="12.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row>
    <row r="476" ht="12.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row>
    <row r="477" ht="12.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row>
    <row r="478" ht="12.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row>
    <row r="479" ht="12.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row>
    <row r="480" ht="12.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row>
    <row r="481" ht="12.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row>
    <row r="482" ht="12.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row>
    <row r="483" ht="12.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row>
    <row r="484" ht="12.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row>
    <row r="485" ht="12.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row>
    <row r="486" ht="12.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row>
    <row r="487" ht="12.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row>
    <row r="488" ht="12.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row>
    <row r="489" ht="12.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row>
    <row r="490" ht="12.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row>
    <row r="491" ht="12.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row>
    <row r="492" ht="12.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row>
    <row r="493" ht="12.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row>
    <row r="494" ht="12.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row>
    <row r="495" ht="12.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row>
    <row r="496" ht="12.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row>
    <row r="497" ht="12.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row>
    <row r="498" ht="12.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row>
    <row r="499" ht="12.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row>
    <row r="500" ht="12.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row>
    <row r="501" ht="12.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row>
    <row r="502" ht="12.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row>
    <row r="503" ht="12.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row>
    <row r="504" ht="12.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row>
    <row r="505" ht="12.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row>
    <row r="506" ht="12.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row>
    <row r="507" ht="12.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row>
    <row r="508" ht="12.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row>
    <row r="509" ht="12.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row>
    <row r="510" ht="12.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row>
    <row r="511" ht="12.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row>
    <row r="512" ht="12.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row>
    <row r="513" ht="12.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row>
    <row r="514" ht="12.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row>
    <row r="515" ht="12.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row>
    <row r="516" ht="12.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row>
    <row r="517" ht="12.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row>
    <row r="518" ht="12.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row>
    <row r="519" ht="12.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row>
    <row r="520" ht="12.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row>
    <row r="521" ht="12.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row>
    <row r="522" ht="12.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row>
    <row r="523" ht="12.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row>
    <row r="524" ht="12.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row>
    <row r="525" ht="12.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row>
    <row r="526" ht="12.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row>
    <row r="527" ht="12.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row>
    <row r="528" ht="12.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row>
    <row r="529" ht="12.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row>
    <row r="530" ht="12.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row>
    <row r="531" ht="12.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row>
    <row r="532" ht="12.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row>
    <row r="533" ht="12.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row>
    <row r="534" ht="12.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row>
    <row r="535" ht="12.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row>
    <row r="536" ht="12.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row>
    <row r="537" ht="12.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row>
    <row r="538" ht="12.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row>
    <row r="539" ht="12.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row>
    <row r="540" ht="12.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row>
    <row r="541" ht="12.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row>
    <row r="542" ht="12.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row>
    <row r="543" ht="12.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row>
    <row r="544" ht="12.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row>
    <row r="545" ht="12.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row>
    <row r="546" ht="12.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row>
    <row r="547" ht="12.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row>
    <row r="548" ht="12.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row>
    <row r="549" ht="12.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row>
    <row r="550" ht="12.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row>
    <row r="551" ht="12.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row>
    <row r="552" ht="12.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row>
    <row r="553" ht="12.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row>
    <row r="554" ht="12.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row>
    <row r="555" ht="12.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row>
    <row r="556" ht="12.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row>
    <row r="557" ht="12.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row>
    <row r="558" ht="12.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row>
    <row r="559" ht="12.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row>
    <row r="560" ht="12.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row>
    <row r="561" ht="12.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row>
    <row r="562" ht="12.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row>
    <row r="563" ht="12.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row>
    <row r="564" ht="12.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row>
    <row r="565" ht="12.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row>
    <row r="566" ht="12.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row>
    <row r="567" ht="12.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row>
    <row r="568" ht="12.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row>
    <row r="569" ht="12.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row>
    <row r="570" ht="12.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row>
    <row r="571" ht="12.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row>
    <row r="572" ht="12.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row>
    <row r="573" ht="12.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row>
    <row r="574" ht="12.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row>
    <row r="575" ht="12.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row>
    <row r="576" ht="12.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row>
    <row r="577" ht="12.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row>
    <row r="578" ht="12.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row>
    <row r="579" ht="12.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row>
    <row r="580" ht="12.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row>
    <row r="581" ht="12.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row>
    <row r="582" ht="12.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row>
    <row r="583" ht="12.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row>
    <row r="584" ht="12.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row>
    <row r="585" ht="12.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row>
    <row r="586" ht="12.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row>
    <row r="587" ht="12.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row>
    <row r="588" ht="12.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row>
    <row r="589" ht="12.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row>
    <row r="590" ht="12.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row>
    <row r="591" ht="12.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row>
    <row r="592" ht="12.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row>
    <row r="593" ht="12.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row>
    <row r="594" ht="12.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row>
    <row r="595" ht="12.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row>
    <row r="596" ht="12.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row>
    <row r="597" ht="12.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row>
    <row r="598" ht="12.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row>
    <row r="599" ht="12.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row>
    <row r="600" ht="12.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row>
    <row r="601" ht="12.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row>
    <row r="602" ht="12.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row>
    <row r="603" ht="12.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row>
    <row r="604" ht="12.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row>
    <row r="605" ht="12.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row>
    <row r="606" ht="12.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row>
    <row r="607" ht="12.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row>
    <row r="608" ht="12.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row>
    <row r="609" ht="12.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row>
    <row r="610" ht="12.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row>
    <row r="611" ht="12.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row>
    <row r="612" ht="12.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row>
    <row r="613" ht="12.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row>
    <row r="614" ht="12.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row>
    <row r="615" ht="12.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row>
    <row r="616" ht="12.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row>
    <row r="617" ht="12.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row>
    <row r="618" ht="12.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row>
    <row r="619" ht="12.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row>
    <row r="620" ht="12.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row>
    <row r="621" ht="12.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row>
    <row r="622" ht="12.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row>
    <row r="623" ht="12.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row>
    <row r="624" ht="12.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row>
    <row r="625" ht="12.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row>
    <row r="626" ht="12.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row>
    <row r="627" ht="12.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row>
    <row r="628" ht="12.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row>
    <row r="629" ht="12.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row>
    <row r="630" ht="12.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row>
    <row r="631" ht="12.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row>
    <row r="632" ht="12.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row>
    <row r="633" ht="12.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row>
    <row r="634" ht="12.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row>
    <row r="635" ht="12.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row>
    <row r="636" ht="12.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row>
    <row r="637" ht="12.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row>
    <row r="638" ht="12.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row>
    <row r="639" ht="12.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row>
    <row r="640" ht="12.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row>
    <row r="641" ht="12.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row>
    <row r="642" ht="12.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row>
    <row r="643" ht="12.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row>
    <row r="644" ht="12.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row>
    <row r="645" ht="12.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row>
    <row r="646" ht="12.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row>
    <row r="647" ht="12.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row>
    <row r="648" ht="12.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row>
    <row r="649" ht="12.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row>
    <row r="650" ht="12.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row>
    <row r="651" ht="12.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row>
    <row r="652" ht="12.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row>
    <row r="653" ht="12.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row>
    <row r="654" ht="12.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row>
    <row r="655" ht="12.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row>
    <row r="656" ht="12.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row>
    <row r="657" ht="12.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row>
    <row r="658" ht="12.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row>
    <row r="659" ht="12.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row>
    <row r="660" ht="12.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row>
    <row r="661" ht="12.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row>
    <row r="662" ht="12.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row>
    <row r="663" ht="12.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row>
    <row r="664" ht="12.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row>
    <row r="665" ht="12.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row>
    <row r="666" ht="12.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row>
    <row r="667" ht="12.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row>
    <row r="668" ht="12.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row>
    <row r="669" ht="12.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row>
    <row r="670" ht="12.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row>
    <row r="671" ht="12.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row>
    <row r="672" ht="12.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row>
    <row r="673" ht="12.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row>
    <row r="674" ht="12.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row>
    <row r="675" ht="12.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row>
    <row r="676" ht="12.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row>
    <row r="677" ht="12.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row>
    <row r="678" ht="12.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row>
    <row r="679" ht="12.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row>
    <row r="680" ht="12.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row>
    <row r="681" ht="12.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row>
    <row r="682" ht="12.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row>
    <row r="683" ht="12.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row>
    <row r="684" ht="12.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row>
    <row r="685" ht="12.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row>
    <row r="686" ht="12.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row>
    <row r="687" ht="12.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row>
    <row r="688" ht="12.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row>
    <row r="689" ht="12.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row>
    <row r="690" ht="12.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row>
    <row r="691" ht="12.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row>
    <row r="692" ht="12.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row>
    <row r="693" ht="12.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row>
    <row r="694" ht="12.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row>
    <row r="695" ht="12.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row>
    <row r="696" ht="12.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row>
    <row r="697" ht="12.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row>
    <row r="698" ht="12.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row>
    <row r="699" ht="12.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row>
    <row r="700" ht="12.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row>
    <row r="701" ht="12.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row>
    <row r="702" ht="12.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row>
    <row r="703" ht="12.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row>
    <row r="704" ht="12.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row>
    <row r="705" ht="12.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row>
    <row r="706" ht="12.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row>
    <row r="707" ht="12.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row>
    <row r="708" ht="12.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row>
    <row r="709" ht="12.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row>
    <row r="710" ht="12.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row>
    <row r="711" ht="12.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row>
    <row r="712" ht="12.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row>
    <row r="713" ht="12.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row>
    <row r="714" ht="12.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row>
    <row r="715" ht="12.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row>
    <row r="716" ht="12.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row>
    <row r="717" ht="12.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row>
    <row r="718" ht="12.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row>
    <row r="719" ht="12.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row>
    <row r="720" ht="12.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row>
    <row r="721" ht="12.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row>
    <row r="722" ht="12.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row>
    <row r="723" ht="12.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row>
    <row r="724" ht="12.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row>
    <row r="725" ht="12.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row>
    <row r="726" ht="12.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row>
    <row r="727" ht="12.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row>
    <row r="728" ht="12.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row>
    <row r="729" ht="12.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row>
    <row r="730" ht="12.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row>
    <row r="731" ht="12.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row>
    <row r="732" ht="12.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row>
    <row r="733" ht="12.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row>
    <row r="734" ht="12.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row>
    <row r="735" ht="12.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row>
    <row r="736" ht="12.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row>
    <row r="737" ht="12.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row>
    <row r="738" ht="12.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row>
    <row r="739" ht="12.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row>
    <row r="740" ht="12.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row>
    <row r="741" ht="12.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row>
    <row r="742" ht="12.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row>
    <row r="743" ht="12.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row>
    <row r="744" ht="12.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row>
    <row r="745" ht="12.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row>
    <row r="746" ht="12.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row>
    <row r="747" ht="12.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row>
    <row r="748" ht="12.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row>
    <row r="749" ht="12.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row>
    <row r="750" ht="12.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row>
    <row r="751" ht="12.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row>
    <row r="752" ht="12.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row>
    <row r="753" ht="12.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row>
    <row r="754" ht="12.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row>
    <row r="755" ht="12.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row>
    <row r="756" ht="12.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row>
    <row r="757" ht="12.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row>
    <row r="758" ht="12.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row>
    <row r="759" ht="12.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row>
    <row r="760" ht="12.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row>
    <row r="761" ht="12.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row>
    <row r="762" ht="12.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row>
    <row r="763" ht="12.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row>
    <row r="764" ht="12.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row>
    <row r="765" ht="12.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row>
    <row r="766" ht="12.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row>
    <row r="767" ht="12.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row>
    <row r="768" ht="12.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row>
    <row r="769" ht="12.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row>
    <row r="770" ht="12.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row>
    <row r="771" ht="12.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row>
    <row r="772" ht="12.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row>
    <row r="773" ht="12.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row>
    <row r="774" ht="12.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row>
    <row r="775" ht="12.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row>
    <row r="776" ht="12.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row>
    <row r="777" ht="12.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row>
    <row r="778" ht="12.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row>
    <row r="779" ht="12.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row>
    <row r="780" ht="12.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row>
    <row r="781" ht="12.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row>
    <row r="782" ht="12.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row>
    <row r="783" ht="12.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row>
    <row r="784" ht="12.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row>
    <row r="785" ht="12.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row>
    <row r="786" ht="12.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row>
    <row r="787" ht="12.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row>
    <row r="788" ht="12.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row>
    <row r="789" ht="12.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row>
    <row r="790" ht="12.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row>
    <row r="791" ht="12.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row>
    <row r="792" ht="12.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row>
    <row r="793" ht="12.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row>
    <row r="794" ht="12.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row>
    <row r="795" ht="12.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row>
    <row r="796" ht="12.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row>
    <row r="797" ht="12.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row>
    <row r="798" ht="12.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row>
    <row r="799" ht="12.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row>
    <row r="800" ht="12.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row>
    <row r="801" ht="12.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row>
    <row r="802" ht="12.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row>
    <row r="803" ht="12.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row>
    <row r="804" ht="12.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row>
    <row r="805" ht="12.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row>
    <row r="806" ht="12.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row>
    <row r="807" ht="12.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row>
    <row r="808" ht="12.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row>
    <row r="809" ht="12.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row>
    <row r="810" ht="12.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row>
    <row r="811" ht="12.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row>
    <row r="812" ht="12.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row>
    <row r="813" ht="12.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row>
    <row r="814" ht="12.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row>
    <row r="815" ht="12.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row>
    <row r="816" ht="12.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row>
    <row r="817" ht="12.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row>
    <row r="818" ht="12.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row>
    <row r="819" ht="12.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row>
    <row r="820" ht="12.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row>
    <row r="821" ht="12.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row>
    <row r="822" ht="12.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row>
    <row r="823" ht="12.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row>
    <row r="824" ht="12.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row>
    <row r="825" ht="12.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row>
    <row r="826" ht="12.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row>
    <row r="827" ht="12.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row>
    <row r="828" ht="12.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row>
    <row r="829" ht="12.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row>
    <row r="830" ht="12.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row>
    <row r="831" ht="12.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row>
    <row r="832" ht="12.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row>
    <row r="833" ht="12.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row>
    <row r="834" ht="12.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row>
    <row r="835" ht="12.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row>
    <row r="836" ht="12.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row>
    <row r="837" ht="12.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row>
    <row r="838" ht="12.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row>
    <row r="839" ht="12.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row>
    <row r="840" ht="12.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row>
    <row r="841" ht="12.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row>
    <row r="842" ht="12.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row>
    <row r="843" ht="12.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row>
    <row r="844" ht="12.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row>
    <row r="845" ht="12.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row>
    <row r="846" ht="12.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row>
    <row r="847" ht="12.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row>
    <row r="848" ht="12.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row>
    <row r="849" ht="12.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row>
    <row r="850" ht="12.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row>
    <row r="851" ht="12.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row>
    <row r="852" ht="12.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row>
    <row r="853" ht="12.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row>
    <row r="854" ht="12.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row>
    <row r="855" ht="12.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row>
    <row r="856" ht="12.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row>
    <row r="857" ht="12.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row>
    <row r="858" ht="12.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row>
    <row r="859" ht="12.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row>
    <row r="860" ht="12.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row>
    <row r="861" ht="12.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row>
    <row r="862" ht="12.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row>
    <row r="863" ht="12.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row>
    <row r="864" ht="12.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row>
    <row r="865" ht="12.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row>
    <row r="866" ht="12.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row>
    <row r="867" ht="12.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row>
    <row r="868" ht="12.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row>
    <row r="869" ht="12.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row>
    <row r="870" ht="12.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row>
    <row r="871" ht="12.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row>
    <row r="872" ht="12.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row>
    <row r="873" ht="12.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row>
    <row r="874" ht="12.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row>
    <row r="875" ht="12.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row>
    <row r="876" ht="12.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row>
    <row r="877" ht="12.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row>
    <row r="878" ht="12.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row>
    <row r="879" ht="12.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row>
    <row r="880" ht="12.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row>
    <row r="881" ht="12.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row>
    <row r="882" ht="12.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row>
    <row r="883" ht="12.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row>
    <row r="884" ht="12.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row>
    <row r="885" ht="12.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row>
    <row r="886" ht="12.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row>
    <row r="887" ht="12.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row>
    <row r="888" ht="12.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row>
    <row r="889" ht="12.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row>
    <row r="890" ht="12.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row>
    <row r="891" ht="12.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row>
    <row r="892" ht="12.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row>
    <row r="893" ht="12.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row>
    <row r="894" ht="12.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row>
    <row r="895" ht="12.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row>
    <row r="896" ht="12.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row>
    <row r="897" ht="12.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row>
    <row r="898" ht="12.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row>
    <row r="899" ht="12.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row>
    <row r="900" ht="12.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row>
    <row r="901" ht="12.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row>
    <row r="902" ht="12.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row>
    <row r="903" ht="12.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row>
    <row r="904" ht="12.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row>
    <row r="905" ht="12.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row>
    <row r="906" ht="12.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row>
    <row r="907" ht="12.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row>
    <row r="908" ht="12.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row>
    <row r="909" ht="12.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row>
    <row r="910" ht="12.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row>
    <row r="911" ht="12.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row>
    <row r="912" ht="12.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row>
    <row r="913" ht="12.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row>
    <row r="914" ht="12.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row>
    <row r="915" ht="12.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row>
    <row r="916" ht="12.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row>
    <row r="917" ht="12.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row>
    <row r="918" ht="12.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row>
    <row r="919" ht="12.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row>
    <row r="920" ht="12.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row>
    <row r="921" ht="12.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row>
    <row r="922" ht="12.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row>
    <row r="923" ht="12.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row>
    <row r="924" ht="12.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row>
    <row r="925" ht="12.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row>
    <row r="926" ht="12.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row>
    <row r="927" ht="12.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row>
    <row r="928" ht="12.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row>
    <row r="929" ht="12.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row>
    <row r="930" ht="12.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row>
    <row r="931" ht="12.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row>
    <row r="932" ht="12.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row>
    <row r="933" ht="12.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row>
    <row r="934" ht="12.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row>
    <row r="935" ht="12.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row>
    <row r="936" ht="12.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row>
    <row r="937" ht="12.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row>
    <row r="938" ht="12.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row>
    <row r="939" ht="12.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row>
    <row r="940" ht="12.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row>
    <row r="941" ht="12.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row>
    <row r="942" ht="12.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row>
    <row r="943" ht="12.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row>
    <row r="944" ht="12.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row>
    <row r="945" ht="12.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row>
    <row r="946" ht="12.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row>
    <row r="947" ht="12.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row>
    <row r="948" ht="12.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row>
    <row r="949" ht="12.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row>
    <row r="950" ht="12.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row>
    <row r="951" ht="12.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row>
    <row r="952" ht="12.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row>
    <row r="953" ht="12.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row>
    <row r="954" ht="12.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row>
    <row r="955" ht="12.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row>
    <row r="956" ht="12.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row>
    <row r="957" ht="12.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row>
    <row r="958" ht="12.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row>
    <row r="959" ht="12.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row>
    <row r="960" ht="12.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row>
    <row r="961" ht="12.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row>
    <row r="962" ht="12.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row>
    <row r="963" ht="12.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row>
    <row r="964" ht="12.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row>
    <row r="965" ht="12.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row>
    <row r="966" ht="12.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row>
    <row r="967" ht="12.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row>
    <row r="968" ht="12.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row>
    <row r="969" ht="12.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row>
    <row r="970" ht="12.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row>
    <row r="971" ht="12.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row>
    <row r="972" ht="12.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row>
    <row r="973" ht="12.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row>
    <row r="974" ht="12.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row>
    <row r="975" ht="12.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row>
    <row r="976" ht="12.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row>
    <row r="977" ht="12.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row>
    <row r="978" ht="12.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row>
    <row r="979" ht="12.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row>
    <row r="980" ht="12.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row>
    <row r="981" ht="12.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row>
    <row r="982" ht="12.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row>
    <row r="983" ht="12.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row>
    <row r="984" ht="12.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row>
    <row r="985" ht="12.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row>
    <row r="986" ht="12.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row>
    <row r="987" ht="12.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row>
    <row r="988" ht="12.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row>
    <row r="989" ht="12.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row>
    <row r="990" ht="12.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row>
    <row r="991" ht="12.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row>
    <row r="992" ht="12.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row>
    <row r="993" ht="12.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row>
    <row r="994" ht="12.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row>
    <row r="995" ht="12.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row>
    <row r="996" ht="12.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row>
    <row r="997" ht="12.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row>
    <row r="998" ht="12.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row>
    <row r="999" ht="12.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row>
    <row r="1000" ht="12.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row>
  </sheetData>
  <mergeCells count="218">
    <mergeCell ref="B38:U38"/>
    <mergeCell ref="B39:U39"/>
    <mergeCell ref="B40:U40"/>
    <mergeCell ref="B41:U41"/>
    <mergeCell ref="B42:U42"/>
    <mergeCell ref="B43:H43"/>
    <mergeCell ref="I43:U43"/>
    <mergeCell ref="B44:H44"/>
    <mergeCell ref="I44:U44"/>
    <mergeCell ref="B45:H45"/>
    <mergeCell ref="I45:U45"/>
    <mergeCell ref="F46:K46"/>
    <mergeCell ref="M46:Q46"/>
    <mergeCell ref="R46:U46"/>
    <mergeCell ref="F32:J32"/>
    <mergeCell ref="K32:L32"/>
    <mergeCell ref="N32:O32"/>
    <mergeCell ref="Q32:U32"/>
    <mergeCell ref="B30:E30"/>
    <mergeCell ref="F30:J30"/>
    <mergeCell ref="K30:L30"/>
    <mergeCell ref="B31:E31"/>
    <mergeCell ref="F31:J31"/>
    <mergeCell ref="K31:L31"/>
    <mergeCell ref="B32:E32"/>
    <mergeCell ref="N33:O33"/>
    <mergeCell ref="N34:O34"/>
    <mergeCell ref="N36:O36"/>
    <mergeCell ref="Q35:U35"/>
    <mergeCell ref="Q36:U36"/>
    <mergeCell ref="B33:E33"/>
    <mergeCell ref="F33:J33"/>
    <mergeCell ref="K33:L33"/>
    <mergeCell ref="Q33:U33"/>
    <mergeCell ref="F34:J34"/>
    <mergeCell ref="K34:L34"/>
    <mergeCell ref="Q34:U34"/>
    <mergeCell ref="B34:E34"/>
    <mergeCell ref="B35:E35"/>
    <mergeCell ref="F35:J35"/>
    <mergeCell ref="B36:E36"/>
    <mergeCell ref="F36:J36"/>
    <mergeCell ref="K36:L36"/>
    <mergeCell ref="B37:U37"/>
    <mergeCell ref="M52:Q52"/>
    <mergeCell ref="R52:U52"/>
    <mergeCell ref="K10:N10"/>
    <mergeCell ref="K11:N11"/>
    <mergeCell ref="C9:E9"/>
    <mergeCell ref="G9:I9"/>
    <mergeCell ref="K9:N9"/>
    <mergeCell ref="C10:E10"/>
    <mergeCell ref="G10:I10"/>
    <mergeCell ref="C11:E11"/>
    <mergeCell ref="K12:N12"/>
    <mergeCell ref="G15:I15"/>
    <mergeCell ref="G16:I16"/>
    <mergeCell ref="G17:I17"/>
    <mergeCell ref="G11:I11"/>
    <mergeCell ref="G12:I12"/>
    <mergeCell ref="G13:I13"/>
    <mergeCell ref="K13:N13"/>
    <mergeCell ref="G14:I14"/>
    <mergeCell ref="K14:N14"/>
    <mergeCell ref="K15:N15"/>
    <mergeCell ref="P18:U18"/>
    <mergeCell ref="P19:U19"/>
    <mergeCell ref="Q20:U20"/>
    <mergeCell ref="K16:N16"/>
    <mergeCell ref="K17:N17"/>
    <mergeCell ref="G18:I18"/>
    <mergeCell ref="K18:N18"/>
    <mergeCell ref="G19:I19"/>
    <mergeCell ref="K19:N19"/>
    <mergeCell ref="K20:P20"/>
    <mergeCell ref="B3:U3"/>
    <mergeCell ref="B4:D4"/>
    <mergeCell ref="E4:K4"/>
    <mergeCell ref="M4:N4"/>
    <mergeCell ref="B5:D5"/>
    <mergeCell ref="E5:K5"/>
    <mergeCell ref="M5:N5"/>
    <mergeCell ref="G8:I8"/>
    <mergeCell ref="K8:N8"/>
    <mergeCell ref="B6:D6"/>
    <mergeCell ref="E6:K6"/>
    <mergeCell ref="M6:N6"/>
    <mergeCell ref="B7:E7"/>
    <mergeCell ref="F7:I7"/>
    <mergeCell ref="J7:N7"/>
    <mergeCell ref="C8:E8"/>
    <mergeCell ref="P4:U4"/>
    <mergeCell ref="P5:U5"/>
    <mergeCell ref="P6:U6"/>
    <mergeCell ref="P7:U7"/>
    <mergeCell ref="P8:U8"/>
    <mergeCell ref="P9:U9"/>
    <mergeCell ref="P10:U10"/>
    <mergeCell ref="C12:E12"/>
    <mergeCell ref="C13:E13"/>
    <mergeCell ref="C14:E14"/>
    <mergeCell ref="C15:E15"/>
    <mergeCell ref="C16:E16"/>
    <mergeCell ref="C17:E17"/>
    <mergeCell ref="C18:E18"/>
    <mergeCell ref="C19:E19"/>
    <mergeCell ref="P11:U11"/>
    <mergeCell ref="P12:U12"/>
    <mergeCell ref="P13:U13"/>
    <mergeCell ref="P14:U14"/>
    <mergeCell ref="P15:U15"/>
    <mergeCell ref="P16:U16"/>
    <mergeCell ref="P17:U17"/>
    <mergeCell ref="Q28:U28"/>
    <mergeCell ref="Q29:U29"/>
    <mergeCell ref="Q30:U30"/>
    <mergeCell ref="Q31:U31"/>
    <mergeCell ref="Q21:U21"/>
    <mergeCell ref="Q22:U22"/>
    <mergeCell ref="Q23:U23"/>
    <mergeCell ref="Q24:U24"/>
    <mergeCell ref="Q25:U25"/>
    <mergeCell ref="Q26:U26"/>
    <mergeCell ref="Q27:U27"/>
    <mergeCell ref="F22:J22"/>
    <mergeCell ref="K22:L22"/>
    <mergeCell ref="B20:J20"/>
    <mergeCell ref="B21:E21"/>
    <mergeCell ref="F21:J21"/>
    <mergeCell ref="K21:L21"/>
    <mergeCell ref="N21:O21"/>
    <mergeCell ref="B22:E22"/>
    <mergeCell ref="N22:O22"/>
    <mergeCell ref="B23:E23"/>
    <mergeCell ref="F23:J23"/>
    <mergeCell ref="K23:L23"/>
    <mergeCell ref="N23:O23"/>
    <mergeCell ref="F24:J24"/>
    <mergeCell ref="K24:L24"/>
    <mergeCell ref="N24:O24"/>
    <mergeCell ref="N25:O25"/>
    <mergeCell ref="N26:O26"/>
    <mergeCell ref="N27:O27"/>
    <mergeCell ref="N28:O28"/>
    <mergeCell ref="N29:O29"/>
    <mergeCell ref="N30:O30"/>
    <mergeCell ref="N31:O31"/>
    <mergeCell ref="B24:E24"/>
    <mergeCell ref="B25:E25"/>
    <mergeCell ref="F25:J25"/>
    <mergeCell ref="K25:L25"/>
    <mergeCell ref="B26:E26"/>
    <mergeCell ref="F26:J26"/>
    <mergeCell ref="K26:L26"/>
    <mergeCell ref="F29:J29"/>
    <mergeCell ref="K29:L29"/>
    <mergeCell ref="B27:E27"/>
    <mergeCell ref="F27:J27"/>
    <mergeCell ref="K27:L27"/>
    <mergeCell ref="B28:E28"/>
    <mergeCell ref="F28:J28"/>
    <mergeCell ref="K28:L28"/>
    <mergeCell ref="B29:E29"/>
    <mergeCell ref="M48:Q48"/>
    <mergeCell ref="R48:U48"/>
    <mergeCell ref="B46:E46"/>
    <mergeCell ref="B47:E47"/>
    <mergeCell ref="F47:K47"/>
    <mergeCell ref="M47:Q47"/>
    <mergeCell ref="R47:U47"/>
    <mergeCell ref="B48:E48"/>
    <mergeCell ref="F48:K48"/>
    <mergeCell ref="B49:E49"/>
    <mergeCell ref="F49:K49"/>
    <mergeCell ref="M49:Q49"/>
    <mergeCell ref="R49:U49"/>
    <mergeCell ref="F50:K50"/>
    <mergeCell ref="M50:Q50"/>
    <mergeCell ref="R50:U50"/>
    <mergeCell ref="B50:E50"/>
    <mergeCell ref="B51:E51"/>
    <mergeCell ref="F51:K51"/>
    <mergeCell ref="M51:Q51"/>
    <mergeCell ref="R51:U51"/>
    <mergeCell ref="B52:E52"/>
    <mergeCell ref="F52:K52"/>
    <mergeCell ref="B53:E53"/>
    <mergeCell ref="F53:K53"/>
    <mergeCell ref="M53:Q53"/>
    <mergeCell ref="R53:U53"/>
    <mergeCell ref="F54:K54"/>
    <mergeCell ref="M54:Q54"/>
    <mergeCell ref="R54:U54"/>
    <mergeCell ref="M56:Q56"/>
    <mergeCell ref="R56:U56"/>
    <mergeCell ref="B54:E54"/>
    <mergeCell ref="B55:E55"/>
    <mergeCell ref="F55:K55"/>
    <mergeCell ref="M55:Q55"/>
    <mergeCell ref="R55:U55"/>
    <mergeCell ref="B56:E56"/>
    <mergeCell ref="F56:K56"/>
    <mergeCell ref="B57:E57"/>
    <mergeCell ref="F57:K57"/>
    <mergeCell ref="M57:Q57"/>
    <mergeCell ref="R57:U57"/>
    <mergeCell ref="F58:K58"/>
    <mergeCell ref="M58:Q58"/>
    <mergeCell ref="R58:U58"/>
    <mergeCell ref="I60:N60"/>
    <mergeCell ref="P60:U60"/>
    <mergeCell ref="B58:E58"/>
    <mergeCell ref="B59:E59"/>
    <mergeCell ref="F59:K59"/>
    <mergeCell ref="M59:Q59"/>
    <mergeCell ref="R59:U59"/>
    <mergeCell ref="B60:D60"/>
    <mergeCell ref="E60:H60"/>
  </mergeCells>
  <printOptions/>
  <pageMargins bottom="0.75" footer="0.0" header="0.0" left="0.7" right="0.7" top="0.75"/>
  <pageSetup fitToHeight="0"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1859B"/>
    <pageSetUpPr fitToPage="1"/>
  </sheetPr>
  <sheetViews>
    <sheetView showGridLines="0" workbookViewId="0"/>
  </sheetViews>
  <sheetFormatPr customHeight="1" defaultColWidth="12.63" defaultRowHeight="15.0"/>
  <cols>
    <col customWidth="1" min="1" max="1" width="15.25"/>
    <col customWidth="1" min="2" max="2" width="11.75"/>
    <col customWidth="1" min="3" max="3" width="12.75"/>
    <col customWidth="1" min="4" max="6" width="16.0"/>
    <col customWidth="1" min="7" max="7" width="13.25"/>
    <col customWidth="1" min="8" max="8" width="12.75"/>
    <col customWidth="1" min="9" max="9" width="11.0"/>
    <col customWidth="1" min="10" max="10" width="11.38"/>
    <col customWidth="1" min="11" max="15" width="12.25"/>
    <col customWidth="1" min="16" max="16" width="10.75"/>
    <col customWidth="1" min="17" max="17" width="11.63"/>
    <col customWidth="1" hidden="1" min="18" max="18" width="5.75"/>
    <col customWidth="1" min="19" max="19" width="35.75"/>
    <col customWidth="1" min="20" max="33" width="9.13"/>
  </cols>
  <sheetData>
    <row r="1" ht="12.75" customHeight="1">
      <c r="V1" s="144"/>
      <c r="W1" s="144"/>
      <c r="X1" s="144"/>
      <c r="Y1" s="144"/>
      <c r="Z1" s="144"/>
      <c r="AA1" s="144"/>
      <c r="AB1" s="144"/>
      <c r="AC1" s="144"/>
      <c r="AD1" s="144"/>
      <c r="AE1" s="144"/>
      <c r="AF1" s="144"/>
      <c r="AG1" s="144"/>
    </row>
    <row r="2" ht="12.0" customHeight="1">
      <c r="V2" s="144"/>
      <c r="W2" s="144"/>
      <c r="X2" s="144"/>
      <c r="Y2" s="144"/>
      <c r="Z2" s="144"/>
      <c r="AA2" s="144"/>
      <c r="AB2" s="144"/>
      <c r="AC2" s="144"/>
      <c r="AD2" s="144"/>
      <c r="AE2" s="144"/>
      <c r="AF2" s="144"/>
      <c r="AG2" s="144"/>
    </row>
    <row r="3" ht="12.75" customHeight="1">
      <c r="V3" s="144"/>
      <c r="W3" s="144"/>
      <c r="X3" s="144"/>
      <c r="Y3" s="144"/>
      <c r="Z3" s="144"/>
      <c r="AA3" s="144"/>
      <c r="AB3" s="144"/>
      <c r="AC3" s="144"/>
      <c r="AD3" s="144"/>
      <c r="AE3" s="144"/>
      <c r="AF3" s="144"/>
      <c r="AG3" s="144"/>
    </row>
    <row r="4" ht="12.0" customHeight="1">
      <c r="V4" s="144"/>
      <c r="W4" s="144"/>
      <c r="X4" s="144"/>
      <c r="Y4" s="144"/>
      <c r="Z4" s="144"/>
      <c r="AA4" s="144"/>
      <c r="AB4" s="144"/>
      <c r="AC4" s="144"/>
      <c r="AD4" s="144"/>
      <c r="AE4" s="144"/>
      <c r="AF4" s="144"/>
      <c r="AG4" s="145" t="s">
        <v>213</v>
      </c>
    </row>
    <row r="5" ht="12.0" customHeight="1">
      <c r="A5" s="81"/>
      <c r="B5" s="81"/>
      <c r="C5" s="81"/>
      <c r="D5" s="81"/>
      <c r="E5" s="81"/>
      <c r="F5" s="81"/>
      <c r="G5" s="81"/>
      <c r="H5" s="81"/>
      <c r="I5" s="81"/>
      <c r="J5" s="81"/>
      <c r="K5" s="81"/>
      <c r="L5" s="81"/>
      <c r="M5" s="81"/>
      <c r="N5" s="81"/>
      <c r="O5" s="81"/>
      <c r="P5" s="81"/>
      <c r="Q5" s="81"/>
      <c r="R5" s="81"/>
      <c r="S5" s="81"/>
      <c r="T5" s="81"/>
      <c r="U5" s="81"/>
      <c r="V5" s="144"/>
      <c r="W5" s="144"/>
      <c r="X5" s="144"/>
      <c r="Y5" s="144"/>
      <c r="Z5" s="144"/>
      <c r="AA5" s="144"/>
      <c r="AB5" s="144"/>
      <c r="AC5" s="144"/>
      <c r="AD5" s="144"/>
      <c r="AE5" s="144"/>
      <c r="AF5" s="144"/>
      <c r="AG5" s="144"/>
    </row>
    <row r="6" ht="12.75" customHeight="1">
      <c r="A6" s="146" t="s">
        <v>214</v>
      </c>
      <c r="B6" s="147" t="str">
        <f>IF('General Info'!E21&gt;0,'General Info'!E21,"")</f>
        <v/>
      </c>
      <c r="C6" s="44"/>
      <c r="D6" s="44"/>
      <c r="E6" s="44"/>
      <c r="F6" s="45"/>
      <c r="G6" s="146" t="s">
        <v>215</v>
      </c>
      <c r="H6" s="147" t="str">
        <f>IF('General Info'!C12&gt;0,'General Info'!C12,"")</f>
        <v>Mughees Khan</v>
      </c>
      <c r="I6" s="44"/>
      <c r="J6" s="44"/>
      <c r="K6" s="44"/>
      <c r="L6" s="44"/>
      <c r="M6" s="44"/>
      <c r="N6" s="45"/>
      <c r="O6" s="84" t="s">
        <v>216</v>
      </c>
      <c r="P6" s="44"/>
      <c r="Q6" s="45"/>
      <c r="R6" s="148" t="s">
        <v>173</v>
      </c>
      <c r="S6" s="44"/>
      <c r="T6" s="45"/>
      <c r="U6" s="149"/>
    </row>
    <row r="7" ht="12.75" customHeight="1">
      <c r="A7" s="146" t="s">
        <v>217</v>
      </c>
      <c r="B7" s="150">
        <f>IF('General Info'!E19&gt;0,'General Info'!E19,"")</f>
        <v>45820</v>
      </c>
      <c r="C7" s="44"/>
      <c r="D7" s="44"/>
      <c r="E7" s="44"/>
      <c r="F7" s="45"/>
      <c r="G7" s="146" t="s">
        <v>218</v>
      </c>
      <c r="H7" s="151" t="str">
        <f>IF('General Info'!C23&gt;0,'General Info'!C23,"")</f>
        <v/>
      </c>
      <c r="I7" s="44"/>
      <c r="J7" s="44"/>
      <c r="K7" s="152" t="str">
        <f>IF('General Info'!C24&gt;0,'General Info'!C24,"")</f>
        <v/>
      </c>
      <c r="L7" s="44"/>
      <c r="M7" s="44"/>
      <c r="N7" s="45"/>
      <c r="O7" s="84" t="s">
        <v>219</v>
      </c>
      <c r="P7" s="44"/>
      <c r="Q7" s="45"/>
      <c r="R7" s="148" t="s">
        <v>173</v>
      </c>
      <c r="S7" s="44"/>
      <c r="T7" s="45"/>
      <c r="U7" s="149"/>
    </row>
    <row r="8" ht="12.75" customHeight="1">
      <c r="A8" s="146" t="s">
        <v>220</v>
      </c>
      <c r="B8" s="150" t="str">
        <f>IF('General Info'!E20&gt;0,'General Info'!E20,"")</f>
        <v>23/08</v>
      </c>
      <c r="C8" s="44"/>
      <c r="D8" s="44"/>
      <c r="E8" s="44"/>
      <c r="F8" s="45"/>
      <c r="G8" s="146" t="s">
        <v>221</v>
      </c>
      <c r="H8" s="147" t="str">
        <f>IF('General Info'!C28&gt;0,'General Info'!C28,"")</f>
        <v/>
      </c>
      <c r="I8" s="44"/>
      <c r="J8" s="44"/>
      <c r="K8" s="44"/>
      <c r="L8" s="44"/>
      <c r="M8" s="44"/>
      <c r="N8" s="45"/>
      <c r="O8" s="84" t="s">
        <v>222</v>
      </c>
      <c r="P8" s="44"/>
      <c r="Q8" s="45"/>
      <c r="R8" s="148" t="s">
        <v>173</v>
      </c>
      <c r="S8" s="44"/>
      <c r="T8" s="45"/>
      <c r="U8" s="149"/>
    </row>
    <row r="9" ht="12.75" customHeight="1">
      <c r="A9" s="146" t="s">
        <v>223</v>
      </c>
      <c r="B9" s="150" t="str">
        <f>IF('General Info'!E13&gt;0,'General Info'!E13,"")</f>
        <v>Saif Khan</v>
      </c>
      <c r="C9" s="44"/>
      <c r="D9" s="44"/>
      <c r="E9" s="44"/>
      <c r="F9" s="45"/>
      <c r="G9" s="146" t="s">
        <v>224</v>
      </c>
      <c r="H9" s="147" t="str">
        <f>IF('General Info'!C27&gt;0,'General Info'!C27,"")</f>
        <v/>
      </c>
      <c r="I9" s="44"/>
      <c r="J9" s="44"/>
      <c r="K9" s="44"/>
      <c r="L9" s="44"/>
      <c r="M9" s="44"/>
      <c r="N9" s="45"/>
      <c r="O9" s="84" t="s">
        <v>225</v>
      </c>
      <c r="P9" s="44"/>
      <c r="Q9" s="45"/>
      <c r="R9" s="148"/>
      <c r="S9" s="44"/>
      <c r="T9" s="45"/>
      <c r="U9" s="149"/>
    </row>
    <row r="10" ht="12.75" customHeight="1">
      <c r="A10" s="146" t="s">
        <v>226</v>
      </c>
      <c r="B10" s="150" t="str">
        <f>IF('General Info'!E12&gt;0,'General Info'!E12,"")</f>
        <v>AE867384</v>
      </c>
      <c r="C10" s="44"/>
      <c r="D10" s="44"/>
      <c r="E10" s="44"/>
      <c r="F10" s="45"/>
      <c r="G10" s="146" t="s">
        <v>227</v>
      </c>
      <c r="H10" s="147" t="str">
        <f>IF('General Info'!C25&gt;0,'General Info'!C25,"")</f>
        <v/>
      </c>
      <c r="I10" s="44"/>
      <c r="J10" s="44"/>
      <c r="K10" s="44"/>
      <c r="L10" s="44"/>
      <c r="M10" s="44"/>
      <c r="N10" s="45"/>
      <c r="O10" s="84" t="s">
        <v>228</v>
      </c>
      <c r="P10" s="44"/>
      <c r="Q10" s="45"/>
      <c r="R10" s="148" t="s">
        <v>173</v>
      </c>
      <c r="S10" s="44"/>
      <c r="T10" s="45"/>
      <c r="U10" s="149"/>
    </row>
    <row r="11" ht="12.75" customHeight="1">
      <c r="A11" s="146" t="s">
        <v>229</v>
      </c>
      <c r="B11" s="150" t="str">
        <f>IF('General Info'!C18&gt;0,'General Info'!C18,"")</f>
        <v/>
      </c>
      <c r="C11" s="44"/>
      <c r="D11" s="44"/>
      <c r="E11" s="44"/>
      <c r="F11" s="45"/>
      <c r="G11" s="146" t="s">
        <v>230</v>
      </c>
      <c r="H11" s="147" t="str">
        <f>IF('General Info'!E24&gt;0,'General Info'!E24,"")</f>
        <v/>
      </c>
      <c r="I11" s="44"/>
      <c r="J11" s="44"/>
      <c r="K11" s="44"/>
      <c r="L11" s="44"/>
      <c r="M11" s="44"/>
      <c r="N11" s="45"/>
      <c r="O11" s="153" t="s">
        <v>231</v>
      </c>
      <c r="P11" s="26"/>
      <c r="Q11" s="26"/>
      <c r="R11" s="154"/>
      <c r="S11" s="26"/>
      <c r="T11" s="27"/>
      <c r="U11" s="155"/>
    </row>
    <row r="12" ht="12.75" customHeight="1">
      <c r="A12" s="146" t="s">
        <v>232</v>
      </c>
      <c r="B12" s="150" t="str">
        <f>IF('General Info'!C20&gt;0,'General Info'!C20,"")</f>
        <v/>
      </c>
      <c r="C12" s="44"/>
      <c r="D12" s="44"/>
      <c r="E12" s="44"/>
      <c r="F12" s="45"/>
      <c r="G12" s="146" t="s">
        <v>233</v>
      </c>
      <c r="H12" s="147" t="str">
        <f>IF('General Info'!E28&gt;0,'General Info'!E28,"")</f>
        <v/>
      </c>
      <c r="I12" s="44"/>
      <c r="J12" s="44"/>
      <c r="K12" s="44"/>
      <c r="L12" s="44"/>
      <c r="M12" s="44"/>
      <c r="N12" s="45"/>
      <c r="O12" s="30"/>
      <c r="P12" s="31"/>
      <c r="Q12" s="31"/>
      <c r="R12" s="30"/>
      <c r="S12" s="31"/>
      <c r="T12" s="32"/>
      <c r="U12" s="155"/>
    </row>
    <row r="13" ht="13.5" customHeight="1">
      <c r="A13" s="156"/>
      <c r="B13" s="44"/>
      <c r="C13" s="44"/>
      <c r="D13" s="44"/>
      <c r="E13" s="44"/>
      <c r="F13" s="44"/>
      <c r="G13" s="44"/>
      <c r="H13" s="44"/>
      <c r="I13" s="44"/>
      <c r="J13" s="44"/>
      <c r="K13" s="44"/>
      <c r="L13" s="44"/>
      <c r="M13" s="44"/>
      <c r="N13" s="44"/>
      <c r="O13" s="44"/>
      <c r="P13" s="44"/>
      <c r="Q13" s="44"/>
      <c r="R13" s="44"/>
      <c r="S13" s="44"/>
      <c r="T13" s="45"/>
      <c r="U13" s="157"/>
    </row>
    <row r="14" ht="12.75" customHeight="1">
      <c r="A14" s="157"/>
      <c r="B14" s="157"/>
      <c r="C14" s="157"/>
      <c r="D14" s="157"/>
      <c r="E14" s="157"/>
      <c r="F14" s="157"/>
      <c r="G14" s="157"/>
      <c r="H14" s="157"/>
      <c r="I14" s="157"/>
      <c r="J14" s="157"/>
      <c r="K14" s="157"/>
      <c r="L14" s="157"/>
      <c r="M14" s="157"/>
      <c r="N14" s="157"/>
      <c r="O14" s="157"/>
      <c r="P14" s="158"/>
      <c r="Q14" s="157"/>
      <c r="R14" s="157"/>
      <c r="S14" s="157"/>
    </row>
    <row r="15" ht="12.75" customHeight="1">
      <c r="A15" s="159" t="s">
        <v>234</v>
      </c>
      <c r="B15" s="159" t="s">
        <v>235</v>
      </c>
      <c r="C15" s="159" t="s">
        <v>236</v>
      </c>
      <c r="D15" s="159" t="s">
        <v>237</v>
      </c>
      <c r="E15" s="160" t="s">
        <v>238</v>
      </c>
      <c r="F15" s="159" t="s">
        <v>239</v>
      </c>
      <c r="G15" s="159" t="s">
        <v>240</v>
      </c>
      <c r="H15" s="159" t="s">
        <v>241</v>
      </c>
      <c r="I15" s="159" t="s">
        <v>242</v>
      </c>
      <c r="J15" s="159" t="s">
        <v>243</v>
      </c>
      <c r="K15" s="159" t="s">
        <v>244</v>
      </c>
      <c r="L15" s="159" t="s">
        <v>245</v>
      </c>
      <c r="M15" s="159" t="s">
        <v>246</v>
      </c>
      <c r="N15" s="159" t="s">
        <v>247</v>
      </c>
      <c r="O15" s="159" t="s">
        <v>248</v>
      </c>
      <c r="P15" s="161" t="s">
        <v>249</v>
      </c>
      <c r="Q15" s="162" t="s">
        <v>250</v>
      </c>
      <c r="R15" s="45"/>
      <c r="S15" s="163" t="s">
        <v>251</v>
      </c>
      <c r="T15" s="164"/>
    </row>
    <row r="16" ht="12.75" customHeight="1">
      <c r="A16" s="165">
        <v>1.0</v>
      </c>
      <c r="B16" s="166"/>
      <c r="C16" s="167"/>
      <c r="D16" s="165"/>
      <c r="E16" s="168"/>
      <c r="F16" s="169" t="str">
        <f t="shared" ref="F16:F57" si="1">IF(OR(ISBLANK(E16),ISBLANK(C16))," ",E16-C16)</f>
        <v> </v>
      </c>
      <c r="G16" s="167"/>
      <c r="H16" s="170"/>
      <c r="I16" s="170"/>
      <c r="J16" s="171"/>
      <c r="K16" s="171"/>
      <c r="L16" s="171"/>
      <c r="M16" s="167"/>
      <c r="N16" s="167"/>
      <c r="O16" s="167"/>
      <c r="P16" s="172"/>
      <c r="Q16" s="173"/>
      <c r="R16" s="174"/>
      <c r="S16" s="175"/>
      <c r="T16" s="45"/>
      <c r="V16" s="176"/>
      <c r="W16" s="176"/>
      <c r="X16" s="176"/>
      <c r="Y16" s="176"/>
      <c r="Z16" s="176"/>
      <c r="AA16" s="176"/>
    </row>
    <row r="17" ht="12.75" customHeight="1">
      <c r="A17" s="165">
        <v>2.0</v>
      </c>
      <c r="B17" s="166"/>
      <c r="C17" s="167"/>
      <c r="D17" s="165"/>
      <c r="E17" s="168"/>
      <c r="F17" s="169" t="str">
        <f t="shared" si="1"/>
        <v> </v>
      </c>
      <c r="G17" s="167"/>
      <c r="H17" s="170"/>
      <c r="I17" s="170"/>
      <c r="J17" s="171"/>
      <c r="K17" s="171"/>
      <c r="L17" s="171"/>
      <c r="M17" s="167"/>
      <c r="N17" s="167"/>
      <c r="O17" s="167"/>
      <c r="P17" s="172"/>
      <c r="Q17" s="177"/>
      <c r="R17" s="45"/>
      <c r="S17" s="175"/>
      <c r="T17" s="45"/>
      <c r="V17" s="176"/>
      <c r="W17" s="176"/>
      <c r="X17" s="176"/>
      <c r="Y17" s="176"/>
      <c r="Z17" s="176"/>
      <c r="AA17" s="176"/>
    </row>
    <row r="18" ht="12.75" customHeight="1">
      <c r="A18" s="165">
        <v>3.0</v>
      </c>
      <c r="B18" s="166"/>
      <c r="C18" s="167"/>
      <c r="D18" s="165"/>
      <c r="E18" s="168"/>
      <c r="F18" s="169" t="str">
        <f t="shared" si="1"/>
        <v> </v>
      </c>
      <c r="G18" s="167"/>
      <c r="H18" s="170"/>
      <c r="I18" s="170"/>
      <c r="J18" s="171"/>
      <c r="K18" s="171"/>
      <c r="L18" s="171"/>
      <c r="M18" s="167"/>
      <c r="N18" s="167"/>
      <c r="O18" s="167"/>
      <c r="P18" s="172"/>
      <c r="Q18" s="177"/>
      <c r="R18" s="45"/>
      <c r="S18" s="175"/>
      <c r="T18" s="45"/>
      <c r="V18" s="176"/>
      <c r="W18" s="176"/>
      <c r="X18" s="176"/>
      <c r="Y18" s="176"/>
      <c r="Z18" s="176"/>
      <c r="AA18" s="176"/>
    </row>
    <row r="19" ht="12.75" customHeight="1">
      <c r="A19" s="165">
        <v>4.0</v>
      </c>
      <c r="B19" s="166"/>
      <c r="C19" s="167"/>
      <c r="D19" s="165"/>
      <c r="E19" s="168"/>
      <c r="F19" s="169" t="str">
        <f t="shared" si="1"/>
        <v> </v>
      </c>
      <c r="G19" s="167"/>
      <c r="H19" s="170"/>
      <c r="I19" s="170"/>
      <c r="J19" s="171"/>
      <c r="K19" s="171"/>
      <c r="L19" s="171"/>
      <c r="M19" s="167"/>
      <c r="N19" s="167"/>
      <c r="O19" s="167"/>
      <c r="P19" s="172"/>
      <c r="Q19" s="177"/>
      <c r="R19" s="45"/>
      <c r="S19" s="175"/>
      <c r="T19" s="45"/>
      <c r="V19" s="176"/>
      <c r="W19" s="176"/>
      <c r="X19" s="176"/>
      <c r="Y19" s="176"/>
      <c r="Z19" s="176"/>
      <c r="AA19" s="176"/>
    </row>
    <row r="20" ht="12.75" customHeight="1">
      <c r="A20" s="165">
        <v>5.0</v>
      </c>
      <c r="B20" s="166"/>
      <c r="C20" s="167"/>
      <c r="D20" s="165"/>
      <c r="E20" s="168"/>
      <c r="F20" s="169" t="str">
        <f t="shared" si="1"/>
        <v> </v>
      </c>
      <c r="G20" s="167"/>
      <c r="H20" s="170"/>
      <c r="I20" s="170"/>
      <c r="J20" s="171"/>
      <c r="K20" s="171"/>
      <c r="L20" s="171"/>
      <c r="M20" s="167"/>
      <c r="N20" s="167"/>
      <c r="O20" s="167"/>
      <c r="P20" s="172"/>
      <c r="Q20" s="177"/>
      <c r="R20" s="45"/>
      <c r="S20" s="175"/>
      <c r="T20" s="45"/>
      <c r="V20" s="176"/>
      <c r="W20" s="176"/>
      <c r="X20" s="176"/>
      <c r="Y20" s="176"/>
      <c r="Z20" s="176"/>
      <c r="AA20" s="176"/>
    </row>
    <row r="21" ht="12.75" customHeight="1">
      <c r="A21" s="165">
        <v>6.0</v>
      </c>
      <c r="B21" s="166"/>
      <c r="C21" s="167"/>
      <c r="D21" s="165"/>
      <c r="E21" s="168"/>
      <c r="F21" s="169" t="str">
        <f t="shared" si="1"/>
        <v> </v>
      </c>
      <c r="G21" s="167"/>
      <c r="H21" s="170"/>
      <c r="I21" s="170"/>
      <c r="J21" s="171"/>
      <c r="K21" s="171"/>
      <c r="L21" s="171"/>
      <c r="M21" s="167"/>
      <c r="N21" s="167"/>
      <c r="O21" s="167"/>
      <c r="P21" s="172"/>
      <c r="Q21" s="177"/>
      <c r="R21" s="45"/>
      <c r="S21" s="175"/>
      <c r="T21" s="45"/>
      <c r="V21" s="176"/>
      <c r="W21" s="176"/>
      <c r="X21" s="176"/>
      <c r="Y21" s="176"/>
      <c r="Z21" s="176"/>
      <c r="AA21" s="176"/>
    </row>
    <row r="22" ht="12.75" customHeight="1">
      <c r="A22" s="165">
        <v>7.0</v>
      </c>
      <c r="B22" s="166"/>
      <c r="C22" s="167"/>
      <c r="D22" s="165"/>
      <c r="E22" s="168"/>
      <c r="F22" s="169" t="str">
        <f t="shared" si="1"/>
        <v> </v>
      </c>
      <c r="G22" s="167"/>
      <c r="H22" s="170"/>
      <c r="I22" s="170"/>
      <c r="J22" s="171"/>
      <c r="K22" s="171"/>
      <c r="L22" s="171"/>
      <c r="M22" s="167"/>
      <c r="N22" s="167"/>
      <c r="O22" s="167"/>
      <c r="P22" s="172"/>
      <c r="Q22" s="177"/>
      <c r="R22" s="45"/>
      <c r="S22" s="175"/>
      <c r="T22" s="45"/>
      <c r="V22" s="176"/>
      <c r="W22" s="176"/>
      <c r="X22" s="176"/>
      <c r="Y22" s="176"/>
      <c r="Z22" s="176"/>
      <c r="AA22" s="176"/>
    </row>
    <row r="23" ht="12.75" customHeight="1">
      <c r="A23" s="165">
        <v>8.0</v>
      </c>
      <c r="B23" s="166"/>
      <c r="C23" s="167"/>
      <c r="D23" s="165"/>
      <c r="E23" s="168"/>
      <c r="F23" s="169" t="str">
        <f t="shared" si="1"/>
        <v> </v>
      </c>
      <c r="G23" s="167"/>
      <c r="H23" s="170"/>
      <c r="I23" s="170"/>
      <c r="J23" s="171"/>
      <c r="K23" s="171"/>
      <c r="L23" s="171"/>
      <c r="M23" s="167"/>
      <c r="N23" s="167"/>
      <c r="O23" s="167"/>
      <c r="P23" s="172"/>
      <c r="Q23" s="177"/>
      <c r="R23" s="45"/>
      <c r="S23" s="175"/>
      <c r="T23" s="45"/>
      <c r="V23" s="176"/>
      <c r="W23" s="176"/>
      <c r="X23" s="176"/>
      <c r="Y23" s="176"/>
      <c r="Z23" s="176"/>
      <c r="AA23" s="176"/>
    </row>
    <row r="24" ht="12.75" customHeight="1">
      <c r="A24" s="165">
        <v>9.0</v>
      </c>
      <c r="B24" s="166"/>
      <c r="C24" s="167"/>
      <c r="D24" s="165"/>
      <c r="E24" s="168"/>
      <c r="F24" s="169" t="str">
        <f t="shared" si="1"/>
        <v> </v>
      </c>
      <c r="G24" s="167"/>
      <c r="H24" s="170"/>
      <c r="I24" s="170"/>
      <c r="J24" s="171"/>
      <c r="K24" s="171"/>
      <c r="L24" s="171"/>
      <c r="M24" s="167"/>
      <c r="N24" s="167"/>
      <c r="O24" s="167"/>
      <c r="P24" s="172"/>
      <c r="Q24" s="177"/>
      <c r="R24" s="45"/>
      <c r="S24" s="175"/>
      <c r="T24" s="45"/>
      <c r="V24" s="176"/>
      <c r="W24" s="176"/>
      <c r="X24" s="176"/>
      <c r="Y24" s="176"/>
      <c r="Z24" s="176"/>
      <c r="AA24" s="176"/>
    </row>
    <row r="25" ht="12.75" customHeight="1">
      <c r="A25" s="165">
        <v>10.0</v>
      </c>
      <c r="B25" s="166"/>
      <c r="C25" s="167"/>
      <c r="D25" s="165"/>
      <c r="E25" s="168"/>
      <c r="F25" s="169" t="str">
        <f t="shared" si="1"/>
        <v> </v>
      </c>
      <c r="G25" s="167"/>
      <c r="H25" s="170"/>
      <c r="I25" s="170"/>
      <c r="J25" s="171"/>
      <c r="K25" s="171"/>
      <c r="L25" s="171"/>
      <c r="M25" s="167"/>
      <c r="N25" s="167"/>
      <c r="O25" s="167"/>
      <c r="P25" s="172"/>
      <c r="Q25" s="177"/>
      <c r="R25" s="45"/>
      <c r="S25" s="175"/>
      <c r="T25" s="45"/>
      <c r="V25" s="176"/>
      <c r="W25" s="176"/>
      <c r="X25" s="176"/>
      <c r="Y25" s="176"/>
      <c r="Z25" s="176"/>
      <c r="AA25" s="176"/>
    </row>
    <row r="26" ht="12.75" customHeight="1">
      <c r="A26" s="165">
        <v>11.0</v>
      </c>
      <c r="B26" s="166"/>
      <c r="C26" s="167"/>
      <c r="D26" s="165"/>
      <c r="E26" s="168"/>
      <c r="F26" s="169" t="str">
        <f t="shared" si="1"/>
        <v> </v>
      </c>
      <c r="G26" s="167"/>
      <c r="H26" s="170"/>
      <c r="I26" s="170"/>
      <c r="J26" s="171"/>
      <c r="K26" s="171"/>
      <c r="L26" s="171"/>
      <c r="M26" s="167"/>
      <c r="N26" s="167"/>
      <c r="O26" s="167"/>
      <c r="P26" s="172"/>
      <c r="Q26" s="177"/>
      <c r="R26" s="45"/>
      <c r="S26" s="175"/>
      <c r="T26" s="45"/>
      <c r="V26" s="176"/>
      <c r="W26" s="176"/>
      <c r="X26" s="176"/>
      <c r="Y26" s="176"/>
      <c r="Z26" s="176"/>
      <c r="AA26" s="176"/>
    </row>
    <row r="27" ht="12.75" customHeight="1">
      <c r="A27" s="165">
        <v>12.0</v>
      </c>
      <c r="B27" s="166"/>
      <c r="C27" s="167"/>
      <c r="D27" s="165"/>
      <c r="E27" s="168"/>
      <c r="F27" s="169" t="str">
        <f t="shared" si="1"/>
        <v> </v>
      </c>
      <c r="G27" s="167"/>
      <c r="H27" s="170"/>
      <c r="I27" s="170"/>
      <c r="J27" s="171"/>
      <c r="K27" s="171"/>
      <c r="L27" s="171"/>
      <c r="M27" s="167"/>
      <c r="N27" s="167"/>
      <c r="O27" s="167"/>
      <c r="P27" s="172"/>
      <c r="Q27" s="177"/>
      <c r="R27" s="45"/>
      <c r="S27" s="175"/>
      <c r="T27" s="45"/>
      <c r="V27" s="176"/>
      <c r="W27" s="176"/>
      <c r="X27" s="176"/>
      <c r="Y27" s="176"/>
      <c r="Z27" s="176"/>
      <c r="AA27" s="176"/>
    </row>
    <row r="28" ht="12.75" customHeight="1">
      <c r="A28" s="165">
        <v>13.0</v>
      </c>
      <c r="B28" s="166"/>
      <c r="C28" s="167"/>
      <c r="D28" s="165"/>
      <c r="E28" s="168"/>
      <c r="F28" s="169" t="str">
        <f t="shared" si="1"/>
        <v> </v>
      </c>
      <c r="G28" s="167"/>
      <c r="H28" s="170"/>
      <c r="I28" s="170"/>
      <c r="J28" s="171"/>
      <c r="K28" s="171"/>
      <c r="L28" s="171"/>
      <c r="M28" s="167"/>
      <c r="N28" s="167"/>
      <c r="O28" s="167"/>
      <c r="P28" s="172"/>
      <c r="Q28" s="177"/>
      <c r="R28" s="45"/>
      <c r="S28" s="175"/>
      <c r="T28" s="45"/>
      <c r="V28" s="176"/>
      <c r="W28" s="176"/>
      <c r="X28" s="176"/>
      <c r="Y28" s="176"/>
      <c r="Z28" s="176"/>
      <c r="AA28" s="176"/>
    </row>
    <row r="29" ht="12.75" customHeight="1">
      <c r="A29" s="165">
        <v>14.0</v>
      </c>
      <c r="B29" s="166"/>
      <c r="C29" s="167"/>
      <c r="D29" s="165"/>
      <c r="E29" s="168"/>
      <c r="F29" s="169" t="str">
        <f t="shared" si="1"/>
        <v> </v>
      </c>
      <c r="G29" s="167"/>
      <c r="H29" s="170"/>
      <c r="I29" s="170"/>
      <c r="J29" s="171"/>
      <c r="K29" s="171"/>
      <c r="L29" s="171"/>
      <c r="M29" s="167"/>
      <c r="N29" s="167"/>
      <c r="O29" s="167"/>
      <c r="P29" s="172"/>
      <c r="Q29" s="177"/>
      <c r="R29" s="45"/>
      <c r="S29" s="175"/>
      <c r="T29" s="45"/>
      <c r="V29" s="176"/>
      <c r="W29" s="176"/>
      <c r="X29" s="176"/>
      <c r="Y29" s="176"/>
      <c r="Z29" s="176"/>
      <c r="AA29" s="176"/>
    </row>
    <row r="30" ht="12.75" customHeight="1">
      <c r="A30" s="165">
        <v>15.0</v>
      </c>
      <c r="B30" s="166"/>
      <c r="C30" s="167"/>
      <c r="D30" s="165"/>
      <c r="E30" s="168"/>
      <c r="F30" s="169" t="str">
        <f t="shared" si="1"/>
        <v> </v>
      </c>
      <c r="G30" s="167"/>
      <c r="H30" s="170"/>
      <c r="I30" s="170"/>
      <c r="J30" s="171"/>
      <c r="K30" s="171"/>
      <c r="L30" s="171"/>
      <c r="M30" s="167"/>
      <c r="N30" s="167"/>
      <c r="O30" s="167"/>
      <c r="P30" s="172"/>
      <c r="Q30" s="177"/>
      <c r="R30" s="45"/>
      <c r="S30" s="175"/>
      <c r="T30" s="45"/>
      <c r="V30" s="176"/>
      <c r="W30" s="176"/>
      <c r="X30" s="176"/>
      <c r="Y30" s="176"/>
      <c r="Z30" s="176"/>
      <c r="AA30" s="176"/>
    </row>
    <row r="31" ht="12.75" customHeight="1">
      <c r="A31" s="165">
        <v>16.0</v>
      </c>
      <c r="B31" s="166"/>
      <c r="C31" s="167"/>
      <c r="D31" s="165"/>
      <c r="E31" s="168"/>
      <c r="F31" s="169" t="str">
        <f t="shared" si="1"/>
        <v> </v>
      </c>
      <c r="G31" s="167"/>
      <c r="H31" s="170"/>
      <c r="I31" s="170"/>
      <c r="J31" s="171"/>
      <c r="K31" s="171"/>
      <c r="L31" s="171"/>
      <c r="M31" s="167"/>
      <c r="N31" s="167"/>
      <c r="O31" s="167"/>
      <c r="P31" s="172"/>
      <c r="Q31" s="177"/>
      <c r="R31" s="45"/>
      <c r="S31" s="175"/>
      <c r="T31" s="45"/>
      <c r="V31" s="176"/>
      <c r="W31" s="176"/>
      <c r="X31" s="176"/>
      <c r="Y31" s="176"/>
      <c r="Z31" s="176"/>
      <c r="AA31" s="176"/>
    </row>
    <row r="32" ht="12.75" customHeight="1">
      <c r="A32" s="165">
        <v>17.0</v>
      </c>
      <c r="B32" s="166"/>
      <c r="C32" s="167"/>
      <c r="D32" s="165"/>
      <c r="E32" s="168"/>
      <c r="F32" s="169" t="str">
        <f t="shared" si="1"/>
        <v> </v>
      </c>
      <c r="G32" s="167"/>
      <c r="H32" s="170"/>
      <c r="I32" s="170"/>
      <c r="J32" s="171"/>
      <c r="K32" s="171"/>
      <c r="L32" s="171"/>
      <c r="M32" s="167"/>
      <c r="N32" s="167"/>
      <c r="O32" s="167"/>
      <c r="P32" s="172"/>
      <c r="Q32" s="177"/>
      <c r="R32" s="45"/>
      <c r="S32" s="175"/>
      <c r="T32" s="45"/>
      <c r="V32" s="176"/>
      <c r="W32" s="176"/>
      <c r="X32" s="176"/>
      <c r="Y32" s="176"/>
      <c r="Z32" s="176"/>
      <c r="AA32" s="176"/>
    </row>
    <row r="33" ht="12.75" customHeight="1">
      <c r="A33" s="165">
        <v>18.0</v>
      </c>
      <c r="B33" s="166"/>
      <c r="C33" s="167"/>
      <c r="D33" s="165"/>
      <c r="E33" s="168"/>
      <c r="F33" s="169" t="str">
        <f t="shared" si="1"/>
        <v> </v>
      </c>
      <c r="G33" s="167"/>
      <c r="H33" s="170"/>
      <c r="I33" s="170"/>
      <c r="J33" s="171"/>
      <c r="K33" s="171"/>
      <c r="L33" s="171"/>
      <c r="M33" s="167"/>
      <c r="N33" s="167"/>
      <c r="O33" s="167"/>
      <c r="P33" s="172"/>
      <c r="Q33" s="177"/>
      <c r="R33" s="45"/>
      <c r="S33" s="175"/>
      <c r="T33" s="45"/>
      <c r="V33" s="176"/>
      <c r="W33" s="176"/>
      <c r="X33" s="176"/>
      <c r="Y33" s="176"/>
      <c r="Z33" s="176"/>
      <c r="AA33" s="176"/>
    </row>
    <row r="34" ht="12.75" customHeight="1">
      <c r="A34" s="165">
        <v>19.0</v>
      </c>
      <c r="B34" s="166"/>
      <c r="C34" s="167"/>
      <c r="D34" s="165"/>
      <c r="E34" s="168"/>
      <c r="F34" s="169" t="str">
        <f t="shared" si="1"/>
        <v> </v>
      </c>
      <c r="G34" s="167"/>
      <c r="H34" s="170"/>
      <c r="I34" s="170"/>
      <c r="J34" s="171"/>
      <c r="K34" s="171"/>
      <c r="L34" s="171"/>
      <c r="M34" s="167"/>
      <c r="N34" s="167"/>
      <c r="O34" s="167"/>
      <c r="P34" s="172"/>
      <c r="Q34" s="177"/>
      <c r="R34" s="45"/>
      <c r="S34" s="175"/>
      <c r="T34" s="45"/>
      <c r="V34" s="176"/>
      <c r="W34" s="176"/>
      <c r="X34" s="176"/>
      <c r="Y34" s="176"/>
      <c r="Z34" s="176"/>
      <c r="AA34" s="176"/>
    </row>
    <row r="35" ht="12.75" customHeight="1">
      <c r="A35" s="165">
        <v>20.0</v>
      </c>
      <c r="B35" s="166"/>
      <c r="C35" s="167"/>
      <c r="D35" s="165"/>
      <c r="E35" s="168"/>
      <c r="F35" s="169" t="str">
        <f t="shared" si="1"/>
        <v> </v>
      </c>
      <c r="G35" s="167"/>
      <c r="H35" s="170"/>
      <c r="I35" s="170"/>
      <c r="J35" s="171"/>
      <c r="K35" s="171"/>
      <c r="L35" s="171"/>
      <c r="M35" s="167"/>
      <c r="N35" s="167"/>
      <c r="O35" s="167"/>
      <c r="P35" s="172"/>
      <c r="Q35" s="177"/>
      <c r="R35" s="45"/>
      <c r="S35" s="175"/>
      <c r="T35" s="45"/>
      <c r="V35" s="176"/>
      <c r="W35" s="176"/>
      <c r="X35" s="176"/>
      <c r="Y35" s="176"/>
      <c r="Z35" s="176"/>
      <c r="AA35" s="176"/>
    </row>
    <row r="36" ht="12.75" customHeight="1">
      <c r="A36" s="165">
        <v>21.0</v>
      </c>
      <c r="B36" s="166"/>
      <c r="C36" s="167"/>
      <c r="D36" s="165"/>
      <c r="E36" s="168"/>
      <c r="F36" s="169" t="str">
        <f t="shared" si="1"/>
        <v> </v>
      </c>
      <c r="G36" s="167"/>
      <c r="H36" s="170"/>
      <c r="I36" s="170"/>
      <c r="J36" s="171"/>
      <c r="K36" s="171"/>
      <c r="L36" s="171"/>
      <c r="M36" s="167"/>
      <c r="N36" s="167"/>
      <c r="O36" s="167"/>
      <c r="P36" s="172"/>
      <c r="Q36" s="177"/>
      <c r="R36" s="45"/>
      <c r="S36" s="175"/>
      <c r="T36" s="45"/>
      <c r="V36" s="176"/>
      <c r="W36" s="176"/>
      <c r="X36" s="176"/>
      <c r="Y36" s="176"/>
      <c r="Z36" s="176"/>
      <c r="AA36" s="176"/>
    </row>
    <row r="37" ht="12.75" customHeight="1">
      <c r="A37" s="165">
        <v>22.0</v>
      </c>
      <c r="B37" s="166"/>
      <c r="C37" s="167"/>
      <c r="D37" s="165"/>
      <c r="E37" s="168"/>
      <c r="F37" s="169" t="str">
        <f t="shared" si="1"/>
        <v> </v>
      </c>
      <c r="G37" s="167"/>
      <c r="H37" s="170"/>
      <c r="I37" s="170"/>
      <c r="J37" s="171"/>
      <c r="K37" s="171"/>
      <c r="L37" s="171"/>
      <c r="M37" s="167"/>
      <c r="N37" s="167"/>
      <c r="O37" s="167"/>
      <c r="P37" s="172"/>
      <c r="Q37" s="177"/>
      <c r="R37" s="45"/>
      <c r="S37" s="175"/>
      <c r="T37" s="45"/>
      <c r="V37" s="176"/>
      <c r="W37" s="176"/>
      <c r="X37" s="176"/>
      <c r="Y37" s="176"/>
      <c r="Z37" s="176"/>
      <c r="AA37" s="176"/>
    </row>
    <row r="38" ht="12.75" customHeight="1">
      <c r="A38" s="165">
        <v>23.0</v>
      </c>
      <c r="B38" s="166"/>
      <c r="C38" s="167"/>
      <c r="D38" s="165"/>
      <c r="E38" s="168"/>
      <c r="F38" s="169" t="str">
        <f t="shared" si="1"/>
        <v> </v>
      </c>
      <c r="G38" s="167"/>
      <c r="H38" s="170"/>
      <c r="I38" s="170"/>
      <c r="J38" s="171"/>
      <c r="K38" s="171"/>
      <c r="L38" s="171"/>
      <c r="M38" s="167"/>
      <c r="N38" s="167"/>
      <c r="O38" s="167"/>
      <c r="P38" s="172"/>
      <c r="Q38" s="177"/>
      <c r="R38" s="45"/>
      <c r="S38" s="175"/>
      <c r="T38" s="45"/>
      <c r="V38" s="176"/>
      <c r="W38" s="176"/>
      <c r="X38" s="176"/>
      <c r="Y38" s="176"/>
      <c r="Z38" s="176"/>
      <c r="AA38" s="176"/>
    </row>
    <row r="39" ht="12.75" customHeight="1">
      <c r="A39" s="165">
        <v>24.0</v>
      </c>
      <c r="B39" s="166"/>
      <c r="C39" s="167"/>
      <c r="D39" s="165"/>
      <c r="E39" s="168"/>
      <c r="F39" s="169" t="str">
        <f t="shared" si="1"/>
        <v> </v>
      </c>
      <c r="G39" s="167"/>
      <c r="H39" s="170"/>
      <c r="I39" s="170"/>
      <c r="J39" s="171"/>
      <c r="K39" s="171"/>
      <c r="L39" s="171"/>
      <c r="M39" s="167"/>
      <c r="N39" s="167"/>
      <c r="O39" s="167"/>
      <c r="P39" s="172"/>
      <c r="Q39" s="177"/>
      <c r="R39" s="45"/>
      <c r="S39" s="175"/>
      <c r="T39" s="45"/>
      <c r="V39" s="176"/>
      <c r="W39" s="176"/>
      <c r="X39" s="176"/>
      <c r="Y39" s="176"/>
      <c r="Z39" s="176"/>
      <c r="AA39" s="176"/>
    </row>
    <row r="40" ht="12.75" customHeight="1">
      <c r="A40" s="165">
        <v>25.0</v>
      </c>
      <c r="B40" s="166"/>
      <c r="C40" s="167"/>
      <c r="D40" s="165"/>
      <c r="E40" s="168"/>
      <c r="F40" s="169" t="str">
        <f t="shared" si="1"/>
        <v> </v>
      </c>
      <c r="G40" s="167"/>
      <c r="H40" s="170"/>
      <c r="I40" s="170"/>
      <c r="J40" s="171"/>
      <c r="K40" s="171"/>
      <c r="L40" s="171"/>
      <c r="M40" s="167"/>
      <c r="N40" s="167"/>
      <c r="O40" s="167"/>
      <c r="P40" s="172"/>
      <c r="Q40" s="177"/>
      <c r="R40" s="45"/>
      <c r="S40" s="175"/>
      <c r="T40" s="45"/>
      <c r="V40" s="176"/>
      <c r="W40" s="176"/>
      <c r="X40" s="176"/>
      <c r="Y40" s="176"/>
      <c r="Z40" s="176"/>
      <c r="AA40" s="176"/>
    </row>
    <row r="41" ht="12.75" customHeight="1">
      <c r="A41" s="165">
        <v>26.0</v>
      </c>
      <c r="B41" s="166"/>
      <c r="C41" s="167"/>
      <c r="D41" s="165"/>
      <c r="E41" s="168"/>
      <c r="F41" s="169" t="str">
        <f t="shared" si="1"/>
        <v> </v>
      </c>
      <c r="G41" s="167"/>
      <c r="H41" s="170"/>
      <c r="I41" s="170"/>
      <c r="J41" s="171"/>
      <c r="K41" s="171"/>
      <c r="L41" s="171"/>
      <c r="M41" s="167"/>
      <c r="N41" s="167"/>
      <c r="O41" s="167"/>
      <c r="P41" s="172"/>
      <c r="Q41" s="177"/>
      <c r="R41" s="45"/>
      <c r="S41" s="175"/>
      <c r="T41" s="45"/>
    </row>
    <row r="42" ht="12.75" customHeight="1">
      <c r="A42" s="165">
        <v>27.0</v>
      </c>
      <c r="B42" s="166"/>
      <c r="C42" s="167"/>
      <c r="D42" s="165"/>
      <c r="E42" s="168"/>
      <c r="F42" s="169" t="str">
        <f t="shared" si="1"/>
        <v> </v>
      </c>
      <c r="G42" s="167"/>
      <c r="H42" s="170"/>
      <c r="I42" s="170"/>
      <c r="J42" s="171"/>
      <c r="K42" s="171"/>
      <c r="L42" s="171"/>
      <c r="M42" s="167"/>
      <c r="N42" s="167"/>
      <c r="O42" s="167"/>
      <c r="P42" s="172"/>
      <c r="Q42" s="177"/>
      <c r="R42" s="45"/>
      <c r="S42" s="175"/>
      <c r="T42" s="45"/>
    </row>
    <row r="43" ht="14.25" customHeight="1">
      <c r="A43" s="165">
        <v>28.0</v>
      </c>
      <c r="B43" s="166"/>
      <c r="C43" s="167"/>
      <c r="D43" s="165"/>
      <c r="E43" s="168"/>
      <c r="F43" s="169" t="str">
        <f t="shared" si="1"/>
        <v> </v>
      </c>
      <c r="G43" s="167"/>
      <c r="H43" s="170"/>
      <c r="I43" s="170"/>
      <c r="J43" s="171"/>
      <c r="K43" s="171"/>
      <c r="L43" s="171"/>
      <c r="M43" s="167"/>
      <c r="N43" s="167"/>
      <c r="O43" s="167"/>
      <c r="P43" s="172"/>
      <c r="Q43" s="177"/>
      <c r="R43" s="45"/>
      <c r="S43" s="175"/>
      <c r="T43" s="45"/>
    </row>
    <row r="44" ht="12.75" customHeight="1">
      <c r="A44" s="165">
        <v>29.0</v>
      </c>
      <c r="B44" s="166"/>
      <c r="C44" s="167"/>
      <c r="D44" s="165"/>
      <c r="E44" s="168"/>
      <c r="F44" s="169" t="str">
        <f t="shared" si="1"/>
        <v> </v>
      </c>
      <c r="G44" s="167"/>
      <c r="H44" s="170"/>
      <c r="I44" s="170"/>
      <c r="J44" s="171"/>
      <c r="K44" s="171"/>
      <c r="L44" s="171"/>
      <c r="M44" s="167"/>
      <c r="N44" s="167"/>
      <c r="O44" s="167"/>
      <c r="P44" s="172"/>
      <c r="Q44" s="177"/>
      <c r="R44" s="45"/>
      <c r="S44" s="175"/>
      <c r="T44" s="45"/>
    </row>
    <row r="45" ht="12.75" customHeight="1">
      <c r="A45" s="165">
        <v>30.0</v>
      </c>
      <c r="B45" s="166"/>
      <c r="C45" s="167"/>
      <c r="D45" s="165"/>
      <c r="E45" s="168"/>
      <c r="F45" s="169" t="str">
        <f t="shared" si="1"/>
        <v> </v>
      </c>
      <c r="G45" s="167"/>
      <c r="H45" s="170"/>
      <c r="I45" s="170"/>
      <c r="J45" s="171"/>
      <c r="K45" s="171"/>
      <c r="L45" s="171"/>
      <c r="M45" s="167"/>
      <c r="N45" s="167"/>
      <c r="O45" s="167"/>
      <c r="P45" s="172"/>
      <c r="Q45" s="177"/>
      <c r="R45" s="45"/>
      <c r="S45" s="175"/>
      <c r="T45" s="45"/>
    </row>
    <row r="46" ht="12.75" customHeight="1">
      <c r="A46" s="165">
        <v>31.0</v>
      </c>
      <c r="B46" s="166"/>
      <c r="C46" s="167"/>
      <c r="D46" s="165"/>
      <c r="E46" s="168"/>
      <c r="F46" s="169" t="str">
        <f t="shared" si="1"/>
        <v> </v>
      </c>
      <c r="G46" s="167"/>
      <c r="H46" s="170"/>
      <c r="I46" s="170"/>
      <c r="J46" s="171"/>
      <c r="K46" s="171"/>
      <c r="L46" s="171"/>
      <c r="M46" s="167"/>
      <c r="N46" s="167"/>
      <c r="O46" s="167"/>
      <c r="P46" s="172"/>
      <c r="Q46" s="177"/>
      <c r="R46" s="45"/>
      <c r="S46" s="175"/>
      <c r="T46" s="45"/>
    </row>
    <row r="47" ht="12.75" customHeight="1">
      <c r="A47" s="165">
        <v>32.0</v>
      </c>
      <c r="B47" s="166"/>
      <c r="C47" s="167"/>
      <c r="D47" s="165"/>
      <c r="E47" s="168"/>
      <c r="F47" s="169" t="str">
        <f t="shared" si="1"/>
        <v> </v>
      </c>
      <c r="G47" s="167"/>
      <c r="H47" s="167"/>
      <c r="I47" s="170"/>
      <c r="J47" s="171"/>
      <c r="K47" s="171"/>
      <c r="L47" s="171"/>
      <c r="M47" s="167"/>
      <c r="N47" s="167"/>
      <c r="O47" s="167"/>
      <c r="P47" s="172"/>
      <c r="Q47" s="177"/>
      <c r="R47" s="45"/>
      <c r="S47" s="175"/>
      <c r="T47" s="45"/>
    </row>
    <row r="48" ht="12.75" customHeight="1">
      <c r="A48" s="165">
        <v>33.0</v>
      </c>
      <c r="B48" s="166"/>
      <c r="C48" s="167"/>
      <c r="D48" s="165"/>
      <c r="E48" s="168"/>
      <c r="F48" s="169" t="str">
        <f t="shared" si="1"/>
        <v> </v>
      </c>
      <c r="G48" s="167"/>
      <c r="H48" s="167"/>
      <c r="I48" s="170"/>
      <c r="J48" s="171"/>
      <c r="K48" s="171"/>
      <c r="L48" s="171"/>
      <c r="M48" s="167"/>
      <c r="N48" s="167"/>
      <c r="O48" s="167"/>
      <c r="P48" s="172"/>
      <c r="Q48" s="177"/>
      <c r="R48" s="45"/>
      <c r="S48" s="175"/>
      <c r="T48" s="45"/>
    </row>
    <row r="49" ht="12.75" customHeight="1">
      <c r="A49" s="165">
        <v>34.0</v>
      </c>
      <c r="B49" s="166"/>
      <c r="C49" s="167"/>
      <c r="D49" s="165"/>
      <c r="E49" s="168"/>
      <c r="F49" s="169" t="str">
        <f t="shared" si="1"/>
        <v> </v>
      </c>
      <c r="G49" s="167"/>
      <c r="H49" s="167"/>
      <c r="I49" s="170"/>
      <c r="J49" s="171"/>
      <c r="K49" s="171"/>
      <c r="L49" s="171"/>
      <c r="M49" s="167"/>
      <c r="N49" s="167"/>
      <c r="O49" s="167"/>
      <c r="P49" s="172"/>
      <c r="Q49" s="177"/>
      <c r="R49" s="45"/>
      <c r="S49" s="175"/>
      <c r="T49" s="45"/>
    </row>
    <row r="50" ht="12.75" customHeight="1">
      <c r="A50" s="165">
        <v>35.0</v>
      </c>
      <c r="B50" s="166"/>
      <c r="C50" s="167"/>
      <c r="D50" s="165"/>
      <c r="E50" s="168"/>
      <c r="F50" s="169" t="str">
        <f t="shared" si="1"/>
        <v> </v>
      </c>
      <c r="G50" s="167"/>
      <c r="H50" s="167"/>
      <c r="I50" s="170"/>
      <c r="J50" s="171"/>
      <c r="K50" s="171"/>
      <c r="L50" s="171"/>
      <c r="M50" s="167"/>
      <c r="N50" s="167"/>
      <c r="O50" s="167"/>
      <c r="P50" s="172"/>
      <c r="Q50" s="177"/>
      <c r="R50" s="45"/>
      <c r="S50" s="175"/>
      <c r="T50" s="45"/>
    </row>
    <row r="51" ht="12.75" customHeight="1">
      <c r="A51" s="165">
        <v>36.0</v>
      </c>
      <c r="B51" s="166"/>
      <c r="C51" s="167"/>
      <c r="D51" s="165"/>
      <c r="E51" s="168"/>
      <c r="F51" s="169" t="str">
        <f t="shared" si="1"/>
        <v> </v>
      </c>
      <c r="G51" s="167"/>
      <c r="H51" s="167"/>
      <c r="I51" s="170"/>
      <c r="J51" s="171"/>
      <c r="K51" s="171"/>
      <c r="L51" s="171"/>
      <c r="M51" s="167"/>
      <c r="N51" s="167"/>
      <c r="O51" s="167"/>
      <c r="P51" s="172"/>
      <c r="Q51" s="177"/>
      <c r="R51" s="45"/>
      <c r="S51" s="175"/>
      <c r="T51" s="45"/>
    </row>
    <row r="52" ht="12.75" customHeight="1">
      <c r="A52" s="165">
        <v>37.0</v>
      </c>
      <c r="B52" s="166"/>
      <c r="C52" s="167"/>
      <c r="D52" s="165"/>
      <c r="E52" s="168"/>
      <c r="F52" s="169" t="str">
        <f t="shared" si="1"/>
        <v> </v>
      </c>
      <c r="G52" s="167"/>
      <c r="H52" s="167"/>
      <c r="I52" s="170"/>
      <c r="J52" s="171"/>
      <c r="K52" s="171"/>
      <c r="L52" s="171"/>
      <c r="M52" s="167"/>
      <c r="N52" s="167"/>
      <c r="O52" s="167"/>
      <c r="P52" s="172"/>
      <c r="Q52" s="177"/>
      <c r="R52" s="45"/>
      <c r="S52" s="175"/>
      <c r="T52" s="45"/>
    </row>
    <row r="53" ht="12.75" customHeight="1">
      <c r="A53" s="165">
        <v>38.0</v>
      </c>
      <c r="B53" s="166"/>
      <c r="C53" s="167"/>
      <c r="D53" s="165"/>
      <c r="E53" s="168"/>
      <c r="F53" s="169" t="str">
        <f t="shared" si="1"/>
        <v> </v>
      </c>
      <c r="G53" s="167"/>
      <c r="H53" s="167"/>
      <c r="I53" s="170"/>
      <c r="J53" s="171"/>
      <c r="K53" s="171"/>
      <c r="L53" s="171"/>
      <c r="M53" s="167"/>
      <c r="N53" s="167"/>
      <c r="O53" s="167"/>
      <c r="P53" s="172"/>
      <c r="Q53" s="177"/>
      <c r="R53" s="45"/>
      <c r="S53" s="175"/>
      <c r="T53" s="45"/>
    </row>
    <row r="54" ht="12.75" customHeight="1">
      <c r="A54" s="165">
        <v>39.0</v>
      </c>
      <c r="B54" s="166"/>
      <c r="C54" s="167"/>
      <c r="D54" s="165"/>
      <c r="E54" s="168"/>
      <c r="F54" s="169" t="str">
        <f t="shared" si="1"/>
        <v> </v>
      </c>
      <c r="G54" s="167"/>
      <c r="H54" s="167"/>
      <c r="I54" s="170"/>
      <c r="J54" s="171"/>
      <c r="K54" s="171"/>
      <c r="L54" s="171"/>
      <c r="M54" s="167"/>
      <c r="N54" s="167"/>
      <c r="O54" s="167"/>
      <c r="P54" s="172"/>
      <c r="Q54" s="177"/>
      <c r="R54" s="45"/>
      <c r="S54" s="175"/>
      <c r="T54" s="45"/>
    </row>
    <row r="55" ht="12.75" customHeight="1">
      <c r="A55" s="165">
        <v>40.0</v>
      </c>
      <c r="B55" s="166"/>
      <c r="C55" s="167"/>
      <c r="D55" s="165"/>
      <c r="E55" s="168"/>
      <c r="F55" s="169" t="str">
        <f t="shared" si="1"/>
        <v> </v>
      </c>
      <c r="G55" s="167"/>
      <c r="H55" s="167"/>
      <c r="I55" s="170"/>
      <c r="J55" s="171"/>
      <c r="K55" s="171"/>
      <c r="L55" s="171"/>
      <c r="M55" s="167"/>
      <c r="N55" s="167"/>
      <c r="O55" s="167"/>
      <c r="P55" s="172"/>
      <c r="Q55" s="177"/>
      <c r="R55" s="45"/>
      <c r="S55" s="175"/>
      <c r="T55" s="45"/>
    </row>
    <row r="56" ht="12.75" customHeight="1">
      <c r="A56" s="165">
        <v>41.0</v>
      </c>
      <c r="B56" s="166"/>
      <c r="C56" s="167"/>
      <c r="D56" s="165"/>
      <c r="E56" s="168"/>
      <c r="F56" s="169" t="str">
        <f t="shared" si="1"/>
        <v> </v>
      </c>
      <c r="G56" s="167"/>
      <c r="H56" s="167"/>
      <c r="I56" s="170"/>
      <c r="J56" s="171"/>
      <c r="K56" s="171"/>
      <c r="L56" s="171"/>
      <c r="M56" s="167"/>
      <c r="N56" s="167"/>
      <c r="O56" s="167"/>
      <c r="P56" s="172"/>
      <c r="Q56" s="177"/>
      <c r="R56" s="45"/>
      <c r="S56" s="175"/>
      <c r="T56" s="45"/>
    </row>
    <row r="57" ht="12.75" customHeight="1">
      <c r="A57" s="165">
        <v>42.0</v>
      </c>
      <c r="B57" s="166"/>
      <c r="C57" s="167"/>
      <c r="D57" s="165"/>
      <c r="E57" s="168"/>
      <c r="F57" s="169" t="str">
        <f t="shared" si="1"/>
        <v> </v>
      </c>
      <c r="G57" s="167"/>
      <c r="H57" s="170"/>
      <c r="I57" s="170"/>
      <c r="J57" s="171"/>
      <c r="K57" s="171"/>
      <c r="L57" s="171"/>
      <c r="M57" s="167"/>
      <c r="N57" s="167"/>
      <c r="O57" s="167"/>
      <c r="P57" s="172"/>
      <c r="Q57" s="177"/>
      <c r="R57" s="45"/>
      <c r="S57" s="175"/>
      <c r="T57" s="45"/>
    </row>
    <row r="58" ht="12.75" customHeight="1">
      <c r="A58" s="178"/>
      <c r="P58" s="179"/>
      <c r="T58" s="180"/>
      <c r="U58" s="180"/>
      <c r="V58" s="180"/>
      <c r="W58" s="180"/>
      <c r="X58" s="180"/>
      <c r="Y58" s="180"/>
      <c r="Z58" s="180"/>
      <c r="AA58" s="180"/>
      <c r="AB58" s="180"/>
      <c r="AC58" s="180"/>
      <c r="AD58" s="180"/>
      <c r="AE58" s="180"/>
      <c r="AF58" s="180"/>
      <c r="AG58" s="180"/>
    </row>
    <row r="59" ht="15.0" customHeight="1">
      <c r="A59" s="181" t="s">
        <v>252</v>
      </c>
      <c r="B59" s="130">
        <f>MIN('Mill Data 2'!D16:D57,'Mill Data'!D16:D57)</f>
        <v>0</v>
      </c>
      <c r="C59" s="182" t="s">
        <v>253</v>
      </c>
      <c r="D59" s="130">
        <f>MAX('Mill Data 2'!D16:D57,'Mill Data'!D16:D57)</f>
        <v>0</v>
      </c>
      <c r="E59" s="181" t="s">
        <v>254</v>
      </c>
      <c r="F59" s="183" t="str">
        <f>AVERAGE('Mill Data 2'!F16:F57,'Mill Data'!F16:F57)</f>
        <v>#DIV/0!</v>
      </c>
      <c r="G59" s="184" t="s">
        <v>255</v>
      </c>
      <c r="H59" s="185">
        <f>MIN('Mill Data 2'!M16:M57,'Mill Data'!M16:M57)</f>
        <v>0</v>
      </c>
      <c r="I59" s="181" t="s">
        <v>256</v>
      </c>
      <c r="J59" s="185">
        <f>MAX('Mill Data 2'!M16:M57,'Mill Data'!M16:M57)</f>
        <v>0</v>
      </c>
      <c r="K59" s="186"/>
      <c r="L59" s="187" t="s">
        <v>257</v>
      </c>
      <c r="M59" s="185" t="str">
        <f>AVERAGE('Mill Data 2'!N16:N57,'Mill Data'!N16:N57)</f>
        <v>#DIV/0!</v>
      </c>
      <c r="N59" s="180" t="s">
        <v>258</v>
      </c>
      <c r="O59" s="188" t="str">
        <f>AVERAGE('Mill Data 2'!O16:O57,'Mill Data'!O16:O57)</f>
        <v>#DIV/0!</v>
      </c>
      <c r="P59" s="31"/>
      <c r="Q59" s="187" t="s">
        <v>259</v>
      </c>
      <c r="S59" s="189" t="str">
        <f>AVERAGE('Mill Data 2'!P16:P57,'Mill Data'!P16:P57)</f>
        <v>#DIV/0!</v>
      </c>
      <c r="T59" s="176"/>
      <c r="U59" s="176"/>
      <c r="V59" s="176"/>
      <c r="W59" s="176"/>
      <c r="X59" s="176"/>
      <c r="Y59" s="176"/>
      <c r="Z59" s="176"/>
      <c r="AA59" s="176"/>
      <c r="AB59" s="176"/>
      <c r="AC59" s="176"/>
      <c r="AD59" s="176"/>
      <c r="AE59" s="176"/>
      <c r="AF59" s="176"/>
      <c r="AG59" s="176"/>
    </row>
    <row r="60" ht="12.75" customHeight="1">
      <c r="A60" s="181" t="s">
        <v>260</v>
      </c>
      <c r="B60" s="130" t="str">
        <f>AVERAGE('Mill Data 2'!D16:D57,'Mill Data'!D16:D57)</f>
        <v>#DIV/0!</v>
      </c>
      <c r="C60" s="82"/>
      <c r="D60" s="82"/>
      <c r="E60" s="82"/>
      <c r="F60" s="82"/>
      <c r="G60" s="181" t="s">
        <v>261</v>
      </c>
      <c r="H60" s="190" t="str">
        <f>AVERAGE('Mill Data 2'!M16:M57,'Mill Data'!M16:M57)</f>
        <v>#DIV/0!</v>
      </c>
      <c r="I60" s="82"/>
      <c r="J60" s="82"/>
      <c r="Q60" s="180" t="s">
        <v>262</v>
      </c>
      <c r="S60" s="191" t="str">
        <f>AVERAGE('Mill Data 2'!G16:G57,'Mill Data'!G16:G57)</f>
        <v>#DIV/0!</v>
      </c>
    </row>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c r="A80" s="192" t="s">
        <v>263</v>
      </c>
    </row>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41">
    <mergeCell ref="AA23:AG23"/>
    <mergeCell ref="AA24:AG24"/>
    <mergeCell ref="AA25:AG25"/>
    <mergeCell ref="AA26:AG26"/>
    <mergeCell ref="AA27:AG27"/>
    <mergeCell ref="AA28:AG28"/>
    <mergeCell ref="AA29:AG29"/>
    <mergeCell ref="AA37:AG37"/>
    <mergeCell ref="AA38:AG38"/>
    <mergeCell ref="AA39:AG39"/>
    <mergeCell ref="AA40:AG40"/>
    <mergeCell ref="AA30:AG30"/>
    <mergeCell ref="AA31:AG31"/>
    <mergeCell ref="AA32:AG32"/>
    <mergeCell ref="AA33:AG33"/>
    <mergeCell ref="AA34:AG34"/>
    <mergeCell ref="AA35:AG35"/>
    <mergeCell ref="AA36:AG36"/>
    <mergeCell ref="O7:Q7"/>
    <mergeCell ref="R7:T7"/>
    <mergeCell ref="B6:F6"/>
    <mergeCell ref="H6:N6"/>
    <mergeCell ref="O6:Q6"/>
    <mergeCell ref="R6:T6"/>
    <mergeCell ref="B7:F7"/>
    <mergeCell ref="H7:J7"/>
    <mergeCell ref="K7:N7"/>
    <mergeCell ref="B8:F8"/>
    <mergeCell ref="H8:N8"/>
    <mergeCell ref="O8:Q8"/>
    <mergeCell ref="R8:T8"/>
    <mergeCell ref="H9:N9"/>
    <mergeCell ref="O9:Q9"/>
    <mergeCell ref="R9:T9"/>
    <mergeCell ref="H11:N11"/>
    <mergeCell ref="H12:N12"/>
    <mergeCell ref="B9:F9"/>
    <mergeCell ref="B10:F10"/>
    <mergeCell ref="H10:N10"/>
    <mergeCell ref="O10:Q10"/>
    <mergeCell ref="R10:T10"/>
    <mergeCell ref="B11:F11"/>
    <mergeCell ref="B12:F12"/>
    <mergeCell ref="A13:T13"/>
    <mergeCell ref="O11:Q12"/>
    <mergeCell ref="R11:T12"/>
    <mergeCell ref="Q15:R15"/>
    <mergeCell ref="S15:T15"/>
    <mergeCell ref="S16:T16"/>
    <mergeCell ref="Q17:R17"/>
    <mergeCell ref="S17:T17"/>
    <mergeCell ref="AA16:AG16"/>
    <mergeCell ref="AA17:AG17"/>
    <mergeCell ref="AA18:AG18"/>
    <mergeCell ref="AA19:AG19"/>
    <mergeCell ref="AA20:AG20"/>
    <mergeCell ref="AA21:AG21"/>
    <mergeCell ref="AA22:AG22"/>
    <mergeCell ref="S43:T43"/>
    <mergeCell ref="S44:T44"/>
    <mergeCell ref="S36:T36"/>
    <mergeCell ref="S37:T37"/>
    <mergeCell ref="S38:T38"/>
    <mergeCell ref="S39:T39"/>
    <mergeCell ref="S40:T40"/>
    <mergeCell ref="S41:T41"/>
    <mergeCell ref="S42:T42"/>
    <mergeCell ref="S51:T51"/>
    <mergeCell ref="S52:T52"/>
    <mergeCell ref="S53:T53"/>
    <mergeCell ref="S54:T54"/>
    <mergeCell ref="S55:T55"/>
    <mergeCell ref="S56:T56"/>
    <mergeCell ref="S57:T57"/>
    <mergeCell ref="Q47:R47"/>
    <mergeCell ref="S47:T47"/>
    <mergeCell ref="Q48:R48"/>
    <mergeCell ref="S48:T48"/>
    <mergeCell ref="Q49:R49"/>
    <mergeCell ref="S49:T49"/>
    <mergeCell ref="S50:T50"/>
    <mergeCell ref="Q57:R57"/>
    <mergeCell ref="O59:P59"/>
    <mergeCell ref="Q59:R59"/>
    <mergeCell ref="Q60:R60"/>
    <mergeCell ref="Q50:R50"/>
    <mergeCell ref="Q51:R51"/>
    <mergeCell ref="Q52:R52"/>
    <mergeCell ref="Q53:R53"/>
    <mergeCell ref="Q54:R54"/>
    <mergeCell ref="Q55:R55"/>
    <mergeCell ref="Q56:R56"/>
    <mergeCell ref="Q18:R18"/>
    <mergeCell ref="S18:T18"/>
    <mergeCell ref="Q19:R19"/>
    <mergeCell ref="S19:T19"/>
    <mergeCell ref="Q20:R20"/>
    <mergeCell ref="S20:T20"/>
    <mergeCell ref="S21:T21"/>
    <mergeCell ref="Q21:R21"/>
    <mergeCell ref="Q22:R22"/>
    <mergeCell ref="Q23:R23"/>
    <mergeCell ref="Q24:R24"/>
    <mergeCell ref="Q25:R25"/>
    <mergeCell ref="Q26:R26"/>
    <mergeCell ref="Q27:R27"/>
    <mergeCell ref="S22:T22"/>
    <mergeCell ref="S23:T23"/>
    <mergeCell ref="S24:T24"/>
    <mergeCell ref="S25:T25"/>
    <mergeCell ref="S26:T26"/>
    <mergeCell ref="S27:T27"/>
    <mergeCell ref="S28:T28"/>
    <mergeCell ref="Q28:R28"/>
    <mergeCell ref="Q29:R29"/>
    <mergeCell ref="Q30:R30"/>
    <mergeCell ref="Q31:R31"/>
    <mergeCell ref="Q32:R32"/>
    <mergeCell ref="Q33:R33"/>
    <mergeCell ref="Q34:R34"/>
    <mergeCell ref="S29:T29"/>
    <mergeCell ref="S30:T30"/>
    <mergeCell ref="S31:T31"/>
    <mergeCell ref="S32:T32"/>
    <mergeCell ref="S33:T33"/>
    <mergeCell ref="S34:T34"/>
    <mergeCell ref="S35:T35"/>
    <mergeCell ref="Q35:R35"/>
    <mergeCell ref="Q36:R36"/>
    <mergeCell ref="Q37:R37"/>
    <mergeCell ref="Q38:R38"/>
    <mergeCell ref="Q39:R39"/>
    <mergeCell ref="Q40:R40"/>
    <mergeCell ref="Q41:R41"/>
    <mergeCell ref="Q42:R42"/>
    <mergeCell ref="Q43:R43"/>
    <mergeCell ref="Q44:R44"/>
    <mergeCell ref="Q45:R45"/>
    <mergeCell ref="S45:T45"/>
    <mergeCell ref="Q46:R46"/>
    <mergeCell ref="S46:T46"/>
  </mergeCells>
  <conditionalFormatting sqref="R6:T12">
    <cfRule type="containsBlanks" dxfId="0" priority="1">
      <formula>LEN(TRIM(R6))=0</formula>
    </cfRule>
  </conditionalFormatting>
  <printOptions/>
  <pageMargins bottom="0.75" footer="0.0" header="0.0" left="0.25" right="0.25"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1859B"/>
    <pageSetUpPr fitToPage="1"/>
  </sheetPr>
  <sheetViews>
    <sheetView showGridLines="0" workbookViewId="0"/>
  </sheetViews>
  <sheetFormatPr customHeight="1" defaultColWidth="12.63" defaultRowHeight="15.0"/>
  <cols>
    <col customWidth="1" min="1" max="1" width="15.25"/>
    <col customWidth="1" min="2" max="2" width="11.75"/>
    <col customWidth="1" min="3" max="3" width="12.75"/>
    <col customWidth="1" min="4" max="6" width="16.0"/>
    <col customWidth="1" min="7" max="7" width="13.25"/>
    <col customWidth="1" min="8" max="8" width="12.75"/>
    <col customWidth="1" min="9" max="9" width="11.0"/>
    <col customWidth="1" min="10" max="10" width="11.38"/>
    <col customWidth="1" min="11" max="15" width="12.25"/>
    <col customWidth="1" min="16" max="16" width="10.75"/>
    <col customWidth="1" min="17" max="17" width="11.38"/>
    <col customWidth="1" hidden="1" min="18" max="18" width="5.75"/>
    <col customWidth="1" min="19" max="19" width="35.75"/>
    <col customWidth="1" min="20" max="33" width="9.13"/>
  </cols>
  <sheetData>
    <row r="1" ht="12.75" customHeight="1">
      <c r="V1" s="144"/>
      <c r="W1" s="144"/>
      <c r="X1" s="144"/>
      <c r="Y1" s="144"/>
      <c r="Z1" s="144"/>
      <c r="AA1" s="144"/>
      <c r="AB1" s="144"/>
      <c r="AC1" s="144"/>
      <c r="AD1" s="144"/>
      <c r="AE1" s="144"/>
      <c r="AF1" s="144"/>
      <c r="AG1" s="144"/>
    </row>
    <row r="2" ht="12.0" customHeight="1">
      <c r="V2" s="144"/>
      <c r="W2" s="144"/>
      <c r="X2" s="144"/>
      <c r="Y2" s="144"/>
      <c r="Z2" s="144"/>
      <c r="AA2" s="144"/>
      <c r="AB2" s="144"/>
      <c r="AC2" s="144"/>
      <c r="AD2" s="144"/>
      <c r="AE2" s="144"/>
      <c r="AF2" s="144"/>
      <c r="AG2" s="144"/>
    </row>
    <row r="3" ht="12.75" customHeight="1">
      <c r="V3" s="144"/>
      <c r="W3" s="144"/>
      <c r="X3" s="144"/>
      <c r="Y3" s="144"/>
      <c r="Z3" s="144"/>
      <c r="AA3" s="144"/>
      <c r="AB3" s="144"/>
      <c r="AC3" s="144"/>
      <c r="AD3" s="144"/>
      <c r="AE3" s="144"/>
      <c r="AF3" s="144"/>
      <c r="AG3" s="144"/>
    </row>
    <row r="4" ht="12.0" customHeight="1">
      <c r="V4" s="144"/>
      <c r="W4" s="144"/>
      <c r="X4" s="144"/>
      <c r="Y4" s="144"/>
      <c r="Z4" s="144"/>
      <c r="AA4" s="144"/>
      <c r="AB4" s="144"/>
      <c r="AC4" s="144"/>
      <c r="AD4" s="144"/>
      <c r="AE4" s="144"/>
      <c r="AF4" s="144"/>
      <c r="AG4" s="145" t="s">
        <v>213</v>
      </c>
    </row>
    <row r="5" ht="12.0" customHeight="1">
      <c r="A5" s="81"/>
      <c r="B5" s="81"/>
      <c r="C5" s="81"/>
      <c r="D5" s="81"/>
      <c r="E5" s="81"/>
      <c r="F5" s="81"/>
      <c r="G5" s="81"/>
      <c r="H5" s="81"/>
      <c r="I5" s="81"/>
      <c r="J5" s="81"/>
      <c r="K5" s="81"/>
      <c r="L5" s="81"/>
      <c r="M5" s="81"/>
      <c r="N5" s="81"/>
      <c r="O5" s="81"/>
      <c r="P5" s="81"/>
      <c r="Q5" s="81"/>
      <c r="R5" s="81"/>
      <c r="S5" s="81"/>
      <c r="T5" s="81"/>
      <c r="U5" s="81"/>
      <c r="V5" s="144"/>
      <c r="W5" s="144"/>
      <c r="X5" s="144"/>
      <c r="Y5" s="144"/>
      <c r="Z5" s="144"/>
      <c r="AA5" s="144"/>
      <c r="AB5" s="144"/>
      <c r="AC5" s="144"/>
      <c r="AD5" s="144"/>
      <c r="AE5" s="144"/>
      <c r="AF5" s="144"/>
      <c r="AG5" s="144"/>
    </row>
    <row r="6" ht="12.75" customHeight="1">
      <c r="A6" s="146" t="s">
        <v>214</v>
      </c>
      <c r="B6" s="147" t="str">
        <f>IF('General Info'!E21&gt;0,'General Info'!E21,"")</f>
        <v/>
      </c>
      <c r="C6" s="44"/>
      <c r="D6" s="44"/>
      <c r="E6" s="44"/>
      <c r="F6" s="45"/>
      <c r="G6" s="146" t="s">
        <v>215</v>
      </c>
      <c r="H6" s="147" t="str">
        <f>IF('General Info'!C12&gt;0,'General Info'!C12,"")</f>
        <v>Mughees Khan</v>
      </c>
      <c r="I6" s="44"/>
      <c r="J6" s="44"/>
      <c r="K6" s="44"/>
      <c r="L6" s="44"/>
      <c r="M6" s="44"/>
      <c r="N6" s="45"/>
      <c r="O6" s="84" t="s">
        <v>216</v>
      </c>
      <c r="P6" s="44"/>
      <c r="Q6" s="45"/>
      <c r="R6" s="148" t="s">
        <v>173</v>
      </c>
      <c r="S6" s="44"/>
      <c r="T6" s="45"/>
      <c r="U6" s="149"/>
    </row>
    <row r="7" ht="12.75" customHeight="1">
      <c r="A7" s="146" t="s">
        <v>217</v>
      </c>
      <c r="B7" s="150">
        <f>IF('General Info'!E19&gt;0,'General Info'!E19,"")</f>
        <v>45820</v>
      </c>
      <c r="C7" s="44"/>
      <c r="D7" s="44"/>
      <c r="E7" s="44"/>
      <c r="F7" s="45"/>
      <c r="G7" s="146" t="s">
        <v>218</v>
      </c>
      <c r="H7" s="151" t="str">
        <f>IF('General Info'!C23&gt;0,'General Info'!C23,"")</f>
        <v/>
      </c>
      <c r="I7" s="44"/>
      <c r="J7" s="44"/>
      <c r="K7" s="152" t="str">
        <f>IF('General Info'!C24&gt;0,'General Info'!C24,"")</f>
        <v/>
      </c>
      <c r="L7" s="44"/>
      <c r="M7" s="44"/>
      <c r="N7" s="45"/>
      <c r="O7" s="84" t="s">
        <v>219</v>
      </c>
      <c r="P7" s="44"/>
      <c r="Q7" s="45"/>
      <c r="R7" s="148" t="s">
        <v>173</v>
      </c>
      <c r="S7" s="44"/>
      <c r="T7" s="45"/>
      <c r="U7" s="149"/>
    </row>
    <row r="8" ht="12.75" customHeight="1">
      <c r="A8" s="146" t="s">
        <v>220</v>
      </c>
      <c r="B8" s="150" t="str">
        <f>IF('General Info'!E20&gt;0,'General Info'!E20,"")</f>
        <v>23/08</v>
      </c>
      <c r="C8" s="44"/>
      <c r="D8" s="44"/>
      <c r="E8" s="44"/>
      <c r="F8" s="45"/>
      <c r="G8" s="146" t="s">
        <v>221</v>
      </c>
      <c r="H8" s="147" t="str">
        <f>IF('General Info'!C28&gt;0,'General Info'!C28,"")</f>
        <v/>
      </c>
      <c r="I8" s="44"/>
      <c r="J8" s="44"/>
      <c r="K8" s="44"/>
      <c r="L8" s="44"/>
      <c r="M8" s="44"/>
      <c r="N8" s="45"/>
      <c r="O8" s="84" t="s">
        <v>222</v>
      </c>
      <c r="P8" s="44"/>
      <c r="Q8" s="45"/>
      <c r="R8" s="148" t="s">
        <v>173</v>
      </c>
      <c r="S8" s="44"/>
      <c r="T8" s="45"/>
      <c r="U8" s="149"/>
    </row>
    <row r="9" ht="12.75" customHeight="1">
      <c r="A9" s="146" t="s">
        <v>223</v>
      </c>
      <c r="B9" s="150" t="str">
        <f>IF('General Info'!E13&gt;0,'General Info'!E13,"")</f>
        <v>Saif Khan</v>
      </c>
      <c r="C9" s="44"/>
      <c r="D9" s="44"/>
      <c r="E9" s="44"/>
      <c r="F9" s="45"/>
      <c r="G9" s="146" t="s">
        <v>224</v>
      </c>
      <c r="H9" s="147" t="str">
        <f>IF('General Info'!C27&gt;0,'General Info'!C27,"")</f>
        <v/>
      </c>
      <c r="I9" s="44"/>
      <c r="J9" s="44"/>
      <c r="K9" s="44"/>
      <c r="L9" s="44"/>
      <c r="M9" s="44"/>
      <c r="N9" s="45"/>
      <c r="O9" s="84" t="s">
        <v>225</v>
      </c>
      <c r="P9" s="44"/>
      <c r="Q9" s="45"/>
      <c r="R9" s="148"/>
      <c r="S9" s="44"/>
      <c r="T9" s="45"/>
      <c r="U9" s="149"/>
    </row>
    <row r="10" ht="12.75" customHeight="1">
      <c r="A10" s="146" t="s">
        <v>226</v>
      </c>
      <c r="B10" s="150" t="str">
        <f>IF('General Info'!E12&gt;0,'General Info'!E12,"")</f>
        <v>AE867384</v>
      </c>
      <c r="C10" s="44"/>
      <c r="D10" s="44"/>
      <c r="E10" s="44"/>
      <c r="F10" s="45"/>
      <c r="G10" s="146" t="s">
        <v>227</v>
      </c>
      <c r="H10" s="147" t="str">
        <f>IF('General Info'!C25&gt;0,'General Info'!C25,"")</f>
        <v/>
      </c>
      <c r="I10" s="44"/>
      <c r="J10" s="44"/>
      <c r="K10" s="44"/>
      <c r="L10" s="44"/>
      <c r="M10" s="44"/>
      <c r="N10" s="45"/>
      <c r="O10" s="84" t="s">
        <v>228</v>
      </c>
      <c r="P10" s="44"/>
      <c r="Q10" s="45"/>
      <c r="R10" s="148" t="s">
        <v>173</v>
      </c>
      <c r="S10" s="44"/>
      <c r="T10" s="45"/>
      <c r="U10" s="149"/>
    </row>
    <row r="11" ht="12.75" customHeight="1">
      <c r="A11" s="146" t="s">
        <v>229</v>
      </c>
      <c r="B11" s="150" t="str">
        <f>IF('General Info'!C18&gt;0,'General Info'!C18,"")</f>
        <v/>
      </c>
      <c r="C11" s="44"/>
      <c r="D11" s="44"/>
      <c r="E11" s="44"/>
      <c r="F11" s="45"/>
      <c r="G11" s="146" t="s">
        <v>230</v>
      </c>
      <c r="H11" s="147" t="str">
        <f>IF('General Info'!E24&gt;0,'General Info'!E24,"")</f>
        <v/>
      </c>
      <c r="I11" s="44"/>
      <c r="J11" s="44"/>
      <c r="K11" s="44"/>
      <c r="L11" s="44"/>
      <c r="M11" s="44"/>
      <c r="N11" s="45"/>
      <c r="O11" s="153" t="s">
        <v>231</v>
      </c>
      <c r="P11" s="26"/>
      <c r="Q11" s="26"/>
      <c r="R11" s="154"/>
      <c r="S11" s="26"/>
      <c r="T11" s="27"/>
      <c r="U11" s="155"/>
    </row>
    <row r="12" ht="12.75" customHeight="1">
      <c r="A12" s="146" t="s">
        <v>232</v>
      </c>
      <c r="B12" s="150" t="str">
        <f>IF('General Info'!C20&gt;0,'General Info'!C20,"")</f>
        <v/>
      </c>
      <c r="C12" s="44"/>
      <c r="D12" s="44"/>
      <c r="E12" s="44"/>
      <c r="F12" s="45"/>
      <c r="G12" s="146" t="s">
        <v>233</v>
      </c>
      <c r="H12" s="147" t="str">
        <f>IF('General Info'!E28&gt;0,'General Info'!E28,"")</f>
        <v/>
      </c>
      <c r="I12" s="44"/>
      <c r="J12" s="44"/>
      <c r="K12" s="44"/>
      <c r="L12" s="44"/>
      <c r="M12" s="44"/>
      <c r="N12" s="45"/>
      <c r="O12" s="30"/>
      <c r="P12" s="31"/>
      <c r="Q12" s="31"/>
      <c r="R12" s="30"/>
      <c r="S12" s="31"/>
      <c r="T12" s="32"/>
      <c r="U12" s="155"/>
    </row>
    <row r="13" ht="13.5" customHeight="1">
      <c r="A13" s="156"/>
      <c r="B13" s="44"/>
      <c r="C13" s="44"/>
      <c r="D13" s="44"/>
      <c r="E13" s="44"/>
      <c r="F13" s="44"/>
      <c r="G13" s="44"/>
      <c r="H13" s="44"/>
      <c r="I13" s="44"/>
      <c r="J13" s="44"/>
      <c r="K13" s="44"/>
      <c r="L13" s="44"/>
      <c r="M13" s="44"/>
      <c r="N13" s="44"/>
      <c r="O13" s="44"/>
      <c r="P13" s="44"/>
      <c r="Q13" s="44"/>
      <c r="R13" s="44"/>
      <c r="S13" s="44"/>
      <c r="T13" s="45"/>
      <c r="U13" s="157"/>
    </row>
    <row r="14" ht="12.75" customHeight="1">
      <c r="A14" s="157"/>
      <c r="B14" s="157"/>
      <c r="C14" s="157"/>
      <c r="D14" s="157"/>
      <c r="E14" s="157"/>
      <c r="F14" s="157"/>
      <c r="G14" s="157"/>
      <c r="H14" s="157"/>
      <c r="I14" s="157"/>
      <c r="J14" s="157"/>
      <c r="K14" s="157"/>
      <c r="L14" s="157"/>
      <c r="M14" s="157"/>
      <c r="N14" s="157"/>
      <c r="O14" s="157"/>
      <c r="P14" s="158"/>
      <c r="Q14" s="157"/>
      <c r="R14" s="157"/>
      <c r="S14" s="157"/>
    </row>
    <row r="15" ht="45.0" customHeight="1">
      <c r="A15" s="159" t="s">
        <v>234</v>
      </c>
      <c r="B15" s="159" t="s">
        <v>235</v>
      </c>
      <c r="C15" s="159" t="s">
        <v>236</v>
      </c>
      <c r="D15" s="159" t="s">
        <v>237</v>
      </c>
      <c r="E15" s="160" t="s">
        <v>238</v>
      </c>
      <c r="F15" s="159" t="s">
        <v>239</v>
      </c>
      <c r="G15" s="159" t="s">
        <v>240</v>
      </c>
      <c r="H15" s="159" t="s">
        <v>241</v>
      </c>
      <c r="I15" s="159" t="s">
        <v>242</v>
      </c>
      <c r="J15" s="159" t="s">
        <v>243</v>
      </c>
      <c r="K15" s="159" t="s">
        <v>244</v>
      </c>
      <c r="L15" s="159" t="s">
        <v>245</v>
      </c>
      <c r="M15" s="159" t="s">
        <v>246</v>
      </c>
      <c r="N15" s="159" t="s">
        <v>247</v>
      </c>
      <c r="O15" s="159" t="s">
        <v>248</v>
      </c>
      <c r="P15" s="161" t="s">
        <v>249</v>
      </c>
      <c r="Q15" s="162" t="s">
        <v>250</v>
      </c>
      <c r="R15" s="45"/>
      <c r="S15" s="163" t="s">
        <v>251</v>
      </c>
      <c r="T15" s="164"/>
    </row>
    <row r="16" ht="12.75" customHeight="1">
      <c r="A16" s="165">
        <v>43.0</v>
      </c>
      <c r="B16" s="166"/>
      <c r="C16" s="167"/>
      <c r="D16" s="165"/>
      <c r="E16" s="168"/>
      <c r="F16" s="169" t="str">
        <f t="shared" ref="F16:F57" si="1">IF(OR(ISBLANK(E16),ISBLANK(C16))," ",E16-C16)</f>
        <v> </v>
      </c>
      <c r="G16" s="167"/>
      <c r="H16" s="170"/>
      <c r="I16" s="170"/>
      <c r="J16" s="171"/>
      <c r="K16" s="171"/>
      <c r="L16" s="171"/>
      <c r="M16" s="167"/>
      <c r="N16" s="167"/>
      <c r="O16" s="167"/>
      <c r="P16" s="172"/>
      <c r="Q16" s="173"/>
      <c r="R16" s="174"/>
      <c r="S16" s="175"/>
      <c r="T16" s="45"/>
      <c r="V16" s="176"/>
      <c r="W16" s="176"/>
      <c r="X16" s="176"/>
      <c r="Y16" s="176"/>
      <c r="Z16" s="176"/>
      <c r="AA16" s="176"/>
    </row>
    <row r="17" ht="12.75" customHeight="1">
      <c r="A17" s="165">
        <v>44.0</v>
      </c>
      <c r="B17" s="166"/>
      <c r="C17" s="167"/>
      <c r="D17" s="165"/>
      <c r="E17" s="168"/>
      <c r="F17" s="169" t="str">
        <f t="shared" si="1"/>
        <v> </v>
      </c>
      <c r="G17" s="167"/>
      <c r="H17" s="170"/>
      <c r="I17" s="170"/>
      <c r="J17" s="171"/>
      <c r="K17" s="171"/>
      <c r="L17" s="171"/>
      <c r="M17" s="167"/>
      <c r="N17" s="167"/>
      <c r="O17" s="167"/>
      <c r="P17" s="172"/>
      <c r="Q17" s="177"/>
      <c r="R17" s="45"/>
      <c r="S17" s="175"/>
      <c r="T17" s="45"/>
      <c r="V17" s="176"/>
      <c r="W17" s="176"/>
      <c r="X17" s="176"/>
      <c r="Y17" s="176"/>
      <c r="Z17" s="176"/>
      <c r="AA17" s="176"/>
    </row>
    <row r="18" ht="12.75" customHeight="1">
      <c r="A18" s="165">
        <v>45.0</v>
      </c>
      <c r="B18" s="166"/>
      <c r="C18" s="167"/>
      <c r="D18" s="165"/>
      <c r="E18" s="168"/>
      <c r="F18" s="169" t="str">
        <f t="shared" si="1"/>
        <v> </v>
      </c>
      <c r="G18" s="167"/>
      <c r="H18" s="170"/>
      <c r="I18" s="170"/>
      <c r="J18" s="171"/>
      <c r="K18" s="171"/>
      <c r="L18" s="171"/>
      <c r="M18" s="167"/>
      <c r="N18" s="167"/>
      <c r="O18" s="167"/>
      <c r="P18" s="172"/>
      <c r="Q18" s="177"/>
      <c r="R18" s="45"/>
      <c r="S18" s="175"/>
      <c r="T18" s="45"/>
      <c r="V18" s="176"/>
      <c r="W18" s="176"/>
      <c r="X18" s="176"/>
      <c r="Y18" s="176"/>
      <c r="Z18" s="176"/>
      <c r="AA18" s="176"/>
    </row>
    <row r="19" ht="12.75" customHeight="1">
      <c r="A19" s="165">
        <v>46.0</v>
      </c>
      <c r="B19" s="166"/>
      <c r="C19" s="167"/>
      <c r="D19" s="165"/>
      <c r="E19" s="168"/>
      <c r="F19" s="169" t="str">
        <f t="shared" si="1"/>
        <v> </v>
      </c>
      <c r="G19" s="167"/>
      <c r="H19" s="170"/>
      <c r="I19" s="170"/>
      <c r="J19" s="171"/>
      <c r="K19" s="171"/>
      <c r="L19" s="171"/>
      <c r="M19" s="167"/>
      <c r="N19" s="167"/>
      <c r="O19" s="167"/>
      <c r="P19" s="172"/>
      <c r="Q19" s="177"/>
      <c r="R19" s="45"/>
      <c r="S19" s="175"/>
      <c r="T19" s="45"/>
      <c r="V19" s="176"/>
      <c r="W19" s="176"/>
      <c r="X19" s="176"/>
      <c r="Y19" s="176"/>
      <c r="Z19" s="176"/>
      <c r="AA19" s="176"/>
    </row>
    <row r="20" ht="12.75" customHeight="1">
      <c r="A20" s="165">
        <v>47.0</v>
      </c>
      <c r="B20" s="166"/>
      <c r="C20" s="167"/>
      <c r="D20" s="165"/>
      <c r="E20" s="168"/>
      <c r="F20" s="169" t="str">
        <f t="shared" si="1"/>
        <v> </v>
      </c>
      <c r="G20" s="167"/>
      <c r="H20" s="170"/>
      <c r="I20" s="170"/>
      <c r="J20" s="171"/>
      <c r="K20" s="171"/>
      <c r="L20" s="171"/>
      <c r="M20" s="167"/>
      <c r="N20" s="167"/>
      <c r="O20" s="167"/>
      <c r="P20" s="172"/>
      <c r="Q20" s="177"/>
      <c r="R20" s="45"/>
      <c r="S20" s="175"/>
      <c r="T20" s="45"/>
      <c r="V20" s="176"/>
      <c r="W20" s="176"/>
      <c r="X20" s="176"/>
      <c r="Y20" s="176"/>
      <c r="Z20" s="176"/>
      <c r="AA20" s="176"/>
    </row>
    <row r="21" ht="12.75" customHeight="1">
      <c r="A21" s="165">
        <v>48.0</v>
      </c>
      <c r="B21" s="166"/>
      <c r="C21" s="167"/>
      <c r="D21" s="165"/>
      <c r="E21" s="168"/>
      <c r="F21" s="169" t="str">
        <f t="shared" si="1"/>
        <v> </v>
      </c>
      <c r="G21" s="167"/>
      <c r="H21" s="170"/>
      <c r="I21" s="170"/>
      <c r="J21" s="171"/>
      <c r="K21" s="171"/>
      <c r="L21" s="171"/>
      <c r="M21" s="167"/>
      <c r="N21" s="167"/>
      <c r="O21" s="167"/>
      <c r="P21" s="172"/>
      <c r="Q21" s="177"/>
      <c r="R21" s="45"/>
      <c r="S21" s="175"/>
      <c r="T21" s="45"/>
      <c r="V21" s="176"/>
      <c r="W21" s="176"/>
      <c r="X21" s="176"/>
      <c r="Y21" s="176"/>
      <c r="Z21" s="176"/>
      <c r="AA21" s="176"/>
    </row>
    <row r="22" ht="12.75" customHeight="1">
      <c r="A22" s="165">
        <v>49.0</v>
      </c>
      <c r="B22" s="166"/>
      <c r="C22" s="167"/>
      <c r="D22" s="165"/>
      <c r="E22" s="168"/>
      <c r="F22" s="169" t="str">
        <f t="shared" si="1"/>
        <v> </v>
      </c>
      <c r="G22" s="167"/>
      <c r="H22" s="170"/>
      <c r="I22" s="170"/>
      <c r="J22" s="171"/>
      <c r="K22" s="171"/>
      <c r="L22" s="171"/>
      <c r="M22" s="167"/>
      <c r="N22" s="167"/>
      <c r="O22" s="167"/>
      <c r="P22" s="172"/>
      <c r="Q22" s="177"/>
      <c r="R22" s="45"/>
      <c r="S22" s="175"/>
      <c r="T22" s="45"/>
      <c r="V22" s="176"/>
      <c r="W22" s="176"/>
      <c r="X22" s="176"/>
      <c r="Y22" s="176"/>
      <c r="Z22" s="176"/>
      <c r="AA22" s="176"/>
    </row>
    <row r="23" ht="12.75" customHeight="1">
      <c r="A23" s="165">
        <v>50.0</v>
      </c>
      <c r="B23" s="166"/>
      <c r="C23" s="167"/>
      <c r="D23" s="165"/>
      <c r="E23" s="168"/>
      <c r="F23" s="169" t="str">
        <f t="shared" si="1"/>
        <v> </v>
      </c>
      <c r="G23" s="167"/>
      <c r="H23" s="170"/>
      <c r="I23" s="170"/>
      <c r="J23" s="171"/>
      <c r="K23" s="171"/>
      <c r="L23" s="171"/>
      <c r="M23" s="167"/>
      <c r="N23" s="167"/>
      <c r="O23" s="167"/>
      <c r="P23" s="172"/>
      <c r="Q23" s="177"/>
      <c r="R23" s="45"/>
      <c r="S23" s="175"/>
      <c r="T23" s="45"/>
      <c r="V23" s="176"/>
      <c r="W23" s="176"/>
      <c r="X23" s="176"/>
      <c r="Y23" s="176"/>
      <c r="Z23" s="176"/>
      <c r="AA23" s="176"/>
    </row>
    <row r="24" ht="12.75" customHeight="1">
      <c r="A24" s="165">
        <v>51.0</v>
      </c>
      <c r="B24" s="166"/>
      <c r="C24" s="167"/>
      <c r="D24" s="165"/>
      <c r="E24" s="168"/>
      <c r="F24" s="169" t="str">
        <f t="shared" si="1"/>
        <v> </v>
      </c>
      <c r="G24" s="167"/>
      <c r="H24" s="170"/>
      <c r="I24" s="170"/>
      <c r="J24" s="171"/>
      <c r="K24" s="171"/>
      <c r="L24" s="171"/>
      <c r="M24" s="167"/>
      <c r="N24" s="167"/>
      <c r="O24" s="167"/>
      <c r="P24" s="172"/>
      <c r="Q24" s="177"/>
      <c r="R24" s="45"/>
      <c r="S24" s="175"/>
      <c r="T24" s="45"/>
      <c r="V24" s="176"/>
      <c r="W24" s="176"/>
      <c r="X24" s="176"/>
      <c r="Y24" s="176"/>
      <c r="Z24" s="176"/>
      <c r="AA24" s="176"/>
    </row>
    <row r="25" ht="12.75" customHeight="1">
      <c r="A25" s="165">
        <v>52.0</v>
      </c>
      <c r="B25" s="166"/>
      <c r="C25" s="167"/>
      <c r="D25" s="165"/>
      <c r="E25" s="168"/>
      <c r="F25" s="169" t="str">
        <f t="shared" si="1"/>
        <v> </v>
      </c>
      <c r="G25" s="167"/>
      <c r="H25" s="170"/>
      <c r="I25" s="170"/>
      <c r="J25" s="171"/>
      <c r="K25" s="171"/>
      <c r="L25" s="171"/>
      <c r="M25" s="167"/>
      <c r="N25" s="167"/>
      <c r="O25" s="167"/>
      <c r="P25" s="172"/>
      <c r="Q25" s="177"/>
      <c r="R25" s="45"/>
      <c r="S25" s="175"/>
      <c r="T25" s="45"/>
      <c r="V25" s="176"/>
      <c r="W25" s="176"/>
      <c r="X25" s="176"/>
      <c r="Y25" s="176"/>
      <c r="Z25" s="176"/>
      <c r="AA25" s="176"/>
    </row>
    <row r="26" ht="12.75" customHeight="1">
      <c r="A26" s="165">
        <v>53.0</v>
      </c>
      <c r="B26" s="166"/>
      <c r="C26" s="167"/>
      <c r="D26" s="165"/>
      <c r="E26" s="168"/>
      <c r="F26" s="169" t="str">
        <f t="shared" si="1"/>
        <v> </v>
      </c>
      <c r="G26" s="167"/>
      <c r="H26" s="170"/>
      <c r="I26" s="170"/>
      <c r="J26" s="171"/>
      <c r="K26" s="171"/>
      <c r="L26" s="171"/>
      <c r="M26" s="167"/>
      <c r="N26" s="167"/>
      <c r="O26" s="167"/>
      <c r="P26" s="172"/>
      <c r="Q26" s="177"/>
      <c r="R26" s="45"/>
      <c r="S26" s="175"/>
      <c r="T26" s="45"/>
      <c r="V26" s="176"/>
      <c r="W26" s="176"/>
      <c r="X26" s="176"/>
      <c r="Y26" s="176"/>
      <c r="Z26" s="176"/>
      <c r="AA26" s="176"/>
    </row>
    <row r="27" ht="12.75" customHeight="1">
      <c r="A27" s="165">
        <v>54.0</v>
      </c>
      <c r="B27" s="166"/>
      <c r="C27" s="167"/>
      <c r="D27" s="165"/>
      <c r="E27" s="168"/>
      <c r="F27" s="169" t="str">
        <f t="shared" si="1"/>
        <v> </v>
      </c>
      <c r="G27" s="167"/>
      <c r="H27" s="170"/>
      <c r="I27" s="170"/>
      <c r="J27" s="171"/>
      <c r="K27" s="171"/>
      <c r="L27" s="171"/>
      <c r="M27" s="167"/>
      <c r="N27" s="167"/>
      <c r="O27" s="167"/>
      <c r="P27" s="172"/>
      <c r="Q27" s="177"/>
      <c r="R27" s="45"/>
      <c r="S27" s="175"/>
      <c r="T27" s="45"/>
      <c r="V27" s="176"/>
      <c r="W27" s="176"/>
      <c r="X27" s="176"/>
      <c r="Y27" s="176"/>
      <c r="Z27" s="176"/>
      <c r="AA27" s="176"/>
    </row>
    <row r="28" ht="12.75" customHeight="1">
      <c r="A28" s="165">
        <v>55.0</v>
      </c>
      <c r="B28" s="166"/>
      <c r="C28" s="167"/>
      <c r="D28" s="165"/>
      <c r="E28" s="168"/>
      <c r="F28" s="169" t="str">
        <f t="shared" si="1"/>
        <v> </v>
      </c>
      <c r="G28" s="167"/>
      <c r="H28" s="170"/>
      <c r="I28" s="170"/>
      <c r="J28" s="171"/>
      <c r="K28" s="171"/>
      <c r="L28" s="171"/>
      <c r="M28" s="167"/>
      <c r="N28" s="167"/>
      <c r="O28" s="167"/>
      <c r="P28" s="172"/>
      <c r="Q28" s="177"/>
      <c r="R28" s="45"/>
      <c r="S28" s="175"/>
      <c r="T28" s="45"/>
      <c r="V28" s="176"/>
      <c r="W28" s="176"/>
      <c r="X28" s="176"/>
      <c r="Y28" s="176"/>
      <c r="Z28" s="176"/>
      <c r="AA28" s="176"/>
    </row>
    <row r="29" ht="12.75" customHeight="1">
      <c r="A29" s="165">
        <v>56.0</v>
      </c>
      <c r="B29" s="166"/>
      <c r="C29" s="167"/>
      <c r="D29" s="165"/>
      <c r="E29" s="168"/>
      <c r="F29" s="169" t="str">
        <f t="shared" si="1"/>
        <v> </v>
      </c>
      <c r="G29" s="167"/>
      <c r="H29" s="170"/>
      <c r="I29" s="170"/>
      <c r="J29" s="171"/>
      <c r="K29" s="171"/>
      <c r="L29" s="171"/>
      <c r="M29" s="167"/>
      <c r="N29" s="167"/>
      <c r="O29" s="167"/>
      <c r="P29" s="172"/>
      <c r="Q29" s="177"/>
      <c r="R29" s="45"/>
      <c r="S29" s="175"/>
      <c r="T29" s="45"/>
      <c r="V29" s="176"/>
      <c r="W29" s="176"/>
      <c r="X29" s="176"/>
      <c r="Y29" s="176"/>
      <c r="Z29" s="176"/>
      <c r="AA29" s="176"/>
    </row>
    <row r="30" ht="12.75" customHeight="1">
      <c r="A30" s="165">
        <v>57.0</v>
      </c>
      <c r="B30" s="166"/>
      <c r="C30" s="167"/>
      <c r="D30" s="165"/>
      <c r="E30" s="168"/>
      <c r="F30" s="169" t="str">
        <f t="shared" si="1"/>
        <v> </v>
      </c>
      <c r="G30" s="167"/>
      <c r="H30" s="170"/>
      <c r="I30" s="170"/>
      <c r="J30" s="171"/>
      <c r="K30" s="171"/>
      <c r="L30" s="171"/>
      <c r="M30" s="167"/>
      <c r="N30" s="167"/>
      <c r="O30" s="167"/>
      <c r="P30" s="172"/>
      <c r="Q30" s="177"/>
      <c r="R30" s="45"/>
      <c r="S30" s="175"/>
      <c r="T30" s="45"/>
      <c r="V30" s="176"/>
      <c r="W30" s="176"/>
      <c r="X30" s="176"/>
      <c r="Y30" s="176"/>
      <c r="Z30" s="176"/>
      <c r="AA30" s="176"/>
    </row>
    <row r="31" ht="12.75" customHeight="1">
      <c r="A31" s="165">
        <v>58.0</v>
      </c>
      <c r="B31" s="166"/>
      <c r="C31" s="167"/>
      <c r="D31" s="165"/>
      <c r="E31" s="168"/>
      <c r="F31" s="169" t="str">
        <f t="shared" si="1"/>
        <v> </v>
      </c>
      <c r="G31" s="167"/>
      <c r="H31" s="170"/>
      <c r="I31" s="170"/>
      <c r="J31" s="171"/>
      <c r="K31" s="171"/>
      <c r="L31" s="171"/>
      <c r="M31" s="167"/>
      <c r="N31" s="167"/>
      <c r="O31" s="167"/>
      <c r="P31" s="172"/>
      <c r="Q31" s="177"/>
      <c r="R31" s="45"/>
      <c r="S31" s="175"/>
      <c r="T31" s="45"/>
      <c r="V31" s="176"/>
      <c r="W31" s="176"/>
      <c r="X31" s="176"/>
      <c r="Y31" s="176"/>
      <c r="Z31" s="176"/>
      <c r="AA31" s="176"/>
    </row>
    <row r="32" ht="12.75" customHeight="1">
      <c r="A32" s="165">
        <v>59.0</v>
      </c>
      <c r="B32" s="166"/>
      <c r="C32" s="167"/>
      <c r="D32" s="165"/>
      <c r="E32" s="168"/>
      <c r="F32" s="169" t="str">
        <f t="shared" si="1"/>
        <v> </v>
      </c>
      <c r="G32" s="167"/>
      <c r="H32" s="170"/>
      <c r="I32" s="170"/>
      <c r="J32" s="171"/>
      <c r="K32" s="171"/>
      <c r="L32" s="171"/>
      <c r="M32" s="167"/>
      <c r="N32" s="167"/>
      <c r="O32" s="167"/>
      <c r="P32" s="172"/>
      <c r="Q32" s="177"/>
      <c r="R32" s="45"/>
      <c r="S32" s="175"/>
      <c r="T32" s="45"/>
      <c r="V32" s="176"/>
      <c r="W32" s="176"/>
      <c r="X32" s="176"/>
      <c r="Y32" s="176"/>
      <c r="Z32" s="176"/>
      <c r="AA32" s="176"/>
    </row>
    <row r="33" ht="12.75" customHeight="1">
      <c r="A33" s="165">
        <v>60.0</v>
      </c>
      <c r="B33" s="166"/>
      <c r="C33" s="167"/>
      <c r="D33" s="165"/>
      <c r="E33" s="168"/>
      <c r="F33" s="169" t="str">
        <f t="shared" si="1"/>
        <v> </v>
      </c>
      <c r="G33" s="167"/>
      <c r="H33" s="170"/>
      <c r="I33" s="170"/>
      <c r="J33" s="171"/>
      <c r="K33" s="171"/>
      <c r="L33" s="171"/>
      <c r="M33" s="167"/>
      <c r="N33" s="167"/>
      <c r="O33" s="167"/>
      <c r="P33" s="172"/>
      <c r="Q33" s="177"/>
      <c r="R33" s="45"/>
      <c r="S33" s="175"/>
      <c r="T33" s="45"/>
      <c r="V33" s="176"/>
      <c r="W33" s="176"/>
      <c r="X33" s="176"/>
      <c r="Y33" s="176"/>
      <c r="Z33" s="176"/>
      <c r="AA33" s="176"/>
    </row>
    <row r="34" ht="12.75" customHeight="1">
      <c r="A34" s="165">
        <v>61.0</v>
      </c>
      <c r="B34" s="166"/>
      <c r="C34" s="167"/>
      <c r="D34" s="165"/>
      <c r="E34" s="168"/>
      <c r="F34" s="169" t="str">
        <f t="shared" si="1"/>
        <v> </v>
      </c>
      <c r="G34" s="167"/>
      <c r="H34" s="170"/>
      <c r="I34" s="170"/>
      <c r="J34" s="171"/>
      <c r="K34" s="171"/>
      <c r="L34" s="171"/>
      <c r="M34" s="167"/>
      <c r="N34" s="167"/>
      <c r="O34" s="167"/>
      <c r="P34" s="172"/>
      <c r="Q34" s="177"/>
      <c r="R34" s="45"/>
      <c r="S34" s="175"/>
      <c r="T34" s="45"/>
      <c r="V34" s="176"/>
      <c r="W34" s="176"/>
      <c r="X34" s="176"/>
      <c r="Y34" s="176"/>
      <c r="Z34" s="176"/>
      <c r="AA34" s="176"/>
    </row>
    <row r="35" ht="12.75" customHeight="1">
      <c r="A35" s="165">
        <v>62.0</v>
      </c>
      <c r="B35" s="166"/>
      <c r="C35" s="167"/>
      <c r="D35" s="165"/>
      <c r="E35" s="168"/>
      <c r="F35" s="169" t="str">
        <f t="shared" si="1"/>
        <v> </v>
      </c>
      <c r="G35" s="167"/>
      <c r="H35" s="170"/>
      <c r="I35" s="170"/>
      <c r="J35" s="171"/>
      <c r="K35" s="171"/>
      <c r="L35" s="171"/>
      <c r="M35" s="167"/>
      <c r="N35" s="167"/>
      <c r="O35" s="167"/>
      <c r="P35" s="172"/>
      <c r="Q35" s="177"/>
      <c r="R35" s="45"/>
      <c r="S35" s="175"/>
      <c r="T35" s="45"/>
      <c r="V35" s="176"/>
      <c r="W35" s="176"/>
      <c r="X35" s="176"/>
      <c r="Y35" s="176"/>
      <c r="Z35" s="176"/>
      <c r="AA35" s="176"/>
    </row>
    <row r="36" ht="12.75" customHeight="1">
      <c r="A36" s="165">
        <v>63.0</v>
      </c>
      <c r="B36" s="166"/>
      <c r="C36" s="167"/>
      <c r="D36" s="165"/>
      <c r="E36" s="168"/>
      <c r="F36" s="169" t="str">
        <f t="shared" si="1"/>
        <v> </v>
      </c>
      <c r="G36" s="167"/>
      <c r="H36" s="170"/>
      <c r="I36" s="170"/>
      <c r="J36" s="171"/>
      <c r="K36" s="171"/>
      <c r="L36" s="171"/>
      <c r="M36" s="167"/>
      <c r="N36" s="167"/>
      <c r="O36" s="167"/>
      <c r="P36" s="172"/>
      <c r="Q36" s="177"/>
      <c r="R36" s="45"/>
      <c r="S36" s="175"/>
      <c r="T36" s="45"/>
      <c r="V36" s="176"/>
      <c r="W36" s="176"/>
      <c r="X36" s="176"/>
      <c r="Y36" s="176"/>
      <c r="Z36" s="176"/>
      <c r="AA36" s="176"/>
    </row>
    <row r="37" ht="12.75" customHeight="1">
      <c r="A37" s="165">
        <v>64.0</v>
      </c>
      <c r="B37" s="166"/>
      <c r="C37" s="167"/>
      <c r="D37" s="165"/>
      <c r="E37" s="168"/>
      <c r="F37" s="169" t="str">
        <f t="shared" si="1"/>
        <v> </v>
      </c>
      <c r="G37" s="167"/>
      <c r="H37" s="170"/>
      <c r="I37" s="170"/>
      <c r="J37" s="171"/>
      <c r="K37" s="171"/>
      <c r="L37" s="171"/>
      <c r="M37" s="167"/>
      <c r="N37" s="167"/>
      <c r="O37" s="167"/>
      <c r="P37" s="172"/>
      <c r="Q37" s="177"/>
      <c r="R37" s="45"/>
      <c r="S37" s="175"/>
      <c r="T37" s="45"/>
      <c r="V37" s="176"/>
      <c r="W37" s="176"/>
      <c r="X37" s="176"/>
      <c r="Y37" s="176"/>
      <c r="Z37" s="176"/>
      <c r="AA37" s="176"/>
    </row>
    <row r="38" ht="12.75" customHeight="1">
      <c r="A38" s="165">
        <v>65.0</v>
      </c>
      <c r="B38" s="166"/>
      <c r="C38" s="167"/>
      <c r="D38" s="165"/>
      <c r="E38" s="168"/>
      <c r="F38" s="169" t="str">
        <f t="shared" si="1"/>
        <v> </v>
      </c>
      <c r="G38" s="167"/>
      <c r="H38" s="170"/>
      <c r="I38" s="170"/>
      <c r="J38" s="171"/>
      <c r="K38" s="171"/>
      <c r="L38" s="171"/>
      <c r="M38" s="167"/>
      <c r="N38" s="167"/>
      <c r="O38" s="167"/>
      <c r="P38" s="172"/>
      <c r="Q38" s="177"/>
      <c r="R38" s="45"/>
      <c r="S38" s="175"/>
      <c r="T38" s="45"/>
      <c r="V38" s="176"/>
      <c r="W38" s="176"/>
      <c r="X38" s="176"/>
      <c r="Y38" s="176"/>
      <c r="Z38" s="176"/>
      <c r="AA38" s="176"/>
    </row>
    <row r="39" ht="12.75" customHeight="1">
      <c r="A39" s="165">
        <v>66.0</v>
      </c>
      <c r="B39" s="166"/>
      <c r="C39" s="167"/>
      <c r="D39" s="165"/>
      <c r="E39" s="168"/>
      <c r="F39" s="169" t="str">
        <f t="shared" si="1"/>
        <v> </v>
      </c>
      <c r="G39" s="167"/>
      <c r="H39" s="170"/>
      <c r="I39" s="170"/>
      <c r="J39" s="171"/>
      <c r="K39" s="171"/>
      <c r="L39" s="171"/>
      <c r="M39" s="167"/>
      <c r="N39" s="167"/>
      <c r="O39" s="167"/>
      <c r="P39" s="172"/>
      <c r="Q39" s="177"/>
      <c r="R39" s="45"/>
      <c r="S39" s="175"/>
      <c r="T39" s="45"/>
      <c r="V39" s="176"/>
      <c r="W39" s="176"/>
      <c r="X39" s="176"/>
      <c r="Y39" s="176"/>
      <c r="Z39" s="176"/>
      <c r="AA39" s="176"/>
    </row>
    <row r="40" ht="12.75" customHeight="1">
      <c r="A40" s="165">
        <v>67.0</v>
      </c>
      <c r="B40" s="166"/>
      <c r="C40" s="167"/>
      <c r="D40" s="165"/>
      <c r="E40" s="168"/>
      <c r="F40" s="169" t="str">
        <f t="shared" si="1"/>
        <v> </v>
      </c>
      <c r="G40" s="167"/>
      <c r="H40" s="170"/>
      <c r="I40" s="170"/>
      <c r="J40" s="171"/>
      <c r="K40" s="171"/>
      <c r="L40" s="171"/>
      <c r="M40" s="167"/>
      <c r="N40" s="167"/>
      <c r="O40" s="167"/>
      <c r="P40" s="172"/>
      <c r="Q40" s="177"/>
      <c r="R40" s="45"/>
      <c r="S40" s="175"/>
      <c r="T40" s="45"/>
      <c r="V40" s="176"/>
      <c r="W40" s="176"/>
      <c r="X40" s="176"/>
      <c r="Y40" s="176"/>
      <c r="Z40" s="176"/>
      <c r="AA40" s="176"/>
    </row>
    <row r="41" ht="12.75" customHeight="1">
      <c r="A41" s="165">
        <v>68.0</v>
      </c>
      <c r="B41" s="166"/>
      <c r="C41" s="167"/>
      <c r="D41" s="165"/>
      <c r="E41" s="168"/>
      <c r="F41" s="169" t="str">
        <f t="shared" si="1"/>
        <v> </v>
      </c>
      <c r="G41" s="167"/>
      <c r="H41" s="170"/>
      <c r="I41" s="170"/>
      <c r="J41" s="171"/>
      <c r="K41" s="171"/>
      <c r="L41" s="171"/>
      <c r="M41" s="167"/>
      <c r="N41" s="167"/>
      <c r="O41" s="167"/>
      <c r="P41" s="172"/>
      <c r="Q41" s="177"/>
      <c r="R41" s="45"/>
      <c r="S41" s="175"/>
      <c r="T41" s="45"/>
    </row>
    <row r="42" ht="12.75" customHeight="1">
      <c r="A42" s="165">
        <v>69.0</v>
      </c>
      <c r="B42" s="166"/>
      <c r="C42" s="167"/>
      <c r="D42" s="165"/>
      <c r="E42" s="168"/>
      <c r="F42" s="169" t="str">
        <f t="shared" si="1"/>
        <v> </v>
      </c>
      <c r="G42" s="167"/>
      <c r="H42" s="170"/>
      <c r="I42" s="170"/>
      <c r="J42" s="171"/>
      <c r="K42" s="171"/>
      <c r="L42" s="171"/>
      <c r="M42" s="167"/>
      <c r="N42" s="167"/>
      <c r="O42" s="167"/>
      <c r="P42" s="172"/>
      <c r="Q42" s="177"/>
      <c r="R42" s="45"/>
      <c r="S42" s="175"/>
      <c r="T42" s="45"/>
    </row>
    <row r="43" ht="14.25" customHeight="1">
      <c r="A43" s="165">
        <v>70.0</v>
      </c>
      <c r="B43" s="166"/>
      <c r="C43" s="167"/>
      <c r="D43" s="165"/>
      <c r="E43" s="168"/>
      <c r="F43" s="169" t="str">
        <f t="shared" si="1"/>
        <v> </v>
      </c>
      <c r="G43" s="167"/>
      <c r="H43" s="170"/>
      <c r="I43" s="170"/>
      <c r="J43" s="171"/>
      <c r="K43" s="171"/>
      <c r="L43" s="171"/>
      <c r="M43" s="167"/>
      <c r="N43" s="167"/>
      <c r="O43" s="167"/>
      <c r="P43" s="172"/>
      <c r="Q43" s="177"/>
      <c r="R43" s="45"/>
      <c r="S43" s="175"/>
      <c r="T43" s="45"/>
    </row>
    <row r="44" ht="12.75" customHeight="1">
      <c r="A44" s="165">
        <v>71.0</v>
      </c>
      <c r="B44" s="166"/>
      <c r="C44" s="167"/>
      <c r="D44" s="165"/>
      <c r="E44" s="168"/>
      <c r="F44" s="169" t="str">
        <f t="shared" si="1"/>
        <v> </v>
      </c>
      <c r="G44" s="167"/>
      <c r="H44" s="170"/>
      <c r="I44" s="170"/>
      <c r="J44" s="171"/>
      <c r="K44" s="171"/>
      <c r="L44" s="171"/>
      <c r="M44" s="167"/>
      <c r="N44" s="167"/>
      <c r="O44" s="167"/>
      <c r="P44" s="172"/>
      <c r="Q44" s="177"/>
      <c r="R44" s="45"/>
      <c r="S44" s="175"/>
      <c r="T44" s="45"/>
    </row>
    <row r="45" ht="12.75" customHeight="1">
      <c r="A45" s="165">
        <v>72.0</v>
      </c>
      <c r="B45" s="166"/>
      <c r="C45" s="167"/>
      <c r="D45" s="165"/>
      <c r="E45" s="168"/>
      <c r="F45" s="169" t="str">
        <f t="shared" si="1"/>
        <v> </v>
      </c>
      <c r="G45" s="167"/>
      <c r="H45" s="170"/>
      <c r="I45" s="170"/>
      <c r="J45" s="171"/>
      <c r="K45" s="171"/>
      <c r="L45" s="171"/>
      <c r="M45" s="167"/>
      <c r="N45" s="167"/>
      <c r="O45" s="167"/>
      <c r="P45" s="172"/>
      <c r="Q45" s="177"/>
      <c r="R45" s="45"/>
      <c r="S45" s="175"/>
      <c r="T45" s="45"/>
    </row>
    <row r="46" ht="12.75" customHeight="1">
      <c r="A46" s="165">
        <v>73.0</v>
      </c>
      <c r="B46" s="166"/>
      <c r="C46" s="167"/>
      <c r="D46" s="165"/>
      <c r="E46" s="168"/>
      <c r="F46" s="169" t="str">
        <f t="shared" si="1"/>
        <v> </v>
      </c>
      <c r="G46" s="167"/>
      <c r="H46" s="170"/>
      <c r="I46" s="170"/>
      <c r="J46" s="171"/>
      <c r="K46" s="171"/>
      <c r="L46" s="171"/>
      <c r="M46" s="167"/>
      <c r="N46" s="167"/>
      <c r="O46" s="167"/>
      <c r="P46" s="172"/>
      <c r="Q46" s="177"/>
      <c r="R46" s="45"/>
      <c r="S46" s="175"/>
      <c r="T46" s="45"/>
    </row>
    <row r="47" ht="12.75" customHeight="1">
      <c r="A47" s="165">
        <v>74.0</v>
      </c>
      <c r="B47" s="166"/>
      <c r="C47" s="167"/>
      <c r="D47" s="165"/>
      <c r="E47" s="168"/>
      <c r="F47" s="169" t="str">
        <f t="shared" si="1"/>
        <v> </v>
      </c>
      <c r="G47" s="167"/>
      <c r="H47" s="167"/>
      <c r="I47" s="170"/>
      <c r="J47" s="171"/>
      <c r="K47" s="171"/>
      <c r="L47" s="171"/>
      <c r="M47" s="167"/>
      <c r="N47" s="167"/>
      <c r="O47" s="167"/>
      <c r="P47" s="172"/>
      <c r="Q47" s="177"/>
      <c r="R47" s="45"/>
      <c r="S47" s="175"/>
      <c r="T47" s="45"/>
    </row>
    <row r="48" ht="12.75" customHeight="1">
      <c r="A48" s="165">
        <v>75.0</v>
      </c>
      <c r="B48" s="166"/>
      <c r="C48" s="167"/>
      <c r="D48" s="165"/>
      <c r="E48" s="168"/>
      <c r="F48" s="169" t="str">
        <f t="shared" si="1"/>
        <v> </v>
      </c>
      <c r="G48" s="167"/>
      <c r="H48" s="167"/>
      <c r="I48" s="170"/>
      <c r="J48" s="171"/>
      <c r="K48" s="171"/>
      <c r="L48" s="171"/>
      <c r="M48" s="167"/>
      <c r="N48" s="167"/>
      <c r="O48" s="167"/>
      <c r="P48" s="172"/>
      <c r="Q48" s="177"/>
      <c r="R48" s="45"/>
      <c r="S48" s="175"/>
      <c r="T48" s="45"/>
    </row>
    <row r="49" ht="12.75" customHeight="1">
      <c r="A49" s="165">
        <v>76.0</v>
      </c>
      <c r="B49" s="166"/>
      <c r="C49" s="167"/>
      <c r="D49" s="165"/>
      <c r="E49" s="168"/>
      <c r="F49" s="169" t="str">
        <f t="shared" si="1"/>
        <v> </v>
      </c>
      <c r="G49" s="167"/>
      <c r="H49" s="167"/>
      <c r="I49" s="170"/>
      <c r="J49" s="171"/>
      <c r="K49" s="171"/>
      <c r="L49" s="171"/>
      <c r="M49" s="167"/>
      <c r="N49" s="167"/>
      <c r="O49" s="167"/>
      <c r="P49" s="172"/>
      <c r="Q49" s="177"/>
      <c r="R49" s="45"/>
      <c r="S49" s="175"/>
      <c r="T49" s="45"/>
    </row>
    <row r="50" ht="12.75" customHeight="1">
      <c r="A50" s="165">
        <v>77.0</v>
      </c>
      <c r="B50" s="166"/>
      <c r="C50" s="167"/>
      <c r="D50" s="165"/>
      <c r="E50" s="168"/>
      <c r="F50" s="169" t="str">
        <f t="shared" si="1"/>
        <v> </v>
      </c>
      <c r="G50" s="167"/>
      <c r="H50" s="167"/>
      <c r="I50" s="170"/>
      <c r="J50" s="171"/>
      <c r="K50" s="171"/>
      <c r="L50" s="171"/>
      <c r="M50" s="167"/>
      <c r="N50" s="167"/>
      <c r="O50" s="167"/>
      <c r="P50" s="172"/>
      <c r="Q50" s="177"/>
      <c r="R50" s="45"/>
      <c r="S50" s="175"/>
      <c r="T50" s="45"/>
    </row>
    <row r="51" ht="12.75" customHeight="1">
      <c r="A51" s="165">
        <v>78.0</v>
      </c>
      <c r="B51" s="166"/>
      <c r="C51" s="167"/>
      <c r="D51" s="165"/>
      <c r="E51" s="168"/>
      <c r="F51" s="169" t="str">
        <f t="shared" si="1"/>
        <v> </v>
      </c>
      <c r="G51" s="167"/>
      <c r="H51" s="167"/>
      <c r="I51" s="170"/>
      <c r="J51" s="171"/>
      <c r="K51" s="171"/>
      <c r="L51" s="171"/>
      <c r="M51" s="167"/>
      <c r="N51" s="167"/>
      <c r="O51" s="167"/>
      <c r="P51" s="172"/>
      <c r="Q51" s="177"/>
      <c r="R51" s="45"/>
      <c r="S51" s="175"/>
      <c r="T51" s="45"/>
    </row>
    <row r="52" ht="12.75" customHeight="1">
      <c r="A52" s="165">
        <v>79.0</v>
      </c>
      <c r="B52" s="166"/>
      <c r="C52" s="167"/>
      <c r="D52" s="165"/>
      <c r="E52" s="168"/>
      <c r="F52" s="169" t="str">
        <f t="shared" si="1"/>
        <v> </v>
      </c>
      <c r="G52" s="167"/>
      <c r="H52" s="167"/>
      <c r="I52" s="170"/>
      <c r="J52" s="171"/>
      <c r="K52" s="171"/>
      <c r="L52" s="171"/>
      <c r="M52" s="167"/>
      <c r="N52" s="167"/>
      <c r="O52" s="167"/>
      <c r="P52" s="172"/>
      <c r="Q52" s="177"/>
      <c r="R52" s="45"/>
      <c r="S52" s="175"/>
      <c r="T52" s="45"/>
    </row>
    <row r="53" ht="12.75" customHeight="1">
      <c r="A53" s="165">
        <v>80.0</v>
      </c>
      <c r="B53" s="166"/>
      <c r="C53" s="167"/>
      <c r="D53" s="165"/>
      <c r="E53" s="168"/>
      <c r="F53" s="169" t="str">
        <f t="shared" si="1"/>
        <v> </v>
      </c>
      <c r="G53" s="167"/>
      <c r="H53" s="167"/>
      <c r="I53" s="170"/>
      <c r="J53" s="171"/>
      <c r="K53" s="171"/>
      <c r="L53" s="171"/>
      <c r="M53" s="167"/>
      <c r="N53" s="167"/>
      <c r="O53" s="167"/>
      <c r="P53" s="172"/>
      <c r="Q53" s="177"/>
      <c r="R53" s="45"/>
      <c r="S53" s="175"/>
      <c r="T53" s="45"/>
    </row>
    <row r="54" ht="12.75" customHeight="1">
      <c r="A54" s="165">
        <v>81.0</v>
      </c>
      <c r="B54" s="166"/>
      <c r="C54" s="167"/>
      <c r="D54" s="165"/>
      <c r="E54" s="168"/>
      <c r="F54" s="169" t="str">
        <f t="shared" si="1"/>
        <v> </v>
      </c>
      <c r="G54" s="167"/>
      <c r="H54" s="167"/>
      <c r="I54" s="170"/>
      <c r="J54" s="171"/>
      <c r="K54" s="171"/>
      <c r="L54" s="171"/>
      <c r="M54" s="167"/>
      <c r="N54" s="167"/>
      <c r="O54" s="167"/>
      <c r="P54" s="172"/>
      <c r="Q54" s="177"/>
      <c r="R54" s="45"/>
      <c r="S54" s="175"/>
      <c r="T54" s="45"/>
    </row>
    <row r="55" ht="12.75" customHeight="1">
      <c r="A55" s="165">
        <v>82.0</v>
      </c>
      <c r="B55" s="166"/>
      <c r="C55" s="167"/>
      <c r="D55" s="165"/>
      <c r="E55" s="168"/>
      <c r="F55" s="169" t="str">
        <f t="shared" si="1"/>
        <v> </v>
      </c>
      <c r="G55" s="167"/>
      <c r="H55" s="167"/>
      <c r="I55" s="170"/>
      <c r="J55" s="171"/>
      <c r="K55" s="171"/>
      <c r="L55" s="171"/>
      <c r="M55" s="167"/>
      <c r="N55" s="167"/>
      <c r="O55" s="167"/>
      <c r="P55" s="172"/>
      <c r="Q55" s="177"/>
      <c r="R55" s="45"/>
      <c r="S55" s="175"/>
      <c r="T55" s="45"/>
    </row>
    <row r="56" ht="12.75" customHeight="1">
      <c r="A56" s="165">
        <v>83.0</v>
      </c>
      <c r="B56" s="166"/>
      <c r="C56" s="167"/>
      <c r="D56" s="165"/>
      <c r="E56" s="168"/>
      <c r="F56" s="169" t="str">
        <f t="shared" si="1"/>
        <v> </v>
      </c>
      <c r="G56" s="167"/>
      <c r="H56" s="167"/>
      <c r="I56" s="170"/>
      <c r="J56" s="171"/>
      <c r="K56" s="171"/>
      <c r="L56" s="171"/>
      <c r="M56" s="167"/>
      <c r="N56" s="167"/>
      <c r="O56" s="167"/>
      <c r="P56" s="172"/>
      <c r="Q56" s="177"/>
      <c r="R56" s="45"/>
      <c r="S56" s="175"/>
      <c r="T56" s="45"/>
    </row>
    <row r="57" ht="12.75" customHeight="1">
      <c r="A57" s="165">
        <v>84.0</v>
      </c>
      <c r="B57" s="166"/>
      <c r="C57" s="167"/>
      <c r="D57" s="165"/>
      <c r="E57" s="168"/>
      <c r="F57" s="169" t="str">
        <f t="shared" si="1"/>
        <v> </v>
      </c>
      <c r="G57" s="167"/>
      <c r="H57" s="170"/>
      <c r="I57" s="170"/>
      <c r="J57" s="171"/>
      <c r="K57" s="171"/>
      <c r="L57" s="171"/>
      <c r="M57" s="167"/>
      <c r="N57" s="167"/>
      <c r="O57" s="167"/>
      <c r="P57" s="172"/>
      <c r="Q57" s="177"/>
      <c r="R57" s="45"/>
      <c r="S57" s="175"/>
      <c r="T57" s="45"/>
    </row>
    <row r="58" ht="12.75" customHeight="1">
      <c r="A58" s="178"/>
      <c r="P58" s="179"/>
      <c r="T58" s="180"/>
      <c r="U58" s="180"/>
      <c r="V58" s="180"/>
      <c r="W58" s="180"/>
      <c r="X58" s="180"/>
      <c r="Y58" s="180"/>
      <c r="Z58" s="180"/>
      <c r="AA58" s="180"/>
      <c r="AB58" s="180"/>
      <c r="AC58" s="180"/>
      <c r="AD58" s="180"/>
      <c r="AE58" s="180"/>
      <c r="AF58" s="180"/>
      <c r="AG58" s="180"/>
    </row>
    <row r="59" ht="15.0" customHeight="1">
      <c r="A59" s="181" t="s">
        <v>252</v>
      </c>
      <c r="B59" s="130">
        <f>MIN('Mill Data 2'!D16:D57,'Mill Data'!D16:D57)</f>
        <v>0</v>
      </c>
      <c r="C59" s="182" t="s">
        <v>253</v>
      </c>
      <c r="D59" s="130">
        <f>MAX('Mill Data 2'!D16:D57,'Mill Data'!D16:D57)</f>
        <v>0</v>
      </c>
      <c r="E59" s="181" t="s">
        <v>254</v>
      </c>
      <c r="F59" s="183" t="str">
        <f>AVERAGE('Mill Data 2'!F16:F57,'Mill Data'!F16:F57)</f>
        <v>#DIV/0!</v>
      </c>
      <c r="G59" s="184" t="s">
        <v>255</v>
      </c>
      <c r="H59" s="185">
        <f>MIN('Mill Data 2'!M16:M57,'Mill Data'!M16:M57)</f>
        <v>0</v>
      </c>
      <c r="I59" s="181" t="s">
        <v>256</v>
      </c>
      <c r="J59" s="185">
        <f>MAX('Mill Data 2'!M16:M57,'Mill Data'!M16:M57)</f>
        <v>0</v>
      </c>
      <c r="K59" s="186"/>
      <c r="L59" s="187" t="s">
        <v>257</v>
      </c>
      <c r="M59" s="185" t="str">
        <f>AVERAGE('Mill Data 2'!N16:N57,'Mill Data'!N16:N57)</f>
        <v>#DIV/0!</v>
      </c>
      <c r="N59" s="180" t="s">
        <v>258</v>
      </c>
      <c r="O59" s="188" t="str">
        <f>AVERAGE('Mill Data 2'!O16:O57,'Mill Data'!O16:O57)</f>
        <v>#DIV/0!</v>
      </c>
      <c r="P59" s="31"/>
      <c r="Q59" s="187" t="s">
        <v>259</v>
      </c>
      <c r="S59" s="189" t="str">
        <f>AVERAGE('Mill Data 2'!P16:P57,'Mill Data'!P16:P57)</f>
        <v>#DIV/0!</v>
      </c>
      <c r="T59" s="176"/>
      <c r="U59" s="176"/>
      <c r="V59" s="176"/>
      <c r="W59" s="176"/>
      <c r="X59" s="176"/>
      <c r="Y59" s="176"/>
      <c r="Z59" s="176"/>
      <c r="AA59" s="176"/>
      <c r="AB59" s="176"/>
      <c r="AC59" s="176"/>
      <c r="AD59" s="176"/>
      <c r="AE59" s="176"/>
      <c r="AF59" s="176"/>
      <c r="AG59" s="176"/>
    </row>
    <row r="60" ht="12.75" customHeight="1">
      <c r="A60" s="181" t="s">
        <v>260</v>
      </c>
      <c r="B60" s="130" t="str">
        <f>AVERAGE('Mill Data 2'!D16:D57,'Mill Data'!D16:D57)</f>
        <v>#DIV/0!</v>
      </c>
      <c r="C60" s="82"/>
      <c r="D60" s="82"/>
      <c r="E60" s="82"/>
      <c r="F60" s="82"/>
      <c r="G60" s="181" t="s">
        <v>261</v>
      </c>
      <c r="H60" s="190" t="str">
        <f>AVERAGE('Mill Data 2'!M16:M57,'Mill Data'!M16:M57)</f>
        <v>#DIV/0!</v>
      </c>
      <c r="I60" s="82"/>
      <c r="J60" s="82"/>
      <c r="Q60" s="180" t="s">
        <v>262</v>
      </c>
      <c r="S60" s="191" t="str">
        <f>AVERAGE('Mill Data 2'!G16:G57,'Mill Data'!G16:G57)</f>
        <v>#DIV/0!</v>
      </c>
    </row>
    <row r="61" ht="12.75" customHeight="1"/>
    <row r="62" ht="12.75" customHeight="1">
      <c r="A62" s="82"/>
      <c r="B62" s="82"/>
      <c r="C62" s="82"/>
      <c r="D62" s="82"/>
      <c r="E62" s="82"/>
      <c r="F62" s="82"/>
      <c r="G62" s="82"/>
      <c r="H62" s="82"/>
      <c r="I62" s="82"/>
      <c r="J62" s="82"/>
      <c r="K62" s="82"/>
      <c r="L62" s="82"/>
      <c r="M62" s="82"/>
      <c r="N62" s="82"/>
      <c r="O62" s="82"/>
      <c r="P62" s="82"/>
      <c r="Q62" s="82"/>
      <c r="R62" s="82"/>
      <c r="S62" s="82"/>
    </row>
    <row r="63" ht="12.75" customHeight="1">
      <c r="A63" s="82"/>
      <c r="B63" s="82"/>
      <c r="C63" s="82"/>
      <c r="D63" s="82"/>
      <c r="E63" s="82"/>
      <c r="F63" s="82"/>
      <c r="G63" s="82"/>
      <c r="H63" s="82"/>
      <c r="I63" s="82"/>
      <c r="J63" s="82"/>
      <c r="K63" s="82"/>
      <c r="L63" s="82"/>
      <c r="M63" s="82"/>
      <c r="N63" s="82"/>
      <c r="O63" s="82"/>
      <c r="P63" s="82"/>
      <c r="Q63" s="82"/>
      <c r="R63" s="82"/>
      <c r="S63" s="82"/>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c r="A80" s="192" t="s">
        <v>263</v>
      </c>
    </row>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41">
    <mergeCell ref="AA23:AG23"/>
    <mergeCell ref="AA24:AG24"/>
    <mergeCell ref="AA25:AG25"/>
    <mergeCell ref="AA26:AG26"/>
    <mergeCell ref="AA27:AG27"/>
    <mergeCell ref="AA28:AG28"/>
    <mergeCell ref="AA29:AG29"/>
    <mergeCell ref="AA37:AG37"/>
    <mergeCell ref="AA38:AG38"/>
    <mergeCell ref="AA39:AG39"/>
    <mergeCell ref="AA40:AG40"/>
    <mergeCell ref="AA30:AG30"/>
    <mergeCell ref="AA31:AG31"/>
    <mergeCell ref="AA32:AG32"/>
    <mergeCell ref="AA33:AG33"/>
    <mergeCell ref="AA34:AG34"/>
    <mergeCell ref="AA35:AG35"/>
    <mergeCell ref="AA36:AG36"/>
    <mergeCell ref="O7:Q7"/>
    <mergeCell ref="R7:T7"/>
    <mergeCell ref="B6:F6"/>
    <mergeCell ref="H6:N6"/>
    <mergeCell ref="O6:Q6"/>
    <mergeCell ref="R6:T6"/>
    <mergeCell ref="B7:F7"/>
    <mergeCell ref="H7:J7"/>
    <mergeCell ref="K7:N7"/>
    <mergeCell ref="B8:F8"/>
    <mergeCell ref="H8:N8"/>
    <mergeCell ref="O8:Q8"/>
    <mergeCell ref="R8:T8"/>
    <mergeCell ref="H9:N9"/>
    <mergeCell ref="O9:Q9"/>
    <mergeCell ref="R9:T9"/>
    <mergeCell ref="H11:N11"/>
    <mergeCell ref="H12:N12"/>
    <mergeCell ref="B9:F9"/>
    <mergeCell ref="B10:F10"/>
    <mergeCell ref="H10:N10"/>
    <mergeCell ref="O10:Q10"/>
    <mergeCell ref="R10:T10"/>
    <mergeCell ref="B11:F11"/>
    <mergeCell ref="B12:F12"/>
    <mergeCell ref="A13:T13"/>
    <mergeCell ref="O11:Q12"/>
    <mergeCell ref="R11:T12"/>
    <mergeCell ref="Q15:R15"/>
    <mergeCell ref="S15:T15"/>
    <mergeCell ref="S16:T16"/>
    <mergeCell ref="Q17:R17"/>
    <mergeCell ref="S17:T17"/>
    <mergeCell ref="AA16:AG16"/>
    <mergeCell ref="AA17:AG17"/>
    <mergeCell ref="AA18:AG18"/>
    <mergeCell ref="AA19:AG19"/>
    <mergeCell ref="AA20:AG20"/>
    <mergeCell ref="AA21:AG21"/>
    <mergeCell ref="AA22:AG22"/>
    <mergeCell ref="S43:T43"/>
    <mergeCell ref="S44:T44"/>
    <mergeCell ref="S36:T36"/>
    <mergeCell ref="S37:T37"/>
    <mergeCell ref="S38:T38"/>
    <mergeCell ref="S39:T39"/>
    <mergeCell ref="S40:T40"/>
    <mergeCell ref="S41:T41"/>
    <mergeCell ref="S42:T42"/>
    <mergeCell ref="S51:T51"/>
    <mergeCell ref="S52:T52"/>
    <mergeCell ref="S53:T53"/>
    <mergeCell ref="S54:T54"/>
    <mergeCell ref="S55:T55"/>
    <mergeCell ref="S56:T56"/>
    <mergeCell ref="S57:T57"/>
    <mergeCell ref="Q47:R47"/>
    <mergeCell ref="S47:T47"/>
    <mergeCell ref="Q48:R48"/>
    <mergeCell ref="S48:T48"/>
    <mergeCell ref="Q49:R49"/>
    <mergeCell ref="S49:T49"/>
    <mergeCell ref="S50:T50"/>
    <mergeCell ref="Q57:R57"/>
    <mergeCell ref="O59:P59"/>
    <mergeCell ref="Q59:R59"/>
    <mergeCell ref="Q60:R60"/>
    <mergeCell ref="Q50:R50"/>
    <mergeCell ref="Q51:R51"/>
    <mergeCell ref="Q52:R52"/>
    <mergeCell ref="Q53:R53"/>
    <mergeCell ref="Q54:R54"/>
    <mergeCell ref="Q55:R55"/>
    <mergeCell ref="Q56:R56"/>
    <mergeCell ref="Q18:R18"/>
    <mergeCell ref="S18:T18"/>
    <mergeCell ref="Q19:R19"/>
    <mergeCell ref="S19:T19"/>
    <mergeCell ref="Q20:R20"/>
    <mergeCell ref="S20:T20"/>
    <mergeCell ref="S21:T21"/>
    <mergeCell ref="Q21:R21"/>
    <mergeCell ref="Q22:R22"/>
    <mergeCell ref="Q23:R23"/>
    <mergeCell ref="Q24:R24"/>
    <mergeCell ref="Q25:R25"/>
    <mergeCell ref="Q26:R26"/>
    <mergeCell ref="Q27:R27"/>
    <mergeCell ref="S22:T22"/>
    <mergeCell ref="S23:T23"/>
    <mergeCell ref="S24:T24"/>
    <mergeCell ref="S25:T25"/>
    <mergeCell ref="S26:T26"/>
    <mergeCell ref="S27:T27"/>
    <mergeCell ref="S28:T28"/>
    <mergeCell ref="Q28:R28"/>
    <mergeCell ref="Q29:R29"/>
    <mergeCell ref="Q30:R30"/>
    <mergeCell ref="Q31:R31"/>
    <mergeCell ref="Q32:R32"/>
    <mergeCell ref="Q33:R33"/>
    <mergeCell ref="Q34:R34"/>
    <mergeCell ref="S29:T29"/>
    <mergeCell ref="S30:T30"/>
    <mergeCell ref="S31:T31"/>
    <mergeCell ref="S32:T32"/>
    <mergeCell ref="S33:T33"/>
    <mergeCell ref="S34:T34"/>
    <mergeCell ref="S35:T35"/>
    <mergeCell ref="Q35:R35"/>
    <mergeCell ref="Q36:R36"/>
    <mergeCell ref="Q37:R37"/>
    <mergeCell ref="Q38:R38"/>
    <mergeCell ref="Q39:R39"/>
    <mergeCell ref="Q40:R40"/>
    <mergeCell ref="Q41:R41"/>
    <mergeCell ref="Q42:R42"/>
    <mergeCell ref="Q43:R43"/>
    <mergeCell ref="Q44:R44"/>
    <mergeCell ref="Q45:R45"/>
    <mergeCell ref="S45:T45"/>
    <mergeCell ref="Q46:R46"/>
    <mergeCell ref="S46:T46"/>
  </mergeCells>
  <conditionalFormatting sqref="R6:T12">
    <cfRule type="containsBlanks" dxfId="0" priority="1">
      <formula>LEN(TRIM(R6))=0</formula>
    </cfRule>
  </conditionalFormatting>
  <printOptions/>
  <pageMargins bottom="0.75" footer="0.0" header="0.0" left="0.25" right="0.25"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302</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8"/>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307</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'SP1'!L93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308</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'SP2'!L93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309</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'SP3'!L93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310</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'SP4'!L93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311</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'SP5'!L93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312</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'SP6'!L93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313</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'SP7'!L93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314</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'SP8'!L93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8953"/>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7"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IF('Mill Data'!B16&gt;0,'Mill Data'!B16,"")</f>
        <v/>
      </c>
      <c r="P4" s="209" t="str">
        <f>IF('Mill Data'!H16&gt;0,'Mill Data'!H16,"")</f>
        <v/>
      </c>
      <c r="Q4" s="209" t="str">
        <f>IF('Mill Data'!I16&gt;0,'Mill Data'!I16,"")</f>
        <v/>
      </c>
      <c r="R4" s="210" t="str">
        <f>IF('Mill Data'!J16&gt;0,'Mill Data'!J16,"")</f>
        <v/>
      </c>
      <c r="S4" s="210" t="str">
        <f>IF('Mill Data'!K16&gt;0,'Mill Data'!K16,"")</f>
        <v/>
      </c>
      <c r="T4" s="209" t="str">
        <f>IF('Mill Data'!L16&gt;0,'Mill Data'!L16,"")</f>
        <v/>
      </c>
      <c r="U4" s="209" t="str">
        <f>IF('Mill Data'!M16&gt;0,'Mill Data'!M16,"")</f>
        <v/>
      </c>
      <c r="V4" s="64" t="str">
        <f>"Tag Plug #"&amp;'Mill Data'!A16&amp;" @ "&amp;'Mill Data'!C16&amp;" FT, Gone In"&amp;'Mill Data'!D16&amp;" Minutes, Joint # "&amp;'Mill Data'!Q16&amp;""</f>
        <v>Tag Plug #1 @  FT, Gone In Minutes, Joint # </v>
      </c>
      <c r="W4" s="44"/>
      <c r="X4" s="44"/>
      <c r="Y4" s="45"/>
    </row>
    <row r="5" ht="12.75" customHeight="1">
      <c r="B5" s="75"/>
      <c r="C5" s="81"/>
      <c r="D5" s="81"/>
      <c r="J5" s="206"/>
      <c r="K5" s="31"/>
      <c r="L5" s="32"/>
      <c r="N5" s="63">
        <v>2.0</v>
      </c>
      <c r="O5" s="208" t="str">
        <f>IF('Mill Data'!B17&gt;0,'Mill Data'!B17,"")</f>
        <v/>
      </c>
      <c r="P5" s="209" t="str">
        <f>IF('Mill Data'!H17&gt;0,'Mill Data'!H17,"")</f>
        <v/>
      </c>
      <c r="Q5" s="209" t="str">
        <f>IF('Mill Data'!I17&gt;0,'Mill Data'!I17,"")</f>
        <v/>
      </c>
      <c r="R5" s="210" t="str">
        <f>IF('Mill Data'!J17&gt;0,'Mill Data'!J17,"")</f>
        <v/>
      </c>
      <c r="S5" s="210" t="str">
        <f>IF('Mill Data'!K17&gt;0,'Mill Data'!K17,"")</f>
        <v/>
      </c>
      <c r="T5" s="209" t="str">
        <f>IF('Mill Data'!L17&gt;0,'Mill Data'!L17,"")</f>
        <v/>
      </c>
      <c r="U5" s="209" t="str">
        <f>IF('Mill Data'!M17&gt;0,'Mill Data'!M17,"")</f>
        <v/>
      </c>
      <c r="V5" s="64" t="str">
        <f>"Tag Plug #"&amp;'Mill Data'!A17&amp;" @ "&amp;'Mill Data'!C17&amp;" FT, Gone In"&amp;'Mill Data'!D17&amp;" Minutes, Joint # "&amp;'Mill Data'!Q17&amp;""</f>
        <v>Tag Plug #2 @  FT, Gone In Minutes, Joint # </v>
      </c>
      <c r="W5" s="44"/>
      <c r="X5" s="44"/>
      <c r="Y5" s="45"/>
    </row>
    <row r="6" ht="12.75" customHeight="1">
      <c r="B6" s="75"/>
      <c r="C6" s="81"/>
      <c r="D6" s="81"/>
      <c r="E6" s="211"/>
      <c r="J6" s="212"/>
      <c r="K6" s="213"/>
      <c r="L6" s="27"/>
      <c r="N6" s="63">
        <v>3.0</v>
      </c>
      <c r="O6" s="208" t="str">
        <f>IF('Mill Data'!B18&gt;0,'Mill Data'!B18,"")</f>
        <v/>
      </c>
      <c r="P6" s="209" t="str">
        <f>IF('Mill Data'!H18&gt;0,'Mill Data'!H18,"")</f>
        <v/>
      </c>
      <c r="Q6" s="209" t="str">
        <f>IF('Mill Data'!I18&gt;0,'Mill Data'!I18,"")</f>
        <v/>
      </c>
      <c r="R6" s="210" t="str">
        <f>IF('Mill Data'!J18&gt;0,'Mill Data'!J18,"")</f>
        <v/>
      </c>
      <c r="S6" s="210" t="str">
        <f>IF('Mill Data'!K18&gt;0,'Mill Data'!K18,"")</f>
        <v/>
      </c>
      <c r="T6" s="209" t="str">
        <f>IF('Mill Data'!L18&gt;0,'Mill Data'!L18,"")</f>
        <v/>
      </c>
      <c r="U6" s="209" t="str">
        <f>IF('Mill Data'!M18&gt;0,'Mill Data'!M18,"")</f>
        <v/>
      </c>
      <c r="V6" s="64" t="str">
        <f>"Tag Plug #"&amp;'Mill Data'!A18&amp;" @ "&amp;'Mill Data'!C18&amp;" FT, Gone In"&amp;'Mill Data'!D18&amp;" Minutes, Joint # "&amp;'Mill Data'!Q18&amp;""</f>
        <v>Tag Plug #3 @  FT, Gone In Minutes, Joint # </v>
      </c>
      <c r="W6" s="44"/>
      <c r="X6" s="44"/>
      <c r="Y6" s="45"/>
    </row>
    <row r="7" ht="12.75" customHeight="1">
      <c r="B7" s="75"/>
      <c r="C7" s="81"/>
      <c r="D7" s="81"/>
      <c r="J7" s="212"/>
      <c r="K7" s="30"/>
      <c r="L7" s="32"/>
      <c r="N7" s="63">
        <v>4.0</v>
      </c>
      <c r="O7" s="208" t="str">
        <f>IF('Mill Data'!B19&gt;0,'Mill Data'!B19,"")</f>
        <v/>
      </c>
      <c r="P7" s="209" t="str">
        <f>IF('Mill Data'!H19&gt;0,'Mill Data'!H19,"")</f>
        <v/>
      </c>
      <c r="Q7" s="209" t="str">
        <f>IF('Mill Data'!I19&gt;0,'Mill Data'!I19,"")</f>
        <v/>
      </c>
      <c r="R7" s="210" t="str">
        <f>IF('Mill Data'!J19&gt;0,'Mill Data'!J19,"")</f>
        <v/>
      </c>
      <c r="S7" s="210" t="str">
        <f>IF('Mill Data'!K19&gt;0,'Mill Data'!K19,"")</f>
        <v/>
      </c>
      <c r="T7" s="209" t="str">
        <f>IF('Mill Data'!L19&gt;0,'Mill Data'!L19,"")</f>
        <v/>
      </c>
      <c r="U7" s="209" t="str">
        <f>IF('Mill Data'!M19&gt;0,'Mill Data'!M19,"")</f>
        <v/>
      </c>
      <c r="V7" s="64" t="str">
        <f>"Tag Plug #"&amp;'Mill Data'!A19&amp;" @ "&amp;'Mill Data'!C19&amp;" FT, Gone In"&amp;'Mill Data'!D19&amp;" Minutes, Joint # "&amp;'Mill Data'!Q19&amp;""</f>
        <v>Tag Plug #4 @  FT, Gone In Minutes, Joint # </v>
      </c>
      <c r="W7" s="44"/>
      <c r="X7" s="44"/>
      <c r="Y7" s="45"/>
    </row>
    <row r="8" ht="12.75" customHeight="1">
      <c r="B8" s="75"/>
      <c r="C8" s="81"/>
      <c r="D8" s="81"/>
      <c r="E8" s="81"/>
      <c r="F8" s="214"/>
      <c r="G8" s="214"/>
      <c r="H8" s="214"/>
      <c r="I8" s="214"/>
      <c r="J8" s="81"/>
      <c r="K8" s="81"/>
      <c r="L8" s="76"/>
      <c r="N8" s="63">
        <v>5.0</v>
      </c>
      <c r="O8" s="208" t="str">
        <f>IF('Mill Data'!B20&gt;0,'Mill Data'!B20,"")</f>
        <v/>
      </c>
      <c r="P8" s="209" t="str">
        <f>IF('Mill Data'!H20&gt;0,'Mill Data'!H20,"")</f>
        <v/>
      </c>
      <c r="Q8" s="209" t="str">
        <f>IF('Mill Data'!I20&gt;0,'Mill Data'!I20,"")</f>
        <v/>
      </c>
      <c r="R8" s="210" t="str">
        <f>IF('Mill Data'!J20&gt;0,'Mill Data'!J20,"")</f>
        <v/>
      </c>
      <c r="S8" s="210" t="str">
        <f>IF('Mill Data'!K20&gt;0,'Mill Data'!K20,"")</f>
        <v/>
      </c>
      <c r="T8" s="209" t="str">
        <f>IF('Mill Data'!L20&gt;0,'Mill Data'!L20,"")</f>
        <v/>
      </c>
      <c r="U8" s="209" t="str">
        <f>IF('Mill Data'!M20&gt;0,'Mill Data'!M20,"")</f>
        <v/>
      </c>
      <c r="V8" s="64" t="str">
        <f>"Tag Plug #"&amp;'Mill Data'!A20&amp;" @ "&amp;'Mill Data'!C20&amp;" FT, Gone In"&amp;'Mill Data'!D20&amp;" Minutes, Joint # "&amp;'Mill Data'!Q20&amp;""</f>
        <v>Tag Plug #5 @  FT, Gone In Minutes, Joint # </v>
      </c>
      <c r="W8" s="44"/>
      <c r="X8" s="44"/>
      <c r="Y8" s="45"/>
    </row>
    <row r="9" ht="12.75" customHeight="1">
      <c r="B9" s="75"/>
      <c r="C9" s="81"/>
      <c r="D9" s="81"/>
      <c r="E9" s="81"/>
      <c r="F9" s="214"/>
      <c r="G9" s="214"/>
      <c r="H9" s="214"/>
      <c r="I9" s="214"/>
      <c r="J9" s="81"/>
      <c r="K9" s="81"/>
      <c r="L9" s="76"/>
      <c r="N9" s="63">
        <v>6.0</v>
      </c>
      <c r="O9" s="208" t="str">
        <f>IF('Mill Data'!B21&gt;0,'Mill Data'!B21,"")</f>
        <v/>
      </c>
      <c r="P9" s="209" t="str">
        <f>IF('Mill Data'!H21&gt;0,'Mill Data'!H21,"")</f>
        <v/>
      </c>
      <c r="Q9" s="209" t="str">
        <f>IF('Mill Data'!I21&gt;0,'Mill Data'!I21,"")</f>
        <v/>
      </c>
      <c r="R9" s="210" t="str">
        <f>IF('Mill Data'!J21&gt;0,'Mill Data'!J21,"")</f>
        <v/>
      </c>
      <c r="S9" s="210" t="str">
        <f>IF('Mill Data'!K21&gt;0,'Mill Data'!K21,"")</f>
        <v/>
      </c>
      <c r="T9" s="209" t="str">
        <f>IF('Mill Data'!L21&gt;0,'Mill Data'!L21,"")</f>
        <v/>
      </c>
      <c r="U9" s="209" t="str">
        <f>IF('Mill Data'!M21&gt;0,'Mill Data'!M21,"")</f>
        <v/>
      </c>
      <c r="V9" s="64" t="str">
        <f>"Tag Plug #"&amp;'Mill Data'!A21&amp;" @ "&amp;'Mill Data'!C21&amp;" FT, Gone In"&amp;'Mill Data'!D21&amp;" Minutes, Joint # "&amp;'Mill Data'!Q21&amp;""</f>
        <v>Tag Plug #6 @  FT, Gone In Minutes, Joint # </v>
      </c>
      <c r="W9" s="44"/>
      <c r="X9" s="44"/>
      <c r="Y9" s="45"/>
    </row>
    <row r="10" ht="12.75" customHeight="1">
      <c r="B10" s="215" t="s">
        <v>1</v>
      </c>
      <c r="C10" s="26"/>
      <c r="D10" s="26"/>
      <c r="E10" s="26"/>
      <c r="F10" s="26"/>
      <c r="G10" s="215" t="s">
        <v>272</v>
      </c>
      <c r="H10" s="26"/>
      <c r="I10" s="26"/>
      <c r="J10" s="27"/>
      <c r="K10" s="215" t="s">
        <v>273</v>
      </c>
      <c r="L10" s="27"/>
      <c r="N10" s="63">
        <v>7.0</v>
      </c>
      <c r="O10" s="208" t="str">
        <f>IF('Mill Data'!B22&gt;0,'Mill Data'!B22,"")</f>
        <v/>
      </c>
      <c r="P10" s="209" t="str">
        <f>IF('Mill Data'!H22&gt;0,'Mill Data'!H22,"")</f>
        <v/>
      </c>
      <c r="Q10" s="209" t="str">
        <f>IF('Mill Data'!I22&gt;0,'Mill Data'!I22,"")</f>
        <v/>
      </c>
      <c r="R10" s="210" t="str">
        <f>IF('Mill Data'!J22&gt;0,'Mill Data'!J22,"")</f>
        <v/>
      </c>
      <c r="S10" s="210" t="str">
        <f>IF('Mill Data'!K22&gt;0,'Mill Data'!K22,"")</f>
        <v/>
      </c>
      <c r="T10" s="209" t="str">
        <f>IF('Mill Data'!L22&gt;0,'Mill Data'!L22,"")</f>
        <v/>
      </c>
      <c r="U10" s="209" t="str">
        <f>IF('Mill Data'!M22&gt;0,'Mill Data'!M22,"")</f>
        <v/>
      </c>
      <c r="V10" s="64" t="str">
        <f>"Tag Plug #"&amp;'Mill Data'!A22&amp;" @ "&amp;'Mill Data'!C22&amp;" FT, Gone In"&amp;'Mill Data'!D22&amp;" Minutes, Joint # "&amp;'Mill Data'!Q22&amp;""</f>
        <v>Tag Plug #7 @  FT, Gone In Minutes, Joint # </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08" t="str">
        <f>IF('Mill Data'!B23&gt;0,'Mill Data'!B23,"")</f>
        <v/>
      </c>
      <c r="P11" s="209" t="str">
        <f>IF('Mill Data'!H23&gt;0,'Mill Data'!H23,"")</f>
        <v/>
      </c>
      <c r="Q11" s="209" t="str">
        <f>IF('Mill Data'!I23&gt;0,'Mill Data'!I23,"")</f>
        <v/>
      </c>
      <c r="R11" s="210" t="str">
        <f>IF('Mill Data'!J23&gt;0,'Mill Data'!J23,"")</f>
        <v/>
      </c>
      <c r="S11" s="210" t="str">
        <f>IF('Mill Data'!K23&gt;0,'Mill Data'!K23,"")</f>
        <v/>
      </c>
      <c r="T11" s="209" t="str">
        <f>IF('Mill Data'!L23&gt;0,'Mill Data'!L23,"")</f>
        <v/>
      </c>
      <c r="U11" s="209" t="str">
        <f>IF('Mill Data'!M23&gt;0,'Mill Data'!M23,"")</f>
        <v/>
      </c>
      <c r="V11" s="64" t="str">
        <f>"Tag Plug #"&amp;'Mill Data'!A23&amp;" @ "&amp;'Mill Data'!C23&amp;" FT, Gone In"&amp;'Mill Data'!D23&amp;" Minutes, Joint # "&amp;'Mill Data'!Q23&amp;""</f>
        <v>Tag Plug #8 @  FT, Gone In Minutes, Joint # </v>
      </c>
      <c r="W11" s="44"/>
      <c r="X11" s="44"/>
      <c r="Y11" s="45"/>
      <c r="AA11" s="218"/>
    </row>
    <row r="12" ht="12.75" customHeight="1">
      <c r="B12" s="215" t="s">
        <v>5</v>
      </c>
      <c r="C12" s="26"/>
      <c r="D12" s="26"/>
      <c r="E12" s="26"/>
      <c r="F12" s="26"/>
      <c r="G12" s="215" t="s">
        <v>274</v>
      </c>
      <c r="H12" s="26"/>
      <c r="I12" s="26"/>
      <c r="J12" s="27"/>
      <c r="K12" s="215" t="s">
        <v>275</v>
      </c>
      <c r="L12" s="27"/>
      <c r="N12" s="63">
        <v>9.0</v>
      </c>
      <c r="O12" s="208" t="str">
        <f>IF('Mill Data'!B24&gt;0,'Mill Data'!B24,"")</f>
        <v/>
      </c>
      <c r="P12" s="209" t="str">
        <f>IF('Mill Data'!H24&gt;0,'Mill Data'!H24,"")</f>
        <v/>
      </c>
      <c r="Q12" s="209" t="str">
        <f>IF('Mill Data'!I24&gt;0,'Mill Data'!I24,"")</f>
        <v/>
      </c>
      <c r="R12" s="210" t="str">
        <f>IF('Mill Data'!J24&gt;0,'Mill Data'!J24,"")</f>
        <v/>
      </c>
      <c r="S12" s="210" t="str">
        <f>IF('Mill Data'!K24&gt;0,'Mill Data'!K24,"")</f>
        <v/>
      </c>
      <c r="T12" s="209" t="str">
        <f>IF('Mill Data'!L24&gt;0,'Mill Data'!L24,"")</f>
        <v/>
      </c>
      <c r="U12" s="209" t="str">
        <f>IF('Mill Data'!M24&gt;0,'Mill Data'!M24,"")</f>
        <v/>
      </c>
      <c r="V12" s="64" t="str">
        <f>"Tag Plug #"&amp;'Mill Data'!A24&amp;" @ "&amp;'Mill Data'!C24&amp;" FT, Gone In"&amp;'Mill Data'!D24&amp;" Minutes, Joint # "&amp;'Mill Data'!Q24&amp;""</f>
        <v>Tag Plug #9 @  FT, Gone In Minutes, Joint # </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08" t="str">
        <f>IF('Mill Data'!B25&gt;0,'Mill Data'!B25,"")</f>
        <v/>
      </c>
      <c r="P13" s="209" t="str">
        <f>IF('Mill Data'!H25&gt;0,'Mill Data'!H25,"")</f>
        <v/>
      </c>
      <c r="Q13" s="209" t="str">
        <f>IF('Mill Data'!I25&gt;0,'Mill Data'!I25,"")</f>
        <v/>
      </c>
      <c r="R13" s="210" t="str">
        <f>IF('Mill Data'!J25&gt;0,'Mill Data'!J25,"")</f>
        <v/>
      </c>
      <c r="S13" s="210" t="str">
        <f>IF('Mill Data'!K25&gt;0,'Mill Data'!K25,"")</f>
        <v/>
      </c>
      <c r="T13" s="209" t="str">
        <f>IF('Mill Data'!L25&gt;0,'Mill Data'!L25,"")</f>
        <v/>
      </c>
      <c r="U13" s="209" t="str">
        <f>IF('Mill Data'!M25&gt;0,'Mill Data'!M25,"")</f>
        <v/>
      </c>
      <c r="V13" s="64" t="str">
        <f>"Tag Plug #"&amp;'Mill Data'!A25&amp;" @ "&amp;'Mill Data'!C25&amp;" FT, Gone In"&amp;'Mill Data'!D25&amp;" Minutes, Joint # "&amp;'Mill Data'!Q25&amp;""</f>
        <v>Tag Plug #10 @  FT, Gone In Minutes, Joint # </v>
      </c>
      <c r="W13" s="44"/>
      <c r="X13" s="44"/>
      <c r="Y13" s="45"/>
    </row>
    <row r="14" ht="12.75" customHeight="1">
      <c r="B14" s="215" t="s">
        <v>276</v>
      </c>
      <c r="C14" s="26"/>
      <c r="D14" s="26"/>
      <c r="E14" s="26"/>
      <c r="F14" s="220"/>
      <c r="G14" s="215" t="s">
        <v>277</v>
      </c>
      <c r="H14" s="26"/>
      <c r="I14" s="26"/>
      <c r="J14" s="27"/>
      <c r="K14" s="215" t="s">
        <v>278</v>
      </c>
      <c r="L14" s="27"/>
      <c r="N14" s="63">
        <v>11.0</v>
      </c>
      <c r="O14" s="208" t="str">
        <f>IF('Mill Data'!B26&gt;0,'Mill Data'!B26,"")</f>
        <v/>
      </c>
      <c r="P14" s="209" t="str">
        <f>IF('Mill Data'!H26&gt;0,'Mill Data'!H26,"")</f>
        <v/>
      </c>
      <c r="Q14" s="209" t="str">
        <f>IF('Mill Data'!I26&gt;0,'Mill Data'!I26,"")</f>
        <v/>
      </c>
      <c r="R14" s="210" t="str">
        <f>IF('Mill Data'!J26&gt;0,'Mill Data'!J26,"")</f>
        <v/>
      </c>
      <c r="S14" s="210" t="str">
        <f>IF('Mill Data'!K26&gt;0,'Mill Data'!K26,"")</f>
        <v/>
      </c>
      <c r="T14" s="209" t="str">
        <f>IF('Mill Data'!L26&gt;0,'Mill Data'!L26,"")</f>
        <v/>
      </c>
      <c r="U14" s="209" t="str">
        <f>IF('Mill Data'!M26&gt;0,'Mill Data'!M26,"")</f>
        <v/>
      </c>
      <c r="V14" s="64" t="str">
        <f>"Tag Plug #"&amp;'Mill Data'!A26&amp;" @ "&amp;'Mill Data'!C26&amp;" FT, Gone In"&amp;'Mill Data'!D26&amp;" Minutes, Joint # "&amp;'Mill Data'!Q26&amp;""</f>
        <v>Tag Plug #11 @  FT, Gone In Minutes, Joint # </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08" t="str">
        <f>IF('Mill Data'!B27&gt;0,'Mill Data'!B27,"")</f>
        <v/>
      </c>
      <c r="P15" s="209" t="str">
        <f>IF('Mill Data'!H27&gt;0,'Mill Data'!H27,"")</f>
        <v/>
      </c>
      <c r="Q15" s="209" t="str">
        <f>IF('Mill Data'!I27&gt;0,'Mill Data'!I27,"")</f>
        <v/>
      </c>
      <c r="R15" s="210" t="str">
        <f>IF('Mill Data'!J27&gt;0,'Mill Data'!J27,"")</f>
        <v/>
      </c>
      <c r="S15" s="210" t="str">
        <f>IF('Mill Data'!K27&gt;0,'Mill Data'!K27,"")</f>
        <v/>
      </c>
      <c r="T15" s="209" t="str">
        <f>IF('Mill Data'!L27&gt;0,'Mill Data'!L27,"")</f>
        <v/>
      </c>
      <c r="U15" s="209" t="str">
        <f>IF('Mill Data'!M27&gt;0,'Mill Data'!M27,"")</f>
        <v/>
      </c>
      <c r="V15" s="64" t="str">
        <f>"Tag Plug #"&amp;'Mill Data'!A27&amp;" @ "&amp;'Mill Data'!C27&amp;" FT, Gone In"&amp;'Mill Data'!D27&amp;" Minutes, Joint # "&amp;'Mill Data'!Q27&amp;""</f>
        <v>Tag Plug #12 @  FT, Gone In Minutes, Joint # </v>
      </c>
      <c r="W15" s="44"/>
      <c r="X15" s="44"/>
      <c r="Y15" s="45"/>
    </row>
    <row r="16" ht="12.75" customHeight="1">
      <c r="B16" s="215" t="s">
        <v>16</v>
      </c>
      <c r="C16" s="26"/>
      <c r="D16" s="26"/>
      <c r="E16" s="26"/>
      <c r="F16" s="26"/>
      <c r="G16" s="215" t="s">
        <v>279</v>
      </c>
      <c r="H16" s="26"/>
      <c r="I16" s="26"/>
      <c r="J16" s="27"/>
      <c r="K16" s="215" t="s">
        <v>214</v>
      </c>
      <c r="L16" s="27"/>
      <c r="N16" s="63">
        <v>13.0</v>
      </c>
      <c r="O16" s="208" t="str">
        <f>IF('Mill Data'!B28&gt;0,'Mill Data'!B28,"")</f>
        <v/>
      </c>
      <c r="P16" s="209" t="str">
        <f>IF('Mill Data'!H28&gt;0,'Mill Data'!H28,"")</f>
        <v/>
      </c>
      <c r="Q16" s="209" t="str">
        <f>IF('Mill Data'!I28&gt;0,'Mill Data'!I28,"")</f>
        <v/>
      </c>
      <c r="R16" s="210" t="str">
        <f>IF('Mill Data'!J28&gt;0,'Mill Data'!J28,"")</f>
        <v/>
      </c>
      <c r="S16" s="210" t="str">
        <f>IF('Mill Data'!K28&gt;0,'Mill Data'!K28,"")</f>
        <v/>
      </c>
      <c r="T16" s="209" t="str">
        <f>IF('Mill Data'!L28&gt;0,'Mill Data'!L28,"")</f>
        <v/>
      </c>
      <c r="U16" s="209" t="str">
        <f>IF('Mill Data'!M28&gt;0,'Mill Data'!M28,"")</f>
        <v/>
      </c>
      <c r="V16" s="64" t="str">
        <f>"Tag Plug #"&amp;'Mill Data'!A28&amp;" @ "&amp;'Mill Data'!C28&amp;" FT, Gone In"&amp;'Mill Data'!D28&amp;" Minutes, Joint # "&amp;'Mill Data'!Q28&amp;""</f>
        <v>Tag Plug #13 @  FT, Gone In Minutes, Joint # </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08" t="str">
        <f>IF('Mill Data'!B29&gt;0,'Mill Data'!B29,"")</f>
        <v/>
      </c>
      <c r="P17" s="209" t="str">
        <f>IF('Mill Data'!H29&gt;0,'Mill Data'!H29,"")</f>
        <v/>
      </c>
      <c r="Q17" s="209" t="str">
        <f>IF('Mill Data'!I29&gt;0,'Mill Data'!I29,"")</f>
        <v/>
      </c>
      <c r="R17" s="210" t="str">
        <f>IF('Mill Data'!J29&gt;0,'Mill Data'!J29,"")</f>
        <v/>
      </c>
      <c r="S17" s="210" t="str">
        <f>IF('Mill Data'!K29&gt;0,'Mill Data'!K29,"")</f>
        <v/>
      </c>
      <c r="T17" s="209" t="str">
        <f>IF('Mill Data'!L29&gt;0,'Mill Data'!L29,"")</f>
        <v/>
      </c>
      <c r="U17" s="209" t="str">
        <f>IF('Mill Data'!M29&gt;0,'Mill Data'!M29,"")</f>
        <v/>
      </c>
      <c r="V17" s="64" t="str">
        <f>"Tag Plug #"&amp;'Mill Data'!A29&amp;" @ "&amp;'Mill Data'!C29&amp;" FT, Gone In"&amp;'Mill Data'!D29&amp;" Minutes, Joint # "&amp;'Mill Data'!Q29&amp;""</f>
        <v>Tag Plug #14 @  FT, Gone In Minutes, Joint # </v>
      </c>
      <c r="W17" s="44"/>
      <c r="X17" s="44"/>
      <c r="Y17" s="45"/>
    </row>
    <row r="18" ht="12.75" customHeight="1">
      <c r="B18" s="215" t="s">
        <v>18</v>
      </c>
      <c r="C18" s="26"/>
      <c r="D18" s="26"/>
      <c r="E18" s="26"/>
      <c r="F18" s="26"/>
      <c r="G18" s="215" t="s">
        <v>280</v>
      </c>
      <c r="H18" s="26"/>
      <c r="I18" s="26"/>
      <c r="J18" s="27"/>
      <c r="K18" s="215" t="s">
        <v>281</v>
      </c>
      <c r="L18" s="27"/>
      <c r="N18" s="63">
        <v>15.0</v>
      </c>
      <c r="O18" s="208" t="str">
        <f>IF('Mill Data'!B30&gt;0,'Mill Data'!B30,"")</f>
        <v/>
      </c>
      <c r="P18" s="209" t="str">
        <f>IF('Mill Data'!H30&gt;0,'Mill Data'!H30,"")</f>
        <v/>
      </c>
      <c r="Q18" s="209" t="str">
        <f>IF('Mill Data'!I30&gt;0,'Mill Data'!I30,"")</f>
        <v/>
      </c>
      <c r="R18" s="210" t="str">
        <f>IF('Mill Data'!J30&gt;0,'Mill Data'!J30,"")</f>
        <v/>
      </c>
      <c r="S18" s="210" t="str">
        <f>IF('Mill Data'!K30&gt;0,'Mill Data'!K30,"")</f>
        <v/>
      </c>
      <c r="T18" s="209" t="str">
        <f>IF('Mill Data'!L30&gt;0,'Mill Data'!L30,"")</f>
        <v/>
      </c>
      <c r="U18" s="209" t="str">
        <f>IF('Mill Data'!M30&gt;0,'Mill Data'!M30,"")</f>
        <v/>
      </c>
      <c r="V18" s="64" t="str">
        <f>"Tag Plug #"&amp;'Mill Data'!A30&amp;" @ "&amp;'Mill Data'!C30&amp;" FT, Gone In"&amp;'Mill Data'!D30&amp;" Minutes, Joint # "&amp;'Mill Data'!Q30&amp;""</f>
        <v>Tag Plug #15 @  FT, Gone In Minutes, Joint # </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08" t="str">
        <f>IF('Mill Data'!B31&gt;0,'Mill Data'!B31,"")</f>
        <v/>
      </c>
      <c r="P19" s="209" t="str">
        <f>IF('Mill Data'!H31&gt;0,'Mill Data'!H31,"")</f>
        <v/>
      </c>
      <c r="Q19" s="209" t="str">
        <f>IF('Mill Data'!I31&gt;0,'Mill Data'!I31,"")</f>
        <v/>
      </c>
      <c r="R19" s="210" t="str">
        <f>IF('Mill Data'!J31&gt;0,'Mill Data'!J31,"")</f>
        <v/>
      </c>
      <c r="S19" s="210" t="str">
        <f>IF('Mill Data'!K31&gt;0,'Mill Data'!K31,"")</f>
        <v/>
      </c>
      <c r="T19" s="209" t="str">
        <f>IF('Mill Data'!L31&gt;0,'Mill Data'!L31,"")</f>
        <v/>
      </c>
      <c r="U19" s="209" t="str">
        <f>IF('Mill Data'!M31&gt;0,'Mill Data'!M31,"")</f>
        <v/>
      </c>
      <c r="V19" s="64" t="str">
        <f>"Tag Plug #"&amp;'Mill Data'!A31&amp;" @ "&amp;'Mill Data'!C31&amp;" FT, Gone In"&amp;'Mill Data'!D31&amp;" Minutes, Joint # "&amp;'Mill Data'!Q31&amp;""</f>
        <v>Tag Plug #16 @  FT, Gone In Minutes, Joint # </v>
      </c>
      <c r="W19" s="44"/>
      <c r="X19" s="44"/>
      <c r="Y19" s="45"/>
    </row>
    <row r="20" ht="12.75" customHeight="1">
      <c r="B20" s="215" t="s">
        <v>282</v>
      </c>
      <c r="C20" s="26"/>
      <c r="D20" s="26"/>
      <c r="E20" s="26"/>
      <c r="F20" s="26"/>
      <c r="G20" s="215" t="s">
        <v>283</v>
      </c>
      <c r="H20" s="26"/>
      <c r="I20" s="26"/>
      <c r="J20" s="26"/>
      <c r="K20" s="26"/>
      <c r="L20" s="27"/>
      <c r="N20" s="63">
        <v>17.0</v>
      </c>
      <c r="O20" s="208" t="str">
        <f>IF('Mill Data'!B32&gt;0,'Mill Data'!B32,"")</f>
        <v/>
      </c>
      <c r="P20" s="209" t="str">
        <f>IF('Mill Data'!H32&gt;0,'Mill Data'!H32,"")</f>
        <v/>
      </c>
      <c r="Q20" s="209" t="str">
        <f>IF('Mill Data'!I32&gt;0,'Mill Data'!I32,"")</f>
        <v/>
      </c>
      <c r="R20" s="210" t="str">
        <f>IF('Mill Data'!J32&gt;0,'Mill Data'!J32,"")</f>
        <v/>
      </c>
      <c r="S20" s="210" t="str">
        <f>IF('Mill Data'!K32&gt;0,'Mill Data'!K32,"")</f>
        <v/>
      </c>
      <c r="T20" s="209" t="str">
        <f>IF('Mill Data'!L32&gt;0,'Mill Data'!L32,"")</f>
        <v/>
      </c>
      <c r="U20" s="209" t="str">
        <f>IF('Mill Data'!M32&gt;0,'Mill Data'!M32,"")</f>
        <v/>
      </c>
      <c r="V20" s="64" t="str">
        <f>"Tag Plug #"&amp;'Mill Data'!A32&amp;" @ "&amp;'Mill Data'!C32&amp;" FT, Gone In"&amp;'Mill Data'!D32&amp;" Minutes, Joint # "&amp;'Mill Data'!Q32&amp;""</f>
        <v>Tag Plug #17 @  FT, Gone In Minutes, Joint # </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08" t="str">
        <f>IF('Mill Data'!B33&gt;0,'Mill Data'!B33,"")</f>
        <v/>
      </c>
      <c r="P21" s="209" t="str">
        <f>IF('Mill Data'!H33&gt;0,'Mill Data'!H33,"")</f>
        <v/>
      </c>
      <c r="Q21" s="209" t="str">
        <f>IF('Mill Data'!I33&gt;0,'Mill Data'!I33,"")</f>
        <v/>
      </c>
      <c r="R21" s="210" t="str">
        <f>IF('Mill Data'!J33&gt;0,'Mill Data'!J33,"")</f>
        <v/>
      </c>
      <c r="S21" s="210" t="str">
        <f>IF('Mill Data'!K33&gt;0,'Mill Data'!K33,"")</f>
        <v/>
      </c>
      <c r="T21" s="209" t="str">
        <f>IF('Mill Data'!L33&gt;0,'Mill Data'!L33,"")</f>
        <v/>
      </c>
      <c r="U21" s="209" t="str">
        <f>IF('Mill Data'!M33&gt;0,'Mill Data'!M33,"")</f>
        <v/>
      </c>
      <c r="V21" s="64" t="str">
        <f>"Tag Plug #"&amp;'Mill Data'!A33&amp;" @ "&amp;'Mill Data'!C33&amp;" FT, Gone In"&amp;'Mill Data'!D33&amp;" Minutes, Joint # "&amp;'Mill Data'!Q33&amp;""</f>
        <v>Tag Plug #18 @  FT, Gone In Minutes, Joint # </v>
      </c>
      <c r="W21" s="44"/>
      <c r="X21" s="44"/>
      <c r="Y21" s="45"/>
    </row>
    <row r="22" ht="12.75" customHeight="1">
      <c r="B22" s="215" t="s">
        <v>284</v>
      </c>
      <c r="C22" s="26"/>
      <c r="D22" s="26"/>
      <c r="E22" s="26"/>
      <c r="F22" s="26"/>
      <c r="G22" s="215" t="s">
        <v>285</v>
      </c>
      <c r="H22" s="26"/>
      <c r="I22" s="26"/>
      <c r="J22" s="26"/>
      <c r="K22" s="224" t="s">
        <v>286</v>
      </c>
      <c r="L22" s="225" t="s">
        <v>287</v>
      </c>
      <c r="N22" s="63">
        <v>19.0</v>
      </c>
      <c r="O22" s="208" t="str">
        <f>IF('Mill Data'!B34&gt;0,'Mill Data'!B34,"")</f>
        <v/>
      </c>
      <c r="P22" s="209" t="str">
        <f>IF('Mill Data'!H34&gt;0,'Mill Data'!H34,"")</f>
        <v/>
      </c>
      <c r="Q22" s="209" t="str">
        <f>IF('Mill Data'!I34&gt;0,'Mill Data'!I34,"")</f>
        <v/>
      </c>
      <c r="R22" s="210" t="str">
        <f>IF('Mill Data'!J34&gt;0,'Mill Data'!J34,"")</f>
        <v/>
      </c>
      <c r="S22" s="210" t="str">
        <f>IF('Mill Data'!K34&gt;0,'Mill Data'!K34,"")</f>
        <v/>
      </c>
      <c r="T22" s="209" t="str">
        <f>IF('Mill Data'!L34&gt;0,'Mill Data'!L34,"")</f>
        <v/>
      </c>
      <c r="U22" s="209" t="str">
        <f>IF('Mill Data'!M34&gt;0,'Mill Data'!M34,"")</f>
        <v/>
      </c>
      <c r="V22" s="64" t="str">
        <f>"Tag Plug #"&amp;'Mill Data'!A34&amp;" @ "&amp;'Mill Data'!C34&amp;" FT, Gone In"&amp;'Mill Data'!D34&amp;" Minutes, Joint # "&amp;'Mill Data'!Q34&amp;""</f>
        <v>Tag Plug #19 @  FT, Gone In Minutes, Joint # </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08" t="str">
        <f>IF('Mill Data'!B35&gt;0,'Mill Data'!B35,"")</f>
        <v/>
      </c>
      <c r="P23" s="209" t="str">
        <f>IF('Mill Data'!H35&gt;0,'Mill Data'!H35,"")</f>
        <v/>
      </c>
      <c r="Q23" s="209" t="str">
        <f>IF('Mill Data'!I35&gt;0,'Mill Data'!I35,"")</f>
        <v/>
      </c>
      <c r="R23" s="210" t="str">
        <f>IF('Mill Data'!J35&gt;0,'Mill Data'!J35,"")</f>
        <v/>
      </c>
      <c r="S23" s="210" t="str">
        <f>IF('Mill Data'!K35&gt;0,'Mill Data'!K35,"")</f>
        <v/>
      </c>
      <c r="T23" s="209" t="str">
        <f>IF('Mill Data'!L35&gt;0,'Mill Data'!L35,"")</f>
        <v/>
      </c>
      <c r="U23" s="209" t="str">
        <f>IF('Mill Data'!M35&gt;0,'Mill Data'!M35,"")</f>
        <v/>
      </c>
      <c r="V23" s="64" t="str">
        <f>"Tag Plug #"&amp;'Mill Data'!A35&amp;" @ "&amp;'Mill Data'!C35&amp;" FT, Gone In"&amp;'Mill Data'!D35&amp;" Minutes, Joint # "&amp;'Mill Data'!Q35&amp;""</f>
        <v>Tag Plug #20 @  FT, Gone In Minutes, Joint # </v>
      </c>
      <c r="W23" s="44"/>
      <c r="X23" s="44"/>
      <c r="Y23" s="45"/>
    </row>
    <row r="24" ht="12.75" customHeight="1">
      <c r="B24" s="215" t="s">
        <v>288</v>
      </c>
      <c r="C24" s="26"/>
      <c r="D24" s="26"/>
      <c r="E24" s="26"/>
      <c r="F24" s="26"/>
      <c r="G24" s="215" t="s">
        <v>289</v>
      </c>
      <c r="H24" s="26"/>
      <c r="I24" s="26"/>
      <c r="J24" s="26"/>
      <c r="K24" s="26"/>
      <c r="L24" s="27"/>
      <c r="N24" s="63">
        <v>21.0</v>
      </c>
      <c r="O24" s="208" t="str">
        <f>IF('Mill Data'!B36&gt;0,'Mill Data'!B36,"")</f>
        <v/>
      </c>
      <c r="P24" s="209" t="str">
        <f>IF('Mill Data'!H36&gt;0,'Mill Data'!H36,"")</f>
        <v/>
      </c>
      <c r="Q24" s="209" t="str">
        <f>IF('Mill Data'!I36&gt;0,'Mill Data'!I36,"")</f>
        <v/>
      </c>
      <c r="R24" s="210" t="str">
        <f>IF('Mill Data'!J36&gt;0,'Mill Data'!J36,"")</f>
        <v/>
      </c>
      <c r="S24" s="210" t="str">
        <f>IF('Mill Data'!K36&gt;0,'Mill Data'!K36,"")</f>
        <v/>
      </c>
      <c r="T24" s="209" t="str">
        <f>IF('Mill Data'!L36&gt;0,'Mill Data'!L36,"")</f>
        <v/>
      </c>
      <c r="U24" s="209" t="str">
        <f>IF('Mill Data'!M36&gt;0,'Mill Data'!M36,"")</f>
        <v/>
      </c>
      <c r="V24" s="64" t="str">
        <f>"Tag Plug #"&amp;'Mill Data'!A36&amp;" @ "&amp;'Mill Data'!C36&amp;" FT, Gone In"&amp;'Mill Data'!D36&amp;" Minutes, Joint # "&amp;'Mill Data'!Q36&amp;""</f>
        <v>Tag Plug #21 @  FT, Gone In Minutes, Joint # </v>
      </c>
      <c r="W24" s="44"/>
      <c r="X24" s="44"/>
      <c r="Y24" s="45"/>
    </row>
    <row r="25" ht="12.75" customHeight="1">
      <c r="B25" s="221" t="str">
        <f>IF('General Info'!E28&gt;0,'General Info'!E28,"")</f>
        <v/>
      </c>
      <c r="G25" s="221" t="str">
        <f>IF('General Info'!E24&gt;0,'General Info'!E24,"")</f>
        <v/>
      </c>
      <c r="L25" s="29"/>
      <c r="N25" s="63">
        <v>22.0</v>
      </c>
      <c r="O25" s="208" t="str">
        <f>IF('Mill Data'!B37&gt;0,'Mill Data'!B37,"")</f>
        <v/>
      </c>
      <c r="P25" s="209" t="str">
        <f>IF('Mill Data'!H37&gt;0,'Mill Data'!H37,"")</f>
        <v/>
      </c>
      <c r="Q25" s="209" t="str">
        <f>IF('Mill Data'!I37&gt;0,'Mill Data'!I37,"")</f>
        <v/>
      </c>
      <c r="R25" s="210" t="str">
        <f>IF('Mill Data'!J37&gt;0,'Mill Data'!J37,"")</f>
        <v/>
      </c>
      <c r="S25" s="210" t="str">
        <f>IF('Mill Data'!K37&gt;0,'Mill Data'!K37,"")</f>
        <v/>
      </c>
      <c r="T25" s="209" t="str">
        <f>IF('Mill Data'!L37&gt;0,'Mill Data'!L37,"")</f>
        <v/>
      </c>
      <c r="U25" s="209" t="str">
        <f>IF('Mill Data'!M37&gt;0,'Mill Data'!M37,"")</f>
        <v/>
      </c>
      <c r="V25" s="64" t="str">
        <f>"Tag Plug #"&amp;'Mill Data'!A37&amp;" @ "&amp;'Mill Data'!C37&amp;" FT, Gone In"&amp;'Mill Data'!D37&amp;" Minutes, Joint # "&amp;'Mill Data'!Q37&amp;""</f>
        <v>Tag Plug #22 @  FT, Gone In Minutes, Joint # </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23.0</v>
      </c>
      <c r="O26" s="208" t="str">
        <f>IF('Mill Data'!B38&gt;0,'Mill Data'!B38,"")</f>
        <v/>
      </c>
      <c r="P26" s="209" t="str">
        <f>IF('Mill Data'!H38&gt;0,'Mill Data'!H38,"")</f>
        <v/>
      </c>
      <c r="Q26" s="209" t="str">
        <f>IF('Mill Data'!I38&gt;0,'Mill Data'!I38,"")</f>
        <v/>
      </c>
      <c r="R26" s="210" t="str">
        <f>IF('Mill Data'!J38&gt;0,'Mill Data'!J38,"")</f>
        <v/>
      </c>
      <c r="S26" s="210" t="str">
        <f>IF('Mill Data'!K38&gt;0,'Mill Data'!K38,"")</f>
        <v/>
      </c>
      <c r="T26" s="209" t="str">
        <f>IF('Mill Data'!L38&gt;0,'Mill Data'!L38,"")</f>
        <v/>
      </c>
      <c r="U26" s="209" t="str">
        <f>IF('Mill Data'!M38&gt;0,'Mill Data'!M38,"")</f>
        <v/>
      </c>
      <c r="V26" s="64" t="str">
        <f>"Tag Plug #"&amp;'Mill Data'!A38&amp;" @ "&amp;'Mill Data'!C38&amp;" FT, Gone In"&amp;'Mill Data'!D38&amp;" Minutes, Joint # "&amp;'Mill Data'!Q38&amp;""</f>
        <v>Tag Plug #23 @  FT, Gone In Minutes, Joint # </v>
      </c>
      <c r="W26" s="44"/>
      <c r="X26" s="44"/>
      <c r="Y26" s="45"/>
    </row>
    <row r="27" ht="12.75" customHeight="1">
      <c r="B27" s="37"/>
      <c r="C27" s="233"/>
      <c r="D27" s="233"/>
      <c r="E27" s="233"/>
      <c r="F27" s="37"/>
      <c r="G27" s="234"/>
      <c r="H27" s="233"/>
      <c r="I27" s="38"/>
      <c r="J27" s="8"/>
      <c r="K27" s="8"/>
      <c r="L27" s="39"/>
      <c r="N27" s="63">
        <v>24.0</v>
      </c>
      <c r="O27" s="208" t="str">
        <f>IF('Mill Data'!B39&gt;0,'Mill Data'!B39,"")</f>
        <v/>
      </c>
      <c r="P27" s="209" t="str">
        <f>IF('Mill Data'!H39&gt;0,'Mill Data'!H39,"")</f>
        <v/>
      </c>
      <c r="Q27" s="209" t="str">
        <f>IF('Mill Data'!I39&gt;0,'Mill Data'!I39,"")</f>
        <v/>
      </c>
      <c r="R27" s="210" t="str">
        <f>IF('Mill Data'!J39&gt;0,'Mill Data'!J39,"")</f>
        <v/>
      </c>
      <c r="S27" s="210" t="str">
        <f>IF('Mill Data'!K39&gt;0,'Mill Data'!K39,"")</f>
        <v/>
      </c>
      <c r="T27" s="209" t="str">
        <f>IF('Mill Data'!L39&gt;0,'Mill Data'!L39,"")</f>
        <v/>
      </c>
      <c r="U27" s="209" t="str">
        <f>IF('Mill Data'!M39&gt;0,'Mill Data'!M39,"")</f>
        <v/>
      </c>
      <c r="V27" s="64" t="str">
        <f>"Tag Plug #"&amp;'Mill Data'!A39&amp;" @ "&amp;'Mill Data'!C39&amp;" FT, Gone In"&amp;'Mill Data'!D39&amp;" Minutes, Joint # "&amp;'Mill Data'!Q39&amp;""</f>
        <v>Tag Plug #24 @  FT, Gone In Minutes, Joint # </v>
      </c>
      <c r="W27" s="44"/>
      <c r="X27" s="44"/>
      <c r="Y27" s="45"/>
    </row>
    <row r="28" ht="12.75" customHeight="1">
      <c r="B28" s="235"/>
      <c r="C28" s="236"/>
      <c r="D28" s="236"/>
      <c r="E28" s="236"/>
      <c r="F28" s="236"/>
      <c r="G28" s="210"/>
      <c r="H28" s="236"/>
      <c r="I28" s="237"/>
      <c r="J28" s="238"/>
      <c r="K28" s="238"/>
      <c r="L28" s="239"/>
      <c r="N28" s="63">
        <v>25.0</v>
      </c>
      <c r="O28" s="208" t="str">
        <f>IF('Mill Data'!B40&gt;0,'Mill Data'!B40,"")</f>
        <v/>
      </c>
      <c r="P28" s="209" t="str">
        <f>IF('Mill Data'!H40&gt;0,'Mill Data'!H40,"")</f>
        <v/>
      </c>
      <c r="Q28" s="209" t="str">
        <f>IF('Mill Data'!I40&gt;0,'Mill Data'!I40,"")</f>
        <v/>
      </c>
      <c r="R28" s="210" t="str">
        <f>IF('Mill Data'!J40&gt;0,'Mill Data'!J40,"")</f>
        <v/>
      </c>
      <c r="S28" s="210" t="str">
        <f>IF('Mill Data'!K40&gt;0,'Mill Data'!K40,"")</f>
        <v/>
      </c>
      <c r="T28" s="209" t="str">
        <f>IF('Mill Data'!L40&gt;0,'Mill Data'!L40,"")</f>
        <v/>
      </c>
      <c r="U28" s="209" t="str">
        <f>IF('Mill Data'!M40&gt;0,'Mill Data'!M40,"")</f>
        <v/>
      </c>
      <c r="V28" s="64" t="str">
        <f>"Tag Plug #"&amp;'Mill Data'!A40&amp;" @ "&amp;'Mill Data'!C40&amp;" FT, Gone In"&amp;'Mill Data'!D40&amp;" Minutes, Joint # "&amp;'Mill Data'!Q40&amp;""</f>
        <v>Tag Plug #25 @  FT, Gone In Minutes, Joint # </v>
      </c>
      <c r="W28" s="44"/>
      <c r="X28" s="44"/>
      <c r="Y28" s="45"/>
    </row>
    <row r="29" ht="12.75" customHeight="1">
      <c r="B29" s="235"/>
      <c r="C29" s="236"/>
      <c r="D29" s="236"/>
      <c r="E29" s="236"/>
      <c r="F29" s="236"/>
      <c r="G29" s="210"/>
      <c r="H29" s="236"/>
      <c r="I29" s="240"/>
      <c r="J29" s="241"/>
      <c r="K29" s="241"/>
      <c r="L29" s="242"/>
      <c r="N29" s="63">
        <v>26.0</v>
      </c>
      <c r="O29" s="208" t="str">
        <f>IF('Mill Data'!B41&gt;0,'Mill Data'!B41,"")</f>
        <v/>
      </c>
      <c r="P29" s="209" t="str">
        <f>IF('Mill Data'!H41&gt;0,'Mill Data'!H41,"")</f>
        <v/>
      </c>
      <c r="Q29" s="209" t="str">
        <f>IF('Mill Data'!I41&gt;0,'Mill Data'!I41,"")</f>
        <v/>
      </c>
      <c r="R29" s="210" t="str">
        <f>IF('Mill Data'!J41&gt;0,'Mill Data'!J41,"")</f>
        <v/>
      </c>
      <c r="S29" s="210" t="str">
        <f>IF('Mill Data'!K41&gt;0,'Mill Data'!K41,"")</f>
        <v/>
      </c>
      <c r="T29" s="209" t="str">
        <f>IF('Mill Data'!L41&gt;0,'Mill Data'!L41,"")</f>
        <v/>
      </c>
      <c r="U29" s="209" t="str">
        <f>IF('Mill Data'!M41&gt;0,'Mill Data'!M41,"")</f>
        <v/>
      </c>
      <c r="V29" s="64" t="str">
        <f>"Tag Plug #"&amp;'Mill Data'!A41&amp;" @ "&amp;'Mill Data'!C41&amp;" FT, Gone In"&amp;'Mill Data'!D41&amp;" Minutes, Joint # "&amp;'Mill Data'!Q41&amp;""</f>
        <v>Tag Plug #26 @  FT, Gone In Minutes, Joint # </v>
      </c>
      <c r="W29" s="44"/>
      <c r="X29" s="44"/>
      <c r="Y29" s="45"/>
    </row>
    <row r="30" ht="12.75" customHeight="1">
      <c r="B30" s="235"/>
      <c r="C30" s="236"/>
      <c r="D30" s="236"/>
      <c r="E30" s="236"/>
      <c r="F30" s="236"/>
      <c r="G30" s="210"/>
      <c r="H30" s="236"/>
      <c r="I30" s="240"/>
      <c r="J30" s="241"/>
      <c r="K30" s="241"/>
      <c r="L30" s="242"/>
      <c r="N30" s="63">
        <v>27.0</v>
      </c>
      <c r="O30" s="208" t="str">
        <f>IF('Mill Data'!B42&gt;0,'Mill Data'!B42,"")</f>
        <v/>
      </c>
      <c r="P30" s="209" t="str">
        <f>IF('Mill Data'!H42&gt;0,'Mill Data'!H42,"")</f>
        <v/>
      </c>
      <c r="Q30" s="209" t="str">
        <f>IF('Mill Data'!I42&gt;0,'Mill Data'!I42,"")</f>
        <v/>
      </c>
      <c r="R30" s="210" t="str">
        <f>IF('Mill Data'!J42&gt;0,'Mill Data'!J42,"")</f>
        <v/>
      </c>
      <c r="S30" s="210" t="str">
        <f>IF('Mill Data'!K42&gt;0,'Mill Data'!K42,"")</f>
        <v/>
      </c>
      <c r="T30" s="209" t="str">
        <f>IF('Mill Data'!L42&gt;0,'Mill Data'!L42,"")</f>
        <v/>
      </c>
      <c r="U30" s="209" t="str">
        <f>IF('Mill Data'!M42&gt;0,'Mill Data'!M42,"")</f>
        <v/>
      </c>
      <c r="V30" s="64" t="str">
        <f>"Tag Plug #"&amp;'Mill Data'!A42&amp;" @ "&amp;'Mill Data'!C42&amp;" FT, Gone In"&amp;'Mill Data'!D42&amp;" Minutes, Joint # "&amp;'Mill Data'!Q42&amp;""</f>
        <v>Tag Plug #27 @  FT, Gone In Minutes, Joint # </v>
      </c>
      <c r="W30" s="44"/>
      <c r="X30" s="44"/>
      <c r="Y30" s="45"/>
    </row>
    <row r="31" ht="12.75" customHeight="1">
      <c r="B31" s="235"/>
      <c r="C31" s="236"/>
      <c r="D31" s="236"/>
      <c r="E31" s="236"/>
      <c r="F31" s="236"/>
      <c r="G31" s="210"/>
      <c r="H31" s="236"/>
      <c r="I31" s="240"/>
      <c r="J31" s="241"/>
      <c r="K31" s="241"/>
      <c r="L31" s="242"/>
      <c r="N31" s="63">
        <v>28.0</v>
      </c>
      <c r="O31" s="208" t="str">
        <f>IF('Mill Data'!B43&gt;0,'Mill Data'!B43,"")</f>
        <v/>
      </c>
      <c r="P31" s="209" t="str">
        <f>IF('Mill Data'!H43&gt;0,'Mill Data'!H43,"")</f>
        <v/>
      </c>
      <c r="Q31" s="209" t="str">
        <f>IF('Mill Data'!I43&gt;0,'Mill Data'!I43,"")</f>
        <v/>
      </c>
      <c r="R31" s="210" t="str">
        <f>IF('Mill Data'!J43&gt;0,'Mill Data'!J43,"")</f>
        <v/>
      </c>
      <c r="S31" s="210" t="str">
        <f>IF('Mill Data'!K43&gt;0,'Mill Data'!K43,"")</f>
        <v/>
      </c>
      <c r="T31" s="209" t="str">
        <f>IF('Mill Data'!L43&gt;0,'Mill Data'!L43,"")</f>
        <v/>
      </c>
      <c r="U31" s="209" t="str">
        <f>IF('Mill Data'!M43&gt;0,'Mill Data'!M43,"")</f>
        <v/>
      </c>
      <c r="V31" s="64" t="str">
        <f>"Tag Plug #"&amp;'Mill Data'!A43&amp;" @ "&amp;'Mill Data'!C43&amp;" FT, Gone In"&amp;'Mill Data'!D43&amp;" Minutes, Joint # "&amp;'Mill Data'!Q43&amp;""</f>
        <v>Tag Plug #28 @  FT, Gone In Minutes, Joint # </v>
      </c>
      <c r="W31" s="44"/>
      <c r="X31" s="44"/>
      <c r="Y31" s="45"/>
    </row>
    <row r="32" ht="12.75" customHeight="1">
      <c r="B32" s="235"/>
      <c r="C32" s="236"/>
      <c r="D32" s="236"/>
      <c r="E32" s="236"/>
      <c r="F32" s="236"/>
      <c r="G32" s="210"/>
      <c r="H32" s="236"/>
      <c r="I32" s="240"/>
      <c r="J32" s="241"/>
      <c r="K32" s="241"/>
      <c r="L32" s="242"/>
      <c r="N32" s="63">
        <v>29.0</v>
      </c>
      <c r="O32" s="208" t="str">
        <f>IF('Mill Data'!B44&gt;0,'Mill Data'!B44,"")</f>
        <v/>
      </c>
      <c r="P32" s="209" t="str">
        <f>IF('Mill Data'!H44&gt;0,'Mill Data'!H44,"")</f>
        <v/>
      </c>
      <c r="Q32" s="209" t="str">
        <f>IF('Mill Data'!I44&gt;0,'Mill Data'!I44,"")</f>
        <v/>
      </c>
      <c r="R32" s="210" t="str">
        <f>IF('Mill Data'!J44&gt;0,'Mill Data'!J44,"")</f>
        <v/>
      </c>
      <c r="S32" s="210" t="str">
        <f>IF('Mill Data'!K44&gt;0,'Mill Data'!K44,"")</f>
        <v/>
      </c>
      <c r="T32" s="209" t="str">
        <f>IF('Mill Data'!L44&gt;0,'Mill Data'!L44,"")</f>
        <v/>
      </c>
      <c r="U32" s="209" t="str">
        <f>IF('Mill Data'!M44&gt;0,'Mill Data'!M44,"")</f>
        <v/>
      </c>
      <c r="V32" s="64" t="str">
        <f>"Tag Plug #"&amp;'Mill Data'!A44&amp;" @ "&amp;'Mill Data'!C44&amp;" FT, Gone In"&amp;'Mill Data'!D44&amp;" Minutes, Joint # "&amp;'Mill Data'!Q44&amp;""</f>
        <v>Tag Plug #29 @  FT, Gone In Minutes, Joint # </v>
      </c>
      <c r="W32" s="44"/>
      <c r="X32" s="44"/>
      <c r="Y32" s="45"/>
    </row>
    <row r="33" ht="12.75" customHeight="1">
      <c r="B33" s="235"/>
      <c r="C33" s="236"/>
      <c r="D33" s="236"/>
      <c r="E33" s="236"/>
      <c r="F33" s="236"/>
      <c r="G33" s="210"/>
      <c r="H33" s="236"/>
      <c r="I33" s="240"/>
      <c r="J33" s="241"/>
      <c r="K33" s="241"/>
      <c r="L33" s="242"/>
      <c r="N33" s="63">
        <v>30.0</v>
      </c>
      <c r="O33" s="208" t="str">
        <f>IF('Mill Data'!B45&gt;0,'Mill Data'!B45,"")</f>
        <v/>
      </c>
      <c r="P33" s="209" t="str">
        <f>IF('Mill Data'!H45&gt;0,'Mill Data'!H45,"")</f>
        <v/>
      </c>
      <c r="Q33" s="209" t="str">
        <f>IF('Mill Data'!I45&gt;0,'Mill Data'!I45,"")</f>
        <v/>
      </c>
      <c r="R33" s="210" t="str">
        <f>IF('Mill Data'!J45&gt;0,'Mill Data'!J45,"")</f>
        <v/>
      </c>
      <c r="S33" s="210" t="str">
        <f>IF('Mill Data'!K45&gt;0,'Mill Data'!K45,"")</f>
        <v/>
      </c>
      <c r="T33" s="209" t="str">
        <f>IF('Mill Data'!L45&gt;0,'Mill Data'!L45,"")</f>
        <v/>
      </c>
      <c r="U33" s="209" t="str">
        <f>IF('Mill Data'!M45&gt;0,'Mill Data'!M45,"")</f>
        <v/>
      </c>
      <c r="V33" s="64" t="str">
        <f>"Tag Plug #"&amp;'Mill Data'!A45&amp;" @ "&amp;'Mill Data'!C45&amp;" FT, Gone In"&amp;'Mill Data'!D45&amp;" Minutes, Joint # "&amp;'Mill Data'!Q45&amp;""</f>
        <v>Tag Plug #30 @  FT, Gone In Minutes, Joint # </v>
      </c>
      <c r="W33" s="44"/>
      <c r="X33" s="44"/>
      <c r="Y33" s="45"/>
    </row>
    <row r="34" ht="12.75" customHeight="1">
      <c r="B34" s="235"/>
      <c r="C34" s="236"/>
      <c r="D34" s="236"/>
      <c r="E34" s="236"/>
      <c r="F34" s="236"/>
      <c r="G34" s="210"/>
      <c r="H34" s="236"/>
      <c r="I34" s="240"/>
      <c r="J34" s="241"/>
      <c r="K34" s="241"/>
      <c r="L34" s="242"/>
      <c r="N34" s="63">
        <v>31.0</v>
      </c>
      <c r="O34" s="208" t="str">
        <f>IF('Mill Data'!B46&gt;0,'Mill Data'!B46,"")</f>
        <v/>
      </c>
      <c r="P34" s="209" t="str">
        <f>IF('Mill Data'!H46&gt;0,'Mill Data'!H46,"")</f>
        <v/>
      </c>
      <c r="Q34" s="209" t="str">
        <f>IF('Mill Data'!I46&gt;0,'Mill Data'!I46,"")</f>
        <v/>
      </c>
      <c r="R34" s="210" t="str">
        <f>IF('Mill Data'!J46&gt;0,'Mill Data'!J46,"")</f>
        <v/>
      </c>
      <c r="S34" s="210" t="str">
        <f>IF('Mill Data'!K46&gt;0,'Mill Data'!K46,"")</f>
        <v/>
      </c>
      <c r="T34" s="209" t="str">
        <f>IF('Mill Data'!L46&gt;0,'Mill Data'!L46,"")</f>
        <v/>
      </c>
      <c r="U34" s="209" t="str">
        <f>IF('Mill Data'!M46&gt;0,'Mill Data'!M46,"")</f>
        <v/>
      </c>
      <c r="V34" s="64" t="str">
        <f>"Tag Plug #"&amp;'Mill Data'!A46&amp;" @ "&amp;'Mill Data'!C46&amp;" FT, Gone In"&amp;'Mill Data'!D46&amp;" Minutes, Joint # "&amp;'Mill Data'!Q46&amp;""</f>
        <v>Tag Plug #31 @  FT, Gone In Minutes, Joint # </v>
      </c>
      <c r="W34" s="44"/>
      <c r="X34" s="44"/>
      <c r="Y34" s="45"/>
    </row>
    <row r="35" ht="12.75" customHeight="1">
      <c r="B35" s="235"/>
      <c r="C35" s="236"/>
      <c r="D35" s="236"/>
      <c r="E35" s="236"/>
      <c r="F35" s="236"/>
      <c r="G35" s="210"/>
      <c r="H35" s="236"/>
      <c r="I35" s="240"/>
      <c r="J35" s="241"/>
      <c r="K35" s="241"/>
      <c r="L35" s="242"/>
      <c r="N35" s="63">
        <v>32.0</v>
      </c>
      <c r="O35" s="208" t="str">
        <f>IF('Mill Data'!B47&gt;0,'Mill Data'!B47,"")</f>
        <v/>
      </c>
      <c r="P35" s="209" t="str">
        <f>IF('Mill Data'!H47&gt;0,'Mill Data'!H47,"")</f>
        <v/>
      </c>
      <c r="Q35" s="209" t="str">
        <f>IF('Mill Data'!I47&gt;0,'Mill Data'!I47,"")</f>
        <v/>
      </c>
      <c r="R35" s="210" t="str">
        <f>IF('Mill Data'!J47&gt;0,'Mill Data'!J47,"")</f>
        <v/>
      </c>
      <c r="S35" s="210" t="str">
        <f>IF('Mill Data'!K47&gt;0,'Mill Data'!K47,"")</f>
        <v/>
      </c>
      <c r="T35" s="209" t="str">
        <f>IF('Mill Data'!L47&gt;0,'Mill Data'!L47,"")</f>
        <v/>
      </c>
      <c r="U35" s="209" t="str">
        <f>IF('Mill Data'!M47&gt;0,'Mill Data'!M47,"")</f>
        <v/>
      </c>
      <c r="V35" s="64" t="str">
        <f>"Tag Plug #"&amp;'Mill Data'!A47&amp;" @ "&amp;'Mill Data'!C47&amp;" FT, Gone In"&amp;'Mill Data'!D47&amp;" Minutes, Joint # "&amp;'Mill Data'!Q47&amp;""</f>
        <v>Tag Plug #32 @  FT, Gone In Minutes, Joint # </v>
      </c>
      <c r="W35" s="44"/>
      <c r="X35" s="44"/>
      <c r="Y35" s="45"/>
    </row>
    <row r="36" ht="12.75" customHeight="1">
      <c r="B36" s="235"/>
      <c r="C36" s="236"/>
      <c r="D36" s="236"/>
      <c r="E36" s="236"/>
      <c r="F36" s="236"/>
      <c r="G36" s="210"/>
      <c r="H36" s="236"/>
      <c r="I36" s="240"/>
      <c r="J36" s="241"/>
      <c r="K36" s="241"/>
      <c r="L36" s="242"/>
      <c r="N36" s="63">
        <v>33.0</v>
      </c>
      <c r="O36" s="208" t="str">
        <f>IF('Mill Data'!B48&gt;0,'Mill Data'!B48,"")</f>
        <v/>
      </c>
      <c r="P36" s="209" t="str">
        <f>IF('Mill Data'!H48&gt;0,'Mill Data'!H48,"")</f>
        <v/>
      </c>
      <c r="Q36" s="209" t="str">
        <f>IF('Mill Data'!I48&gt;0,'Mill Data'!I48,"")</f>
        <v/>
      </c>
      <c r="R36" s="210" t="str">
        <f>IF('Mill Data'!J48&gt;0,'Mill Data'!J48,"")</f>
        <v/>
      </c>
      <c r="S36" s="210" t="str">
        <f>IF('Mill Data'!K48&gt;0,'Mill Data'!K48,"")</f>
        <v/>
      </c>
      <c r="T36" s="209" t="str">
        <f>IF('Mill Data'!L48&gt;0,'Mill Data'!L48,"")</f>
        <v/>
      </c>
      <c r="U36" s="209" t="str">
        <f>IF('Mill Data'!M48&gt;0,'Mill Data'!M48,"")</f>
        <v/>
      </c>
      <c r="V36" s="64" t="str">
        <f>"Tag Plug #"&amp;'Mill Data'!A48&amp;" @ "&amp;'Mill Data'!C48&amp;" FT, Gone In"&amp;'Mill Data'!D48&amp;" Minutes, Joint # "&amp;'Mill Data'!Q48&amp;""</f>
        <v>Tag Plug #33 @  FT, Gone In Minutes, Joint # </v>
      </c>
      <c r="W36" s="44"/>
      <c r="X36" s="44"/>
      <c r="Y36" s="45"/>
    </row>
    <row r="37" ht="12.75" customHeight="1">
      <c r="B37" s="235"/>
      <c r="C37" s="236"/>
      <c r="D37" s="236"/>
      <c r="E37" s="236"/>
      <c r="F37" s="236"/>
      <c r="G37" s="210"/>
      <c r="H37" s="236"/>
      <c r="I37" s="240"/>
      <c r="J37" s="241"/>
      <c r="K37" s="241"/>
      <c r="L37" s="242"/>
      <c r="N37" s="63">
        <v>34.0</v>
      </c>
      <c r="O37" s="208" t="str">
        <f>IF('Mill Data'!B49&gt;0,'Mill Data'!B49,"")</f>
        <v/>
      </c>
      <c r="P37" s="209" t="str">
        <f>IF('Mill Data'!H49&gt;0,'Mill Data'!H49,"")</f>
        <v/>
      </c>
      <c r="Q37" s="209" t="str">
        <f>IF('Mill Data'!I49&gt;0,'Mill Data'!I49,"")</f>
        <v/>
      </c>
      <c r="R37" s="210" t="str">
        <f>IF('Mill Data'!J49&gt;0,'Mill Data'!J49,"")</f>
        <v/>
      </c>
      <c r="S37" s="210" t="str">
        <f>IF('Mill Data'!K49&gt;0,'Mill Data'!K49,"")</f>
        <v/>
      </c>
      <c r="T37" s="209" t="str">
        <f>IF('Mill Data'!L49&gt;0,'Mill Data'!L49,"")</f>
        <v/>
      </c>
      <c r="U37" s="209" t="str">
        <f>IF('Mill Data'!M49&gt;0,'Mill Data'!M49,"")</f>
        <v/>
      </c>
      <c r="V37" s="64" t="str">
        <f>"Tag Plug #"&amp;'Mill Data'!A49&amp;" @ "&amp;'Mill Data'!C49&amp;" FT, Gone In"&amp;'Mill Data'!D49&amp;" Minutes, Joint # "&amp;'Mill Data'!Q49&amp;""</f>
        <v>Tag Plug #34 @  FT, Gone In Minutes, Joint # </v>
      </c>
      <c r="W37" s="44"/>
      <c r="X37" s="44"/>
      <c r="Y37" s="45"/>
    </row>
    <row r="38" ht="12.75" customHeight="1">
      <c r="B38" s="235"/>
      <c r="C38" s="236"/>
      <c r="D38" s="236"/>
      <c r="E38" s="236"/>
      <c r="F38" s="236"/>
      <c r="G38" s="210"/>
      <c r="H38" s="236"/>
      <c r="I38" s="240"/>
      <c r="J38" s="241"/>
      <c r="K38" s="241"/>
      <c r="L38" s="242"/>
      <c r="N38" s="63">
        <v>35.0</v>
      </c>
      <c r="O38" s="208" t="str">
        <f>IF('Mill Data'!B50&gt;0,'Mill Data'!B50,"")</f>
        <v/>
      </c>
      <c r="P38" s="209" t="str">
        <f>IF('Mill Data'!H50&gt;0,'Mill Data'!H50,"")</f>
        <v/>
      </c>
      <c r="Q38" s="209" t="str">
        <f>IF('Mill Data'!I50&gt;0,'Mill Data'!I50,"")</f>
        <v/>
      </c>
      <c r="R38" s="210" t="str">
        <f>IF('Mill Data'!J50&gt;0,'Mill Data'!J50,"")</f>
        <v/>
      </c>
      <c r="S38" s="210" t="str">
        <f>IF('Mill Data'!K50&gt;0,'Mill Data'!K50,"")</f>
        <v/>
      </c>
      <c r="T38" s="209" t="str">
        <f>IF('Mill Data'!L50&gt;0,'Mill Data'!L50,"")</f>
        <v/>
      </c>
      <c r="U38" s="209" t="str">
        <f>IF('Mill Data'!M50&gt;0,'Mill Data'!M50,"")</f>
        <v/>
      </c>
      <c r="V38" s="64" t="str">
        <f>"Tag Plug #"&amp;'Mill Data'!A50&amp;" @ "&amp;'Mill Data'!C50&amp;" FT, Gone In"&amp;'Mill Data'!D50&amp;" Minutes, Joint # "&amp;'Mill Data'!Q50&amp;""</f>
        <v>Tag Plug #35 @  FT, Gone In Minutes, Joint # </v>
      </c>
      <c r="W38" s="44"/>
      <c r="X38" s="44"/>
      <c r="Y38" s="45"/>
    </row>
    <row r="39" ht="12.75" customHeight="1">
      <c r="B39" s="235"/>
      <c r="C39" s="236"/>
      <c r="D39" s="236"/>
      <c r="E39" s="236"/>
      <c r="F39" s="236"/>
      <c r="G39" s="210"/>
      <c r="H39" s="236"/>
      <c r="I39" s="240"/>
      <c r="J39" s="241"/>
      <c r="K39" s="241"/>
      <c r="L39" s="242"/>
      <c r="N39" s="63">
        <v>36.0</v>
      </c>
      <c r="O39" s="208" t="str">
        <f>IF('Mill Data'!B51&gt;0,'Mill Data'!B51,"")</f>
        <v/>
      </c>
      <c r="P39" s="209" t="str">
        <f>IF('Mill Data'!H51&gt;0,'Mill Data'!H51,"")</f>
        <v/>
      </c>
      <c r="Q39" s="209" t="str">
        <f>IF('Mill Data'!I51&gt;0,'Mill Data'!I51,"")</f>
        <v/>
      </c>
      <c r="R39" s="210" t="str">
        <f>IF('Mill Data'!J51&gt;0,'Mill Data'!J51,"")</f>
        <v/>
      </c>
      <c r="S39" s="210" t="str">
        <f>IF('Mill Data'!K51&gt;0,'Mill Data'!K51,"")</f>
        <v/>
      </c>
      <c r="T39" s="209" t="str">
        <f>IF('Mill Data'!L51&gt;0,'Mill Data'!L51,"")</f>
        <v/>
      </c>
      <c r="U39" s="209" t="str">
        <f>IF('Mill Data'!M51&gt;0,'Mill Data'!M51,"")</f>
        <v/>
      </c>
      <c r="V39" s="64" t="str">
        <f>"Tag Plug #"&amp;'Mill Data'!A51&amp;" @ "&amp;'Mill Data'!C51&amp;" FT, Gone In"&amp;'Mill Data'!D51&amp;" Minutes, Joint # "&amp;'Mill Data'!Q51&amp;""</f>
        <v>Tag Plug #36 @  FT, Gone In Minutes, Joint # </v>
      </c>
      <c r="W39" s="44"/>
      <c r="X39" s="44"/>
      <c r="Y39" s="45"/>
    </row>
    <row r="40" ht="12.75" customHeight="1">
      <c r="B40" s="235"/>
      <c r="C40" s="236"/>
      <c r="D40" s="236"/>
      <c r="E40" s="236"/>
      <c r="F40" s="236"/>
      <c r="G40" s="210"/>
      <c r="H40" s="236"/>
      <c r="I40" s="240"/>
      <c r="J40" s="241"/>
      <c r="K40" s="241"/>
      <c r="L40" s="242"/>
      <c r="N40" s="63">
        <v>37.0</v>
      </c>
      <c r="O40" s="208" t="str">
        <f>IF('Mill Data'!B52&gt;0,'Mill Data'!B52,"")</f>
        <v/>
      </c>
      <c r="P40" s="209" t="str">
        <f>IF('Mill Data'!H52&gt;0,'Mill Data'!H52,"")</f>
        <v/>
      </c>
      <c r="Q40" s="209" t="str">
        <f>IF('Mill Data'!I52&gt;0,'Mill Data'!I52,"")</f>
        <v/>
      </c>
      <c r="R40" s="210" t="str">
        <f>IF('Mill Data'!J52&gt;0,'Mill Data'!J52,"")</f>
        <v/>
      </c>
      <c r="S40" s="210" t="str">
        <f>IF('Mill Data'!K52&gt;0,'Mill Data'!K52,"")</f>
        <v/>
      </c>
      <c r="T40" s="209" t="str">
        <f>IF('Mill Data'!L52&gt;0,'Mill Data'!L52,"")</f>
        <v/>
      </c>
      <c r="U40" s="209" t="str">
        <f>IF('Mill Data'!M52&gt;0,'Mill Data'!M52,"")</f>
        <v/>
      </c>
      <c r="V40" s="64" t="str">
        <f>"Tag Plug #"&amp;'Mill Data'!A52&amp;" @ "&amp;'Mill Data'!C52&amp;" FT, Gone In"&amp;'Mill Data'!D52&amp;" Minutes, Joint # "&amp;'Mill Data'!Q52&amp;""</f>
        <v>Tag Plug #37 @  FT, Gone In Minutes, Joint # </v>
      </c>
      <c r="W40" s="44"/>
      <c r="X40" s="44"/>
      <c r="Y40" s="45"/>
    </row>
    <row r="41" ht="12.75" customHeight="1">
      <c r="B41" s="235"/>
      <c r="C41" s="236"/>
      <c r="D41" s="236"/>
      <c r="E41" s="236"/>
      <c r="F41" s="236"/>
      <c r="G41" s="210"/>
      <c r="H41" s="236"/>
      <c r="I41" s="240"/>
      <c r="J41" s="241"/>
      <c r="K41" s="241"/>
      <c r="L41" s="242"/>
      <c r="N41" s="63">
        <v>38.0</v>
      </c>
      <c r="O41" s="208" t="str">
        <f>IF('Mill Data'!B53&gt;0,'Mill Data'!B53,"")</f>
        <v/>
      </c>
      <c r="P41" s="209" t="str">
        <f>IF('Mill Data'!H53&gt;0,'Mill Data'!H53,"")</f>
        <v/>
      </c>
      <c r="Q41" s="209" t="str">
        <f>IF('Mill Data'!I53&gt;0,'Mill Data'!I53,"")</f>
        <v/>
      </c>
      <c r="R41" s="210" t="str">
        <f>IF('Mill Data'!J53&gt;0,'Mill Data'!J53,"")</f>
        <v/>
      </c>
      <c r="S41" s="210" t="str">
        <f>IF('Mill Data'!K53&gt;0,'Mill Data'!K53,"")</f>
        <v/>
      </c>
      <c r="T41" s="209" t="str">
        <f>IF('Mill Data'!L53&gt;0,'Mill Data'!L53,"")</f>
        <v/>
      </c>
      <c r="U41" s="209" t="str">
        <f>IF('Mill Data'!M53&gt;0,'Mill Data'!M53,"")</f>
        <v/>
      </c>
      <c r="V41" s="64" t="str">
        <f>"Tag Plug #"&amp;'Mill Data'!A53&amp;" @ "&amp;'Mill Data'!C53&amp;" FT, Gone In"&amp;'Mill Data'!D53&amp;" Minutes, Joint # "&amp;'Mill Data'!Q53&amp;""</f>
        <v>Tag Plug #38 @  FT, Gone In Minutes, Joint # </v>
      </c>
      <c r="W41" s="44"/>
      <c r="X41" s="44"/>
      <c r="Y41" s="45"/>
    </row>
    <row r="42" ht="12.75" customHeight="1">
      <c r="B42" s="235"/>
      <c r="C42" s="236"/>
      <c r="D42" s="236"/>
      <c r="E42" s="236"/>
      <c r="F42" s="236"/>
      <c r="G42" s="210"/>
      <c r="H42" s="236"/>
      <c r="I42" s="240"/>
      <c r="J42" s="241"/>
      <c r="K42" s="241"/>
      <c r="L42" s="242"/>
      <c r="N42" s="63">
        <v>39.0</v>
      </c>
      <c r="O42" s="208" t="str">
        <f>IF('Mill Data'!B54&gt;0,'Mill Data'!B54,"")</f>
        <v/>
      </c>
      <c r="P42" s="209" t="str">
        <f>IF('Mill Data'!H54&gt;0,'Mill Data'!H54,"")</f>
        <v/>
      </c>
      <c r="Q42" s="209" t="str">
        <f>IF('Mill Data'!I54&gt;0,'Mill Data'!I54,"")</f>
        <v/>
      </c>
      <c r="R42" s="210" t="str">
        <f>IF('Mill Data'!J54&gt;0,'Mill Data'!J54,"")</f>
        <v/>
      </c>
      <c r="S42" s="210" t="str">
        <f>IF('Mill Data'!K54&gt;0,'Mill Data'!K54,"")</f>
        <v/>
      </c>
      <c r="T42" s="209" t="str">
        <f>IF('Mill Data'!L54&gt;0,'Mill Data'!L54,"")</f>
        <v/>
      </c>
      <c r="U42" s="209" t="str">
        <f>IF('Mill Data'!M54&gt;0,'Mill Data'!M54,"")</f>
        <v/>
      </c>
      <c r="V42" s="64" t="str">
        <f>"Tag Plug #"&amp;'Mill Data'!A54&amp;" @ "&amp;'Mill Data'!C54&amp;" FT, Gone In"&amp;'Mill Data'!D54&amp;" Minutes, Joint # "&amp;'Mill Data'!Q54&amp;""</f>
        <v>Tag Plug #39 @  FT, Gone In Minutes, Joint # </v>
      </c>
      <c r="W42" s="44"/>
      <c r="X42" s="44"/>
      <c r="Y42" s="45"/>
    </row>
    <row r="43" ht="12.75" customHeight="1">
      <c r="B43" s="235"/>
      <c r="C43" s="236"/>
      <c r="D43" s="236"/>
      <c r="E43" s="236"/>
      <c r="F43" s="236"/>
      <c r="G43" s="210"/>
      <c r="H43" s="236"/>
      <c r="I43" s="240"/>
      <c r="J43" s="241"/>
      <c r="K43" s="241"/>
      <c r="L43" s="242"/>
      <c r="N43" s="63">
        <v>40.0</v>
      </c>
      <c r="O43" s="208" t="str">
        <f>IF('Mill Data'!B55&gt;0,'Mill Data'!B55,"")</f>
        <v/>
      </c>
      <c r="P43" s="209" t="str">
        <f>IF('Mill Data'!H55&gt;0,'Mill Data'!H55,"")</f>
        <v/>
      </c>
      <c r="Q43" s="209" t="str">
        <f>IF('Mill Data'!I55&gt;0,'Mill Data'!I55,"")</f>
        <v/>
      </c>
      <c r="R43" s="210" t="str">
        <f>IF('Mill Data'!J55&gt;0,'Mill Data'!J55,"")</f>
        <v/>
      </c>
      <c r="S43" s="210" t="str">
        <f>IF('Mill Data'!K55&gt;0,'Mill Data'!K55,"")</f>
        <v/>
      </c>
      <c r="T43" s="209" t="str">
        <f>IF('Mill Data'!L55&gt;0,'Mill Data'!L55,"")</f>
        <v/>
      </c>
      <c r="U43" s="209" t="str">
        <f>IF('Mill Data'!M55&gt;0,'Mill Data'!M55,"")</f>
        <v/>
      </c>
      <c r="V43" s="64" t="str">
        <f>"Tag Plug #"&amp;'Mill Data'!A55&amp;" @ "&amp;'Mill Data'!C55&amp;" FT, Gone In"&amp;'Mill Data'!D55&amp;" Minutes, Joint # "&amp;'Mill Data'!Q55&amp;""</f>
        <v>Tag Plug #40 @  FT, Gone In Minutes, Joint # </v>
      </c>
      <c r="W43" s="44"/>
      <c r="X43" s="44"/>
      <c r="Y43" s="45"/>
    </row>
    <row r="44" ht="12.75" customHeight="1">
      <c r="B44" s="235"/>
      <c r="C44" s="236"/>
      <c r="D44" s="236"/>
      <c r="E44" s="236"/>
      <c r="F44" s="236"/>
      <c r="G44" s="210"/>
      <c r="H44" s="236"/>
      <c r="I44" s="240"/>
      <c r="J44" s="241"/>
      <c r="K44" s="241"/>
      <c r="L44" s="242"/>
      <c r="N44" s="63">
        <v>41.0</v>
      </c>
      <c r="O44" s="208" t="str">
        <f>IF('Mill Data'!B56&gt;0,'Mill Data'!B56,"")</f>
        <v/>
      </c>
      <c r="P44" s="209" t="str">
        <f>IF('Mill Data'!H56&gt;0,'Mill Data'!H56,"")</f>
        <v/>
      </c>
      <c r="Q44" s="209" t="str">
        <f>IF('Mill Data'!I56&gt;0,'Mill Data'!I56,"")</f>
        <v/>
      </c>
      <c r="R44" s="210" t="str">
        <f>IF('Mill Data'!J56&gt;0,'Mill Data'!J56,"")</f>
        <v/>
      </c>
      <c r="S44" s="210" t="str">
        <f>IF('Mill Data'!K56&gt;0,'Mill Data'!K56,"")</f>
        <v/>
      </c>
      <c r="T44" s="209" t="str">
        <f>IF('Mill Data'!L56&gt;0,'Mill Data'!L56,"")</f>
        <v/>
      </c>
      <c r="U44" s="209" t="str">
        <f>IF('Mill Data'!M56&gt;0,'Mill Data'!M56,"")</f>
        <v/>
      </c>
      <c r="V44" s="64" t="str">
        <f>"Tag Plug #"&amp;'Mill Data'!A56&amp;" @ "&amp;'Mill Data'!C56&amp;" FT, Gone In"&amp;'Mill Data'!D56&amp;" Minutes, Joint # "&amp;'Mill Data'!Q56&amp;""</f>
        <v>Tag Plug #41 @  FT, Gone In Minutes, Joint # </v>
      </c>
      <c r="W44" s="44"/>
      <c r="X44" s="44"/>
      <c r="Y44" s="45"/>
    </row>
    <row r="45" ht="12.75" customHeight="1">
      <c r="B45" s="235"/>
      <c r="C45" s="236"/>
      <c r="D45" s="236"/>
      <c r="E45" s="236"/>
      <c r="F45" s="236"/>
      <c r="G45" s="210"/>
      <c r="H45" s="236"/>
      <c r="I45" s="240"/>
      <c r="J45" s="241"/>
      <c r="K45" s="241"/>
      <c r="L45" s="242"/>
      <c r="N45" s="63">
        <v>42.0</v>
      </c>
      <c r="O45" s="208" t="str">
        <f>IF('Mill Data'!B57&gt;0,'Mill Data'!B57,"")</f>
        <v/>
      </c>
      <c r="P45" s="209" t="str">
        <f>IF('Mill Data'!H57&gt;0,'Mill Data'!H57,"")</f>
        <v/>
      </c>
      <c r="Q45" s="209" t="str">
        <f>IF('Mill Data'!I57&gt;0,'Mill Data'!I57,"")</f>
        <v/>
      </c>
      <c r="R45" s="210" t="str">
        <f>IF('Mill Data'!J57&gt;0,'Mill Data'!J57,"")</f>
        <v/>
      </c>
      <c r="S45" s="210" t="str">
        <f>IF('Mill Data'!K57&gt;0,'Mill Data'!K57,"")</f>
        <v/>
      </c>
      <c r="T45" s="209" t="str">
        <f>IF('Mill Data'!L57&gt;0,'Mill Data'!L57,"")</f>
        <v/>
      </c>
      <c r="U45" s="209" t="str">
        <f>IF('Mill Data'!M57&gt;0,'Mill Data'!M57,"")</f>
        <v/>
      </c>
      <c r="V45" s="64" t="str">
        <f>"Tag Plug #"&amp;'Mill Data'!A57&amp;" @ "&amp;'Mill Data'!C57&amp;" FT, Gone In"&amp;'Mill Data'!D57&amp;" Minutes, Joint # "&amp;'Mill Data'!Q57&amp;""</f>
        <v>Tag Plug #42 @  FT, Gone In Minutes, Joint # </v>
      </c>
      <c r="W45" s="44"/>
      <c r="X45" s="44"/>
      <c r="Y45" s="45"/>
    </row>
    <row r="46" ht="12.75" customHeight="1">
      <c r="B46" s="235"/>
      <c r="C46" s="236"/>
      <c r="D46" s="236"/>
      <c r="E46" s="236"/>
      <c r="F46" s="236"/>
      <c r="G46" s="210"/>
      <c r="H46" s="236"/>
      <c r="I46" s="240"/>
      <c r="J46" s="241"/>
      <c r="K46" s="241"/>
      <c r="L46" s="242"/>
      <c r="N46" s="63">
        <v>43.0</v>
      </c>
      <c r="O46" s="208" t="str">
        <f>IF('Mill Data 2'!B16&gt;0,'Mill Data 2'!B16,"")</f>
        <v/>
      </c>
      <c r="P46" s="209" t="str">
        <f>IF('Mill Data 2'!H16&gt;0,'Mill Data 2'!H16,"")</f>
        <v/>
      </c>
      <c r="Q46" s="209" t="str">
        <f>IF('Mill Data 2'!I16&gt;0,'Mill Data 2'!I16,"")</f>
        <v/>
      </c>
      <c r="R46" s="210" t="str">
        <f>IF('Mill Data 2'!J16&gt;0,'Mill Data 2'!J16,"")</f>
        <v/>
      </c>
      <c r="S46" s="210" t="str">
        <f>IF('Mill Data 2'!K16&gt;0,'Mill Data 2'!K16,"")</f>
        <v/>
      </c>
      <c r="T46" s="209" t="str">
        <f>IF('Mill Data 2'!L16&gt;0,'Mill Data 2'!L16,"")</f>
        <v/>
      </c>
      <c r="U46" s="209" t="str">
        <f>IF('Mill Data 2'!M16&gt;0,'Mill Data 2'!M16,"")</f>
        <v/>
      </c>
      <c r="V46" s="64" t="str">
        <f>"Tag Plug #"&amp;'Mill Data 2'!A16&amp;" @ "&amp;'Mill Data 2'!C16&amp;" FT, Gone In"&amp;'Mill Data 2'!D16&amp;" Minutes, Joint # "&amp;'Mill Data 2'!Q16&amp;""</f>
        <v>Tag Plug #43 @  FT, Gone In Minutes, Joint # </v>
      </c>
      <c r="W46" s="44"/>
      <c r="X46" s="44"/>
      <c r="Y46" s="45"/>
    </row>
    <row r="47" ht="12.75" customHeight="1">
      <c r="B47" s="235"/>
      <c r="C47" s="236"/>
      <c r="D47" s="236"/>
      <c r="E47" s="236"/>
      <c r="F47" s="236"/>
      <c r="G47" s="210"/>
      <c r="H47" s="236"/>
      <c r="I47" s="240"/>
      <c r="J47" s="241"/>
      <c r="K47" s="241"/>
      <c r="L47" s="242"/>
      <c r="N47" s="63">
        <v>44.0</v>
      </c>
      <c r="O47" s="208" t="str">
        <f>IF('Mill Data 2'!B17&gt;0,'Mill Data 2'!B17,"")</f>
        <v/>
      </c>
      <c r="P47" s="209" t="str">
        <f>IF('Mill Data 2'!H17&gt;0,'Mill Data 2'!H17,"")</f>
        <v/>
      </c>
      <c r="Q47" s="209" t="str">
        <f>IF('Mill Data 2'!I17&gt;0,'Mill Data 2'!I17,"")</f>
        <v/>
      </c>
      <c r="R47" s="210" t="str">
        <f>IF('Mill Data 2'!J17&gt;0,'Mill Data 2'!J17,"")</f>
        <v/>
      </c>
      <c r="S47" s="210" t="str">
        <f>IF('Mill Data 2'!K17&gt;0,'Mill Data 2'!K17,"")</f>
        <v/>
      </c>
      <c r="T47" s="209" t="str">
        <f>IF('Mill Data 2'!L17&gt;0,'Mill Data 2'!L17,"")</f>
        <v/>
      </c>
      <c r="U47" s="209" t="str">
        <f>IF('Mill Data 2'!M17&gt;0,'Mill Data 2'!M17,"")</f>
        <v/>
      </c>
      <c r="V47" s="64" t="str">
        <f>"Tag Plug #"&amp;'Mill Data 2'!A17&amp;" @ "&amp;'Mill Data 2'!C17&amp;" FT, Gone In"&amp;'Mill Data 2'!D17&amp;" Minutes, Joint # "&amp;'Mill Data 2'!Q17&amp;""</f>
        <v>Tag Plug #44 @  FT, Gone In Minutes, Joint # </v>
      </c>
      <c r="W47" s="44"/>
      <c r="X47" s="44"/>
      <c r="Y47" s="45"/>
    </row>
    <row r="48" ht="12.75" customHeight="1">
      <c r="B48" s="235"/>
      <c r="C48" s="236"/>
      <c r="D48" s="236"/>
      <c r="E48" s="236"/>
      <c r="F48" s="236"/>
      <c r="G48" s="210"/>
      <c r="H48" s="236"/>
      <c r="I48" s="240"/>
      <c r="J48" s="241"/>
      <c r="K48" s="241"/>
      <c r="L48" s="242"/>
      <c r="N48" s="63">
        <v>45.0</v>
      </c>
      <c r="O48" s="208" t="str">
        <f>IF('Mill Data 2'!B18&gt;0,'Mill Data 2'!B18,"")</f>
        <v/>
      </c>
      <c r="P48" s="209" t="str">
        <f>IF('Mill Data 2'!H18&gt;0,'Mill Data 2'!H18,"")</f>
        <v/>
      </c>
      <c r="Q48" s="209" t="str">
        <f>IF('Mill Data 2'!I18&gt;0,'Mill Data 2'!I18,"")</f>
        <v/>
      </c>
      <c r="R48" s="210" t="str">
        <f>IF('Mill Data 2'!J18&gt;0,'Mill Data 2'!J18,"")</f>
        <v/>
      </c>
      <c r="S48" s="210" t="str">
        <f>IF('Mill Data 2'!K18&gt;0,'Mill Data 2'!K18,"")</f>
        <v/>
      </c>
      <c r="T48" s="209" t="str">
        <f>IF('Mill Data 2'!L18&gt;0,'Mill Data 2'!L18,"")</f>
        <v/>
      </c>
      <c r="U48" s="209" t="str">
        <f>IF('Mill Data 2'!M18&gt;0,'Mill Data 2'!M18,"")</f>
        <v/>
      </c>
      <c r="V48" s="64" t="str">
        <f>"Tag Plug #"&amp;'Mill Data 2'!A18&amp;" @ "&amp;'Mill Data 2'!C18&amp;" FT, Gone In"&amp;'Mill Data 2'!D18&amp;" Minutes, Joint # "&amp;'Mill Data 2'!Q18&amp;""</f>
        <v>Tag Plug #45 @  FT, Gone In Minutes, Joint # </v>
      </c>
      <c r="W48" s="44"/>
      <c r="X48" s="44"/>
      <c r="Y48" s="45"/>
    </row>
    <row r="49" ht="12.75" customHeight="1">
      <c r="B49" s="235"/>
      <c r="C49" s="236"/>
      <c r="D49" s="236"/>
      <c r="E49" s="236"/>
      <c r="F49" s="236"/>
      <c r="G49" s="210"/>
      <c r="H49" s="236"/>
      <c r="I49" s="240"/>
      <c r="J49" s="241"/>
      <c r="K49" s="241"/>
      <c r="L49" s="242"/>
      <c r="N49" s="63">
        <v>46.0</v>
      </c>
      <c r="O49" s="208" t="str">
        <f>IF('Mill Data 2'!B19&gt;0,'Mill Data 2'!B19,"")</f>
        <v/>
      </c>
      <c r="P49" s="209" t="str">
        <f>IF('Mill Data 2'!H19&gt;0,'Mill Data 2'!H19,"")</f>
        <v/>
      </c>
      <c r="Q49" s="209" t="str">
        <f>IF('Mill Data 2'!I19&gt;0,'Mill Data 2'!I19,"")</f>
        <v/>
      </c>
      <c r="R49" s="210" t="str">
        <f>IF('Mill Data 2'!J19&gt;0,'Mill Data 2'!J19,"")</f>
        <v/>
      </c>
      <c r="S49" s="210" t="str">
        <f>IF('Mill Data 2'!K19&gt;0,'Mill Data 2'!K19,"")</f>
        <v/>
      </c>
      <c r="T49" s="209" t="str">
        <f>IF('Mill Data 2'!L19&gt;0,'Mill Data 2'!L19,"")</f>
        <v/>
      </c>
      <c r="U49" s="209" t="str">
        <f>IF('Mill Data 2'!M19&gt;0,'Mill Data 2'!M19,"")</f>
        <v/>
      </c>
      <c r="V49" s="64" t="str">
        <f>"Tag Plug #"&amp;'Mill Data 2'!A19&amp;" @ "&amp;'Mill Data 2'!C19&amp;" FT, Gone In"&amp;'Mill Data 2'!D19&amp;" Minutes, Joint # "&amp;'Mill Data 2'!Q19&amp;""</f>
        <v>Tag Plug #46 @  FT, Gone In Minutes, Joint # </v>
      </c>
      <c r="W49" s="44"/>
      <c r="X49" s="44"/>
      <c r="Y49" s="45"/>
    </row>
    <row r="50" ht="12.75" customHeight="1">
      <c r="B50" s="235"/>
      <c r="C50" s="236"/>
      <c r="D50" s="236"/>
      <c r="E50" s="236"/>
      <c r="F50" s="236"/>
      <c r="G50" s="210"/>
      <c r="H50" s="236"/>
      <c r="I50" s="240"/>
      <c r="J50" s="241"/>
      <c r="K50" s="241"/>
      <c r="L50" s="242"/>
      <c r="N50" s="63">
        <v>47.0</v>
      </c>
      <c r="O50" s="208" t="str">
        <f>IF('Mill Data 2'!B20&gt;0,'Mill Data 2'!B20,"")</f>
        <v/>
      </c>
      <c r="P50" s="209" t="str">
        <f>IF('Mill Data 2'!H20&gt;0,'Mill Data 2'!H20,"")</f>
        <v/>
      </c>
      <c r="Q50" s="209" t="str">
        <f>IF('Mill Data 2'!I20&gt;0,'Mill Data 2'!I20,"")</f>
        <v/>
      </c>
      <c r="R50" s="210" t="str">
        <f>IF('Mill Data 2'!J20&gt;0,'Mill Data 2'!J20,"")</f>
        <v/>
      </c>
      <c r="S50" s="210" t="str">
        <f>IF('Mill Data 2'!K20&gt;0,'Mill Data 2'!K20,"")</f>
        <v/>
      </c>
      <c r="T50" s="209" t="str">
        <f>IF('Mill Data 2'!L20&gt;0,'Mill Data 2'!L20,"")</f>
        <v/>
      </c>
      <c r="U50" s="209" t="str">
        <f>IF('Mill Data 2'!M20&gt;0,'Mill Data 2'!M20,"")</f>
        <v/>
      </c>
      <c r="V50" s="64" t="str">
        <f>"Tag Plug #"&amp;'Mill Data 2'!A20&amp;" @ "&amp;'Mill Data 2'!C20&amp;" FT, Gone In"&amp;'Mill Data 2'!D20&amp;" Minutes, Joint # "&amp;'Mill Data 2'!Q20&amp;""</f>
        <v>Tag Plug #47 @  FT, Gone In Minutes, Joint # </v>
      </c>
      <c r="W50" s="44"/>
      <c r="X50" s="44"/>
      <c r="Y50" s="45"/>
    </row>
    <row r="51" ht="12.75" customHeight="1">
      <c r="B51" s="235"/>
      <c r="C51" s="236"/>
      <c r="D51" s="236"/>
      <c r="E51" s="236"/>
      <c r="F51" s="236"/>
      <c r="G51" s="210"/>
      <c r="H51" s="236"/>
      <c r="I51" s="240"/>
      <c r="J51" s="241"/>
      <c r="K51" s="241"/>
      <c r="L51" s="242"/>
      <c r="N51" s="63">
        <v>48.0</v>
      </c>
      <c r="O51" s="208" t="str">
        <f>IF('Mill Data 2'!B21&gt;0,'Mill Data 2'!B21,"")</f>
        <v/>
      </c>
      <c r="P51" s="209" t="str">
        <f>IF('Mill Data 2'!H21&gt;0,'Mill Data 2'!H21,"")</f>
        <v/>
      </c>
      <c r="Q51" s="209" t="str">
        <f>IF('Mill Data 2'!I21&gt;0,'Mill Data 2'!I21,"")</f>
        <v/>
      </c>
      <c r="R51" s="210" t="str">
        <f>IF('Mill Data 2'!J21&gt;0,'Mill Data 2'!J21,"")</f>
        <v/>
      </c>
      <c r="S51" s="210" t="str">
        <f>IF('Mill Data 2'!K21&gt;0,'Mill Data 2'!K21,"")</f>
        <v/>
      </c>
      <c r="T51" s="209" t="str">
        <f>IF('Mill Data 2'!L21&gt;0,'Mill Data 2'!L21,"")</f>
        <v/>
      </c>
      <c r="U51" s="209" t="str">
        <f>IF('Mill Data 2'!M21&gt;0,'Mill Data 2'!M21,"")</f>
        <v/>
      </c>
      <c r="V51" s="64" t="str">
        <f>"Tag Plug #"&amp;'Mill Data 2'!A21&amp;" @ "&amp;'Mill Data 2'!C21&amp;" FT, Gone In"&amp;'Mill Data 2'!D21&amp;" Minutes, Joint # "&amp;'Mill Data 2'!Q21&amp;""</f>
        <v>Tag Plug #48 @  FT, Gone In Minutes, Joint # </v>
      </c>
      <c r="W51" s="44"/>
      <c r="X51" s="44"/>
      <c r="Y51" s="45"/>
    </row>
    <row r="52" ht="12.75" customHeight="1">
      <c r="B52" s="235"/>
      <c r="C52" s="236"/>
      <c r="D52" s="236"/>
      <c r="E52" s="236"/>
      <c r="F52" s="236"/>
      <c r="G52" s="210"/>
      <c r="H52" s="236"/>
      <c r="I52" s="240"/>
      <c r="J52" s="241"/>
      <c r="K52" s="241"/>
      <c r="L52" s="242"/>
      <c r="N52" s="63">
        <v>49.0</v>
      </c>
      <c r="O52" s="208" t="str">
        <f>IF('Mill Data 2'!B22&gt;0,'Mill Data 2'!B22,"")</f>
        <v/>
      </c>
      <c r="P52" s="209" t="str">
        <f>IF('Mill Data 2'!H22&gt;0,'Mill Data 2'!H22,"")</f>
        <v/>
      </c>
      <c r="Q52" s="209" t="str">
        <f>IF('Mill Data 2'!I22&gt;0,'Mill Data 2'!I22,"")</f>
        <v/>
      </c>
      <c r="R52" s="210" t="str">
        <f>IF('Mill Data 2'!J22&gt;0,'Mill Data 2'!J22,"")</f>
        <v/>
      </c>
      <c r="S52" s="210" t="str">
        <f>IF('Mill Data 2'!K22&gt;0,'Mill Data 2'!K22,"")</f>
        <v/>
      </c>
      <c r="T52" s="209" t="str">
        <f>IF('Mill Data 2'!L22&gt;0,'Mill Data 2'!L22,"")</f>
        <v/>
      </c>
      <c r="U52" s="209" t="str">
        <f>IF('Mill Data 2'!M22&gt;0,'Mill Data 2'!M22,"")</f>
        <v/>
      </c>
      <c r="V52" s="64" t="str">
        <f>"Tag Plug #"&amp;'Mill Data 2'!A22&amp;" @ "&amp;'Mill Data 2'!C22&amp;" FT, Gone In"&amp;'Mill Data 2'!D22&amp;" Minutes, Joint # "&amp;'Mill Data 2'!Q22&amp;""</f>
        <v>Tag Plug #49 @  FT, Gone In Minutes, Joint # </v>
      </c>
      <c r="W52" s="44"/>
      <c r="X52" s="44"/>
      <c r="Y52" s="45"/>
    </row>
    <row r="53" ht="12.75" customHeight="1">
      <c r="B53" s="235"/>
      <c r="C53" s="236"/>
      <c r="D53" s="236"/>
      <c r="E53" s="236"/>
      <c r="F53" s="236"/>
      <c r="G53" s="210"/>
      <c r="H53" s="236"/>
      <c r="I53" s="240"/>
      <c r="J53" s="241"/>
      <c r="K53" s="241"/>
      <c r="L53" s="242"/>
      <c r="N53" s="63">
        <v>50.0</v>
      </c>
      <c r="O53" s="208" t="str">
        <f>IF('Mill Data 2'!B23&gt;0,'Mill Data 2'!B23,"")</f>
        <v/>
      </c>
      <c r="P53" s="209" t="str">
        <f>IF('Mill Data 2'!H23&gt;0,'Mill Data 2'!H23,"")</f>
        <v/>
      </c>
      <c r="Q53" s="209" t="str">
        <f>IF('Mill Data 2'!I23&gt;0,'Mill Data 2'!I23,"")</f>
        <v/>
      </c>
      <c r="R53" s="210" t="str">
        <f>IF('Mill Data 2'!J23&gt;0,'Mill Data 2'!J23,"")</f>
        <v/>
      </c>
      <c r="S53" s="210" t="str">
        <f>IF('Mill Data 2'!K23&gt;0,'Mill Data 2'!K23,"")</f>
        <v/>
      </c>
      <c r="T53" s="209" t="str">
        <f>IF('Mill Data 2'!L23&gt;0,'Mill Data 2'!L23,"")</f>
        <v/>
      </c>
      <c r="U53" s="209" t="str">
        <f>IF('Mill Data 2'!M23&gt;0,'Mill Data 2'!M23,"")</f>
        <v/>
      </c>
      <c r="V53" s="64" t="str">
        <f>"Tag Plug #"&amp;'Mill Data 2'!A23&amp;" @ "&amp;'Mill Data 2'!C23&amp;" FT, Gone In"&amp;'Mill Data 2'!D23&amp;" Minutes, Joint # "&amp;'Mill Data 2'!Q23&amp;""</f>
        <v>Tag Plug #50 @  FT, Gone In Minutes, Joint # </v>
      </c>
      <c r="W53" s="44"/>
      <c r="X53" s="44"/>
      <c r="Y53" s="45"/>
    </row>
    <row r="54" ht="12.75" customHeight="1">
      <c r="B54" s="235"/>
      <c r="C54" s="236"/>
      <c r="D54" s="236"/>
      <c r="E54" s="236"/>
      <c r="F54" s="236"/>
      <c r="G54" s="210"/>
      <c r="H54" s="236"/>
      <c r="I54" s="240"/>
      <c r="J54" s="241"/>
      <c r="K54" s="241"/>
      <c r="L54" s="242"/>
      <c r="N54" s="63">
        <v>51.0</v>
      </c>
      <c r="O54" s="208" t="str">
        <f>IF('Mill Data 2'!B24&gt;0,'Mill Data 2'!B24,"")</f>
        <v/>
      </c>
      <c r="P54" s="209" t="str">
        <f>IF('Mill Data 2'!H24&gt;0,'Mill Data 2'!H24,"")</f>
        <v/>
      </c>
      <c r="Q54" s="209" t="str">
        <f>IF('Mill Data 2'!I24&gt;0,'Mill Data 2'!I24,"")</f>
        <v/>
      </c>
      <c r="R54" s="210" t="str">
        <f>IF('Mill Data 2'!J24&gt;0,'Mill Data 2'!J24,"")</f>
        <v/>
      </c>
      <c r="S54" s="210" t="str">
        <f>IF('Mill Data 2'!K24&gt;0,'Mill Data 2'!K24,"")</f>
        <v/>
      </c>
      <c r="T54" s="209" t="str">
        <f>IF('Mill Data 2'!L24&gt;0,'Mill Data 2'!L24,"")</f>
        <v/>
      </c>
      <c r="U54" s="209" t="str">
        <f>IF('Mill Data 2'!M24&gt;0,'Mill Data 2'!M24,"")</f>
        <v/>
      </c>
      <c r="V54" s="64" t="str">
        <f>"Tag Plug #"&amp;'Mill Data 2'!A24&amp;" @ "&amp;'Mill Data 2'!C24&amp;" FT, Gone In"&amp;'Mill Data 2'!D24&amp;" Minutes, Joint # "&amp;'Mill Data 2'!Q24&amp;""</f>
        <v>Tag Plug #51 @  FT, Gone In Minutes, Joint # </v>
      </c>
      <c r="W54" s="44"/>
      <c r="X54" s="44"/>
      <c r="Y54" s="45"/>
    </row>
    <row r="55" ht="12.75" customHeight="1">
      <c r="B55" s="235"/>
      <c r="C55" s="236"/>
      <c r="D55" s="236"/>
      <c r="E55" s="236"/>
      <c r="F55" s="236"/>
      <c r="G55" s="210"/>
      <c r="H55" s="236"/>
      <c r="I55" s="240"/>
      <c r="J55" s="241"/>
      <c r="K55" s="241"/>
      <c r="L55" s="242"/>
      <c r="N55" s="63">
        <v>52.0</v>
      </c>
      <c r="O55" s="208" t="str">
        <f>IF('Mill Data 2'!B25&gt;0,'Mill Data 2'!B25,"")</f>
        <v/>
      </c>
      <c r="P55" s="209" t="str">
        <f>IF('Mill Data 2'!H25&gt;0,'Mill Data 2'!H25,"")</f>
        <v/>
      </c>
      <c r="Q55" s="209" t="str">
        <f>IF('Mill Data 2'!I25&gt;0,'Mill Data 2'!I25,"")</f>
        <v/>
      </c>
      <c r="R55" s="210" t="str">
        <f>IF('Mill Data 2'!J25&gt;0,'Mill Data 2'!J25,"")</f>
        <v/>
      </c>
      <c r="S55" s="210" t="str">
        <f>IF('Mill Data 2'!K25&gt;0,'Mill Data 2'!K25,"")</f>
        <v/>
      </c>
      <c r="T55" s="209" t="str">
        <f>IF('Mill Data 2'!L25&gt;0,'Mill Data 2'!L25,"")</f>
        <v/>
      </c>
      <c r="U55" s="209" t="str">
        <f>IF('Mill Data 2'!M25&gt;0,'Mill Data 2'!M25,"")</f>
        <v/>
      </c>
      <c r="V55" s="64" t="str">
        <f>"Tag Plug #"&amp;'Mill Data 2'!A25&amp;" @ "&amp;'Mill Data 2'!C25&amp;" FT, Gone In"&amp;'Mill Data 2'!D25&amp;" Minutes, Joint # "&amp;'Mill Data 2'!Q25&amp;""</f>
        <v>Tag Plug #52 @  FT, Gone In Minutes, Joint # </v>
      </c>
      <c r="W55" s="44"/>
      <c r="X55" s="44"/>
      <c r="Y55" s="45"/>
    </row>
    <row r="56" ht="12.75" customHeight="1">
      <c r="B56" s="235"/>
      <c r="C56" s="236"/>
      <c r="D56" s="236"/>
      <c r="E56" s="236"/>
      <c r="F56" s="236"/>
      <c r="G56" s="210"/>
      <c r="H56" s="236"/>
      <c r="I56" s="240"/>
      <c r="J56" s="241"/>
      <c r="K56" s="241"/>
      <c r="L56" s="242"/>
      <c r="N56" s="63">
        <v>53.0</v>
      </c>
      <c r="O56" s="208" t="str">
        <f>IF('Mill Data 2'!B26&gt;0,'Mill Data 2'!B26,"")</f>
        <v/>
      </c>
      <c r="P56" s="209" t="str">
        <f>IF('Mill Data 2'!H26&gt;0,'Mill Data 2'!H26,"")</f>
        <v/>
      </c>
      <c r="Q56" s="209" t="str">
        <f>IF('Mill Data 2'!I26&gt;0,'Mill Data 2'!I26,"")</f>
        <v/>
      </c>
      <c r="R56" s="210" t="str">
        <f>IF('Mill Data 2'!J26&gt;0,'Mill Data 2'!J26,"")</f>
        <v/>
      </c>
      <c r="S56" s="210" t="str">
        <f>IF('Mill Data 2'!K26&gt;0,'Mill Data 2'!K26,"")</f>
        <v/>
      </c>
      <c r="T56" s="209" t="str">
        <f>IF('Mill Data 2'!L26&gt;0,'Mill Data 2'!L26,"")</f>
        <v/>
      </c>
      <c r="U56" s="209" t="str">
        <f>IF('Mill Data 2'!M26&gt;0,'Mill Data 2'!M26,"")</f>
        <v/>
      </c>
      <c r="V56" s="64" t="str">
        <f>"Tag Plug #"&amp;'Mill Data 2'!A26&amp;" @ "&amp;'Mill Data 2'!C26&amp;" FT, Gone In"&amp;'Mill Data 2'!D26&amp;" Minutes, Joint # "&amp;'Mill Data 2'!Q26&amp;""</f>
        <v>Tag Plug #53 @  FT, Gone In Minutes, Joint # </v>
      </c>
      <c r="W56" s="44"/>
      <c r="X56" s="44"/>
      <c r="Y56" s="45"/>
    </row>
    <row r="57" ht="12.75" customHeight="1">
      <c r="B57" s="235"/>
      <c r="C57" s="236"/>
      <c r="D57" s="236"/>
      <c r="E57" s="236"/>
      <c r="F57" s="236"/>
      <c r="G57" s="210"/>
      <c r="H57" s="236"/>
      <c r="I57" s="240"/>
      <c r="J57" s="241"/>
      <c r="K57" s="241"/>
      <c r="L57" s="242"/>
      <c r="N57" s="63">
        <v>54.0</v>
      </c>
      <c r="O57" s="208" t="str">
        <f>IF('Mill Data 2'!B27&gt;0,'Mill Data 2'!B27,"")</f>
        <v/>
      </c>
      <c r="P57" s="209" t="str">
        <f>IF('Mill Data 2'!H27&gt;0,'Mill Data 2'!H27,"")</f>
        <v/>
      </c>
      <c r="Q57" s="209" t="str">
        <f>IF('Mill Data 2'!I27&gt;0,'Mill Data 2'!I27,"")</f>
        <v/>
      </c>
      <c r="R57" s="210" t="str">
        <f>IF('Mill Data 2'!J27&gt;0,'Mill Data 2'!J27,"")</f>
        <v/>
      </c>
      <c r="S57" s="210" t="str">
        <f>IF('Mill Data 2'!K27&gt;0,'Mill Data 2'!K27,"")</f>
        <v/>
      </c>
      <c r="T57" s="209" t="str">
        <f>IF('Mill Data 2'!L27&gt;0,'Mill Data 2'!L27,"")</f>
        <v/>
      </c>
      <c r="U57" s="209" t="str">
        <f>IF('Mill Data 2'!M27&gt;0,'Mill Data 2'!M27,"")</f>
        <v/>
      </c>
      <c r="V57" s="64" t="str">
        <f>"Tag Plug #"&amp;'Mill Data 2'!A27&amp;" @ "&amp;'Mill Data 2'!C27&amp;" FT, Gone In"&amp;'Mill Data 2'!D27&amp;" Minutes, Joint # "&amp;'Mill Data 2'!Q27&amp;""</f>
        <v>Tag Plug #54 @  FT, Gone In Minutes, Joint # </v>
      </c>
      <c r="W57" s="44"/>
      <c r="X57" s="44"/>
      <c r="Y57" s="45"/>
    </row>
    <row r="58" ht="12.75" customHeight="1">
      <c r="B58" s="235"/>
      <c r="C58" s="236"/>
      <c r="D58" s="236"/>
      <c r="E58" s="236"/>
      <c r="F58" s="236"/>
      <c r="G58" s="210"/>
      <c r="H58" s="236"/>
      <c r="I58" s="240"/>
      <c r="J58" s="241"/>
      <c r="K58" s="241"/>
      <c r="L58" s="242"/>
      <c r="N58" s="63">
        <v>55.0</v>
      </c>
      <c r="O58" s="208" t="str">
        <f>IF('Mill Data 2'!B28&gt;0,'Mill Data 2'!B28,"")</f>
        <v/>
      </c>
      <c r="P58" s="209" t="str">
        <f>IF('Mill Data 2'!H28&gt;0,'Mill Data 2'!H28,"")</f>
        <v/>
      </c>
      <c r="Q58" s="209" t="str">
        <f>IF('Mill Data 2'!I28&gt;0,'Mill Data 2'!I28,"")</f>
        <v/>
      </c>
      <c r="R58" s="210" t="str">
        <f>IF('Mill Data 2'!J28&gt;0,'Mill Data 2'!J28,"")</f>
        <v/>
      </c>
      <c r="S58" s="210" t="str">
        <f>IF('Mill Data 2'!K28&gt;0,'Mill Data 2'!K28,"")</f>
        <v/>
      </c>
      <c r="T58" s="209" t="str">
        <f>IF('Mill Data 2'!L28&gt;0,'Mill Data 2'!L28,"")</f>
        <v/>
      </c>
      <c r="U58" s="209" t="str">
        <f>IF('Mill Data 2'!M28&gt;0,'Mill Data 2'!M28,"")</f>
        <v/>
      </c>
      <c r="V58" s="64" t="str">
        <f>"Tag Plug #"&amp;'Mill Data 2'!A28&amp;" @ "&amp;'Mill Data 2'!C28&amp;" FT, Gone In"&amp;'Mill Data 2'!D28&amp;" Minutes, Joint # "&amp;'Mill Data 2'!Q28&amp;""</f>
        <v>Tag Plug #55 @  FT, Gone In Minutes, Joint # </v>
      </c>
      <c r="W58" s="44"/>
      <c r="X58" s="44"/>
      <c r="Y58" s="45"/>
    </row>
    <row r="59" ht="12.75" customHeight="1">
      <c r="B59" s="235"/>
      <c r="C59" s="236"/>
      <c r="D59" s="236"/>
      <c r="E59" s="236"/>
      <c r="F59" s="236"/>
      <c r="G59" s="210"/>
      <c r="H59" s="236"/>
      <c r="I59" s="240"/>
      <c r="J59" s="241"/>
      <c r="K59" s="241"/>
      <c r="L59" s="242"/>
      <c r="N59" s="63">
        <v>56.0</v>
      </c>
      <c r="O59" s="208" t="str">
        <f>IF('Mill Data 2'!B29&gt;0,'Mill Data 2'!B29,"")</f>
        <v/>
      </c>
      <c r="P59" s="209" t="str">
        <f>IF('Mill Data 2'!H29&gt;0,'Mill Data 2'!H29,"")</f>
        <v/>
      </c>
      <c r="Q59" s="209" t="str">
        <f>IF('Mill Data 2'!I29&gt;0,'Mill Data 2'!I29,"")</f>
        <v/>
      </c>
      <c r="R59" s="210" t="str">
        <f>IF('Mill Data 2'!J29&gt;0,'Mill Data 2'!J29,"")</f>
        <v/>
      </c>
      <c r="S59" s="210" t="str">
        <f>IF('Mill Data 2'!K29&gt;0,'Mill Data 2'!K29,"")</f>
        <v/>
      </c>
      <c r="T59" s="209" t="str">
        <f>IF('Mill Data 2'!L29&gt;0,'Mill Data 2'!L29,"")</f>
        <v/>
      </c>
      <c r="U59" s="209" t="str">
        <f>IF('Mill Data 2'!M29&gt;0,'Mill Data 2'!M29,"")</f>
        <v/>
      </c>
      <c r="V59" s="64" t="str">
        <f>"Tag Plug #"&amp;'Mill Data 2'!A29&amp;" @ "&amp;'Mill Data 2'!C29&amp;" FT, Gone In"&amp;'Mill Data 2'!D29&amp;" Minutes, Joint # "&amp;'Mill Data 2'!Q29&amp;""</f>
        <v>Tag Plug #56 @  FT, Gone In Minutes, Joint # </v>
      </c>
      <c r="W59" s="44"/>
      <c r="X59" s="44"/>
      <c r="Y59" s="45"/>
    </row>
    <row r="60" ht="12.75" customHeight="1">
      <c r="B60" s="235"/>
      <c r="C60" s="236"/>
      <c r="D60" s="236"/>
      <c r="E60" s="236"/>
      <c r="F60" s="236"/>
      <c r="G60" s="210"/>
      <c r="H60" s="236"/>
      <c r="I60" s="240"/>
      <c r="J60" s="241"/>
      <c r="K60" s="241"/>
      <c r="L60" s="242"/>
      <c r="N60" s="63">
        <v>57.0</v>
      </c>
      <c r="O60" s="208" t="str">
        <f>IF('Mill Data 2'!B30&gt;0,'Mill Data 2'!B30,"")</f>
        <v/>
      </c>
      <c r="P60" s="209" t="str">
        <f>IF('Mill Data 2'!H30&gt;0,'Mill Data 2'!H30,"")</f>
        <v/>
      </c>
      <c r="Q60" s="209" t="str">
        <f>IF('Mill Data 2'!I30&gt;0,'Mill Data 2'!I30,"")</f>
        <v/>
      </c>
      <c r="R60" s="210" t="str">
        <f>IF('Mill Data 2'!J30&gt;0,'Mill Data 2'!J30,"")</f>
        <v/>
      </c>
      <c r="S60" s="210" t="str">
        <f>IF('Mill Data 2'!K30&gt;0,'Mill Data 2'!K30,"")</f>
        <v/>
      </c>
      <c r="T60" s="209" t="str">
        <f>IF('Mill Data 2'!L30&gt;0,'Mill Data 2'!L30,"")</f>
        <v/>
      </c>
      <c r="U60" s="209" t="str">
        <f>IF('Mill Data 2'!M30&gt;0,'Mill Data 2'!M30,"")</f>
        <v/>
      </c>
      <c r="V60" s="64" t="str">
        <f>"Tag Plug #"&amp;'Mill Data 2'!A30&amp;" @ "&amp;'Mill Data 2'!C30&amp;" FT, Gone In"&amp;'Mill Data 2'!D30&amp;" Minutes, Joint # "&amp;'Mill Data 2'!Q30&amp;""</f>
        <v>Tag Plug #57 @  FT, Gone In Minutes, Joint # </v>
      </c>
      <c r="W60" s="44"/>
      <c r="X60" s="44"/>
      <c r="Y60" s="45"/>
    </row>
    <row r="61" ht="12.75" customHeight="1">
      <c r="B61" s="235"/>
      <c r="C61" s="236"/>
      <c r="D61" s="236"/>
      <c r="E61" s="236"/>
      <c r="F61" s="236"/>
      <c r="G61" s="210"/>
      <c r="H61" s="236"/>
      <c r="I61" s="240"/>
      <c r="J61" s="241"/>
      <c r="K61" s="241"/>
      <c r="L61" s="242"/>
      <c r="N61" s="63">
        <v>58.0</v>
      </c>
      <c r="O61" s="208" t="str">
        <f>IF('Mill Data 2'!B31&gt;0,'Mill Data 2'!B31,"")</f>
        <v/>
      </c>
      <c r="P61" s="209" t="str">
        <f>IF('Mill Data 2'!H31&gt;0,'Mill Data 2'!H31,"")</f>
        <v/>
      </c>
      <c r="Q61" s="209" t="str">
        <f>IF('Mill Data 2'!I31&gt;0,'Mill Data 2'!I31,"")</f>
        <v/>
      </c>
      <c r="R61" s="210" t="str">
        <f>IF('Mill Data 2'!J31&gt;0,'Mill Data 2'!J31,"")</f>
        <v/>
      </c>
      <c r="S61" s="210" t="str">
        <f>IF('Mill Data 2'!K31&gt;0,'Mill Data 2'!K31,"")</f>
        <v/>
      </c>
      <c r="T61" s="209" t="str">
        <f>IF('Mill Data 2'!L31&gt;0,'Mill Data 2'!L31,"")</f>
        <v/>
      </c>
      <c r="U61" s="209" t="str">
        <f>IF('Mill Data 2'!M31&gt;0,'Mill Data 2'!M31,"")</f>
        <v/>
      </c>
      <c r="V61" s="64" t="str">
        <f>"Tag Plug #"&amp;'Mill Data 2'!A31&amp;" @ "&amp;'Mill Data 2'!C31&amp;" FT, Gone In"&amp;'Mill Data 2'!D31&amp;" Minutes, Joint # "&amp;'Mill Data 2'!Q31&amp;""</f>
        <v>Tag Plug #58 @  FT, Gone In Minutes, Joint # </v>
      </c>
      <c r="W61" s="44"/>
      <c r="X61" s="44"/>
      <c r="Y61" s="45"/>
    </row>
    <row r="62" ht="12.75" customHeight="1">
      <c r="B62" s="235"/>
      <c r="C62" s="236"/>
      <c r="D62" s="236"/>
      <c r="E62" s="236"/>
      <c r="F62" s="236"/>
      <c r="G62" s="210"/>
      <c r="H62" s="236"/>
      <c r="I62" s="240"/>
      <c r="J62" s="241"/>
      <c r="K62" s="241"/>
      <c r="L62" s="242"/>
      <c r="N62" s="63">
        <v>59.0</v>
      </c>
      <c r="O62" s="208" t="str">
        <f>IF('Mill Data 2'!B32&gt;0,'Mill Data 2'!B32,"")</f>
        <v/>
      </c>
      <c r="P62" s="209" t="str">
        <f>IF('Mill Data 2'!H32&gt;0,'Mill Data 2'!H32,"")</f>
        <v/>
      </c>
      <c r="Q62" s="209" t="str">
        <f>IF('Mill Data 2'!I32&gt;0,'Mill Data 2'!I32,"")</f>
        <v/>
      </c>
      <c r="R62" s="210" t="str">
        <f>IF('Mill Data 2'!J32&gt;0,'Mill Data 2'!J32,"")</f>
        <v/>
      </c>
      <c r="S62" s="210" t="str">
        <f>IF('Mill Data 2'!K32&gt;0,'Mill Data 2'!K32,"")</f>
        <v/>
      </c>
      <c r="T62" s="209" t="str">
        <f>IF('Mill Data 2'!L32&gt;0,'Mill Data 2'!L32,"")</f>
        <v/>
      </c>
      <c r="U62" s="209" t="str">
        <f>IF('Mill Data 2'!M32&gt;0,'Mill Data 2'!M32,"")</f>
        <v/>
      </c>
      <c r="V62" s="64" t="str">
        <f>"Tag Plug #"&amp;'Mill Data 2'!A32&amp;" @ "&amp;'Mill Data 2'!C32&amp;" FT, Gone In"&amp;'Mill Data 2'!D32&amp;" Minutes, Joint # "&amp;'Mill Data 2'!Q32&amp;""</f>
        <v>Tag Plug #59 @  FT, Gone In Minutes, Joint # </v>
      </c>
      <c r="W62" s="44"/>
      <c r="X62" s="44"/>
      <c r="Y62" s="45"/>
    </row>
    <row r="63" ht="12.75" customHeight="1">
      <c r="B63" s="235"/>
      <c r="C63" s="236"/>
      <c r="D63" s="236"/>
      <c r="E63" s="236"/>
      <c r="F63" s="236"/>
      <c r="G63" s="210"/>
      <c r="H63" s="236"/>
      <c r="I63" s="240"/>
      <c r="J63" s="241"/>
      <c r="K63" s="241"/>
      <c r="L63" s="242"/>
      <c r="N63" s="63">
        <v>60.0</v>
      </c>
      <c r="O63" s="208" t="str">
        <f>IF('Mill Data 2'!B33&gt;0,'Mill Data 2'!B33,"")</f>
        <v/>
      </c>
      <c r="P63" s="209" t="str">
        <f>IF('Mill Data 2'!H33&gt;0,'Mill Data 2'!H33,"")</f>
        <v/>
      </c>
      <c r="Q63" s="209" t="str">
        <f>IF('Mill Data 2'!I33&gt;0,'Mill Data 2'!I33,"")</f>
        <v/>
      </c>
      <c r="R63" s="210" t="str">
        <f>IF('Mill Data 2'!J33&gt;0,'Mill Data 2'!J33,"")</f>
        <v/>
      </c>
      <c r="S63" s="210" t="str">
        <f>IF('Mill Data 2'!K33&gt;0,'Mill Data 2'!K33,"")</f>
        <v/>
      </c>
      <c r="T63" s="209" t="str">
        <f>IF('Mill Data 2'!L33&gt;0,'Mill Data 2'!L33,"")</f>
        <v/>
      </c>
      <c r="U63" s="209" t="str">
        <f>IF('Mill Data 2'!M33&gt;0,'Mill Data 2'!M33,"")</f>
        <v/>
      </c>
      <c r="V63" s="64" t="str">
        <f>"Tag Plug #"&amp;'Mill Data 2'!A33&amp;" @ "&amp;'Mill Data 2'!C33&amp;" FT, Gone In"&amp;'Mill Data 2'!D33&amp;" Minutes, Joint # "&amp;'Mill Data 2'!Q33&amp;""</f>
        <v>Tag Plug #60 @  FT, Gone In Minutes, Joint # </v>
      </c>
      <c r="W63" s="44"/>
      <c r="X63" s="44"/>
      <c r="Y63" s="45"/>
    </row>
    <row r="64" ht="12.75" customHeight="1">
      <c r="B64" s="243" t="s">
        <v>295</v>
      </c>
      <c r="C64" s="244"/>
      <c r="D64" s="244"/>
      <c r="E64" s="244"/>
      <c r="F64" s="244"/>
      <c r="G64" s="244"/>
      <c r="H64" s="244"/>
      <c r="I64" s="244"/>
      <c r="J64" s="244"/>
      <c r="K64" s="244"/>
      <c r="L64" s="245"/>
      <c r="N64" s="63">
        <v>61.0</v>
      </c>
      <c r="O64" s="208" t="str">
        <f>IF('Mill Data 2'!B34&gt;0,'Mill Data 2'!B34,"")</f>
        <v/>
      </c>
      <c r="P64" s="209" t="str">
        <f>IF('Mill Data 2'!H34&gt;0,'Mill Data 2'!H34,"")</f>
        <v/>
      </c>
      <c r="Q64" s="209" t="str">
        <f>IF('Mill Data 2'!I34&gt;0,'Mill Data 2'!I34,"")</f>
        <v/>
      </c>
      <c r="R64" s="210" t="str">
        <f>IF('Mill Data 2'!J34&gt;0,'Mill Data 2'!J34,"")</f>
        <v/>
      </c>
      <c r="S64" s="210" t="str">
        <f>IF('Mill Data 2'!K34&gt;0,'Mill Data 2'!K34,"")</f>
        <v/>
      </c>
      <c r="T64" s="209" t="str">
        <f>IF('Mill Data 2'!L34&gt;0,'Mill Data 2'!L34,"")</f>
        <v/>
      </c>
      <c r="U64" s="209" t="str">
        <f>IF('Mill Data 2'!M34&gt;0,'Mill Data 2'!M34,"")</f>
        <v/>
      </c>
      <c r="V64" s="64" t="str">
        <f>"Tag Plug #"&amp;'Mill Data 2'!A34&amp;" @ "&amp;'Mill Data 2'!C34&amp;" FT, Gone In"&amp;'Mill Data 2'!D34&amp;" Minutes, Joint # "&amp;'Mill Data 2'!Q34&amp;""</f>
        <v>Tag Plug #61 @  FT, Gone In Minutes, Joint # </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62.0</v>
      </c>
      <c r="O65" s="208" t="str">
        <f>IF('Mill Data 2'!B35&gt;0,'Mill Data 2'!B35,"")</f>
        <v/>
      </c>
      <c r="P65" s="209" t="str">
        <f>IF('Mill Data 2'!H35&gt;0,'Mill Data 2'!H35,"")</f>
        <v/>
      </c>
      <c r="Q65" s="209" t="str">
        <f>IF('Mill Data 2'!I35&gt;0,'Mill Data 2'!I35,"")</f>
        <v/>
      </c>
      <c r="R65" s="210" t="str">
        <f>IF('Mill Data 2'!J35&gt;0,'Mill Data 2'!J35,"")</f>
        <v/>
      </c>
      <c r="S65" s="210" t="str">
        <f>IF('Mill Data 2'!K35&gt;0,'Mill Data 2'!K35,"")</f>
        <v/>
      </c>
      <c r="T65" s="209" t="str">
        <f>IF('Mill Data 2'!L35&gt;0,'Mill Data 2'!L35,"")</f>
        <v/>
      </c>
      <c r="U65" s="209" t="str">
        <f>IF('Mill Data 2'!M35&gt;0,'Mill Data 2'!M35,"")</f>
        <v/>
      </c>
      <c r="V65" s="64" t="str">
        <f>"Tag Plug #"&amp;'Mill Data 2'!A35&amp;" @ "&amp;'Mill Data 2'!C35&amp;" FT, Gone In"&amp;'Mill Data 2'!D35&amp;" Minutes, Joint # "&amp;'Mill Data 2'!Q35&amp;""</f>
        <v>Tag Plug #62 @  FT, Gone In Minutes, Joint # </v>
      </c>
      <c r="W65" s="44"/>
      <c r="X65" s="44"/>
      <c r="Y65" s="45"/>
    </row>
    <row r="66" ht="12.75" customHeight="1">
      <c r="B66" s="63"/>
      <c r="C66" s="64"/>
      <c r="D66" s="44"/>
      <c r="E66" s="44"/>
      <c r="F66" s="44"/>
      <c r="G66" s="44"/>
      <c r="H66" s="64"/>
      <c r="I66" s="45"/>
      <c r="J66" s="249"/>
      <c r="K66" s="250"/>
      <c r="L66" s="249" t="str">
        <f t="shared" ref="L66:L90" si="1">IF(H66&gt;0,(1-K66)*(H66*J66),"")</f>
        <v/>
      </c>
      <c r="N66" s="63">
        <v>63.0</v>
      </c>
      <c r="O66" s="208" t="str">
        <f>IF('Mill Data 2'!B36&gt;0,'Mill Data 2'!B36,"")</f>
        <v/>
      </c>
      <c r="P66" s="209" t="str">
        <f>IF('Mill Data 2'!H36&gt;0,'Mill Data 2'!H36,"")</f>
        <v/>
      </c>
      <c r="Q66" s="209" t="str">
        <f>IF('Mill Data 2'!I36&gt;0,'Mill Data 2'!I36,"")</f>
        <v/>
      </c>
      <c r="R66" s="210" t="str">
        <f>IF('Mill Data 2'!J36&gt;0,'Mill Data 2'!J36,"")</f>
        <v/>
      </c>
      <c r="S66" s="210" t="str">
        <f>IF('Mill Data 2'!K36&gt;0,'Mill Data 2'!K36,"")</f>
        <v/>
      </c>
      <c r="T66" s="209" t="str">
        <f>IF('Mill Data 2'!L36&gt;0,'Mill Data 2'!L36,"")</f>
        <v/>
      </c>
      <c r="U66" s="209" t="str">
        <f>IF('Mill Data 2'!M36&gt;0,'Mill Data 2'!M36,"")</f>
        <v/>
      </c>
      <c r="V66" s="64" t="str">
        <f>"Tag Plug #"&amp;'Mill Data 2'!A36&amp;" @ "&amp;'Mill Data 2'!C36&amp;" FT, Gone In"&amp;'Mill Data 2'!D36&amp;" Minutes, Joint # "&amp;'Mill Data 2'!Q36&amp;""</f>
        <v>Tag Plug #63 @  FT, Gone In Minutes, Joint # </v>
      </c>
      <c r="W66" s="44"/>
      <c r="X66" s="44"/>
      <c r="Y66" s="45"/>
    </row>
    <row r="67" ht="12.75" customHeight="1">
      <c r="B67" s="63"/>
      <c r="C67" s="64"/>
      <c r="D67" s="44"/>
      <c r="E67" s="44"/>
      <c r="F67" s="44"/>
      <c r="G67" s="44"/>
      <c r="H67" s="64"/>
      <c r="I67" s="45"/>
      <c r="J67" s="249"/>
      <c r="K67" s="250"/>
      <c r="L67" s="249" t="str">
        <f t="shared" si="1"/>
        <v/>
      </c>
      <c r="N67" s="63">
        <v>64.0</v>
      </c>
      <c r="O67" s="208" t="str">
        <f>IF('Mill Data 2'!B37&gt;0,'Mill Data 2'!B37,"")</f>
        <v/>
      </c>
      <c r="P67" s="209" t="str">
        <f>IF('Mill Data 2'!H37&gt;0,'Mill Data 2'!H37,"")</f>
        <v/>
      </c>
      <c r="Q67" s="209" t="str">
        <f>IF('Mill Data 2'!I37&gt;0,'Mill Data 2'!I37,"")</f>
        <v/>
      </c>
      <c r="R67" s="210" t="str">
        <f>IF('Mill Data 2'!J37&gt;0,'Mill Data 2'!J37,"")</f>
        <v/>
      </c>
      <c r="S67" s="210" t="str">
        <f>IF('Mill Data 2'!K37&gt;0,'Mill Data 2'!K37,"")</f>
        <v/>
      </c>
      <c r="T67" s="209" t="str">
        <f>IF('Mill Data 2'!L37&gt;0,'Mill Data 2'!L37,"")</f>
        <v/>
      </c>
      <c r="U67" s="209" t="str">
        <f>IF('Mill Data 2'!M37&gt;0,'Mill Data 2'!M37,"")</f>
        <v/>
      </c>
      <c r="V67" s="64" t="str">
        <f>"Tag Plug #"&amp;'Mill Data 2'!A37&amp;" @ "&amp;'Mill Data 2'!C37&amp;" FT, Gone In"&amp;'Mill Data 2'!D37&amp;" Minutes, Joint # "&amp;'Mill Data 2'!Q37&amp;""</f>
        <v>Tag Plug #64 @  FT, Gone In Minutes, Joint # </v>
      </c>
      <c r="W67" s="44"/>
      <c r="X67" s="44"/>
      <c r="Y67" s="45"/>
    </row>
    <row r="68" ht="12.75" customHeight="1">
      <c r="B68" s="63"/>
      <c r="C68" s="64"/>
      <c r="D68" s="44"/>
      <c r="E68" s="44"/>
      <c r="F68" s="44"/>
      <c r="G68" s="44"/>
      <c r="H68" s="64"/>
      <c r="I68" s="45"/>
      <c r="J68" s="249"/>
      <c r="K68" s="250"/>
      <c r="L68" s="249" t="str">
        <f t="shared" si="1"/>
        <v/>
      </c>
      <c r="N68" s="63">
        <v>65.0</v>
      </c>
      <c r="O68" s="208" t="str">
        <f>IF('Mill Data 2'!B38&gt;0,'Mill Data 2'!B38,"")</f>
        <v/>
      </c>
      <c r="P68" s="209" t="str">
        <f>IF('Mill Data 2'!H38&gt;0,'Mill Data 2'!H38,"")</f>
        <v/>
      </c>
      <c r="Q68" s="209" t="str">
        <f>IF('Mill Data 2'!I38&gt;0,'Mill Data 2'!I38,"")</f>
        <v/>
      </c>
      <c r="R68" s="210" t="str">
        <f>IF('Mill Data 2'!J38&gt;0,'Mill Data 2'!J38,"")</f>
        <v/>
      </c>
      <c r="S68" s="210" t="str">
        <f>IF('Mill Data 2'!K38&gt;0,'Mill Data 2'!K38,"")</f>
        <v/>
      </c>
      <c r="T68" s="209" t="str">
        <f>IF('Mill Data 2'!L38&gt;0,'Mill Data 2'!L38,"")</f>
        <v/>
      </c>
      <c r="U68" s="209" t="str">
        <f>IF('Mill Data 2'!M38&gt;0,'Mill Data 2'!M38,"")</f>
        <v/>
      </c>
      <c r="V68" s="64" t="str">
        <f>"Tag Plug #"&amp;'Mill Data 2'!A38&amp;" @ "&amp;'Mill Data 2'!C38&amp;" FT, Gone In"&amp;'Mill Data 2'!D38&amp;" Minutes, Joint # "&amp;'Mill Data 2'!Q38&amp;""</f>
        <v>Tag Plug #65 @  FT, Gone In Minutes, Joint # </v>
      </c>
      <c r="W68" s="44"/>
      <c r="X68" s="44"/>
      <c r="Y68" s="45"/>
    </row>
    <row r="69" ht="12.75" customHeight="1">
      <c r="B69" s="63"/>
      <c r="C69" s="64"/>
      <c r="D69" s="44"/>
      <c r="E69" s="44"/>
      <c r="F69" s="44"/>
      <c r="G69" s="44"/>
      <c r="H69" s="64"/>
      <c r="I69" s="45"/>
      <c r="J69" s="249"/>
      <c r="K69" s="250"/>
      <c r="L69" s="249" t="str">
        <f t="shared" si="1"/>
        <v/>
      </c>
      <c r="N69" s="63">
        <v>66.0</v>
      </c>
      <c r="O69" s="208" t="str">
        <f>IF('Mill Data 2'!B39&gt;0,'Mill Data 2'!B39,"")</f>
        <v/>
      </c>
      <c r="P69" s="209" t="str">
        <f>IF('Mill Data 2'!H39&gt;0,'Mill Data 2'!H39,"")</f>
        <v/>
      </c>
      <c r="Q69" s="209" t="str">
        <f>IF('Mill Data 2'!I39&gt;0,'Mill Data 2'!I39,"")</f>
        <v/>
      </c>
      <c r="R69" s="210" t="str">
        <f>IF('Mill Data 2'!J39&gt;0,'Mill Data 2'!J39,"")</f>
        <v/>
      </c>
      <c r="S69" s="210" t="str">
        <f>IF('Mill Data 2'!K39&gt;0,'Mill Data 2'!K39,"")</f>
        <v/>
      </c>
      <c r="T69" s="209" t="str">
        <f>IF('Mill Data 2'!L39&gt;0,'Mill Data 2'!L39,"")</f>
        <v/>
      </c>
      <c r="U69" s="209" t="str">
        <f>IF('Mill Data 2'!M39&gt;0,'Mill Data 2'!M39,"")</f>
        <v/>
      </c>
      <c r="V69" s="64" t="str">
        <f>"Tag Plug #"&amp;'Mill Data 2'!A39&amp;" @ "&amp;'Mill Data 2'!C39&amp;" FT, Gone In"&amp;'Mill Data 2'!D39&amp;" Minutes, Joint # "&amp;'Mill Data 2'!Q39&amp;""</f>
        <v>Tag Plug #66 @  FT, Gone In Minutes, Joint # </v>
      </c>
      <c r="W69" s="44"/>
      <c r="X69" s="44"/>
      <c r="Y69" s="45"/>
    </row>
    <row r="70" ht="12.75" customHeight="1">
      <c r="B70" s="63"/>
      <c r="C70" s="64"/>
      <c r="D70" s="44"/>
      <c r="E70" s="44"/>
      <c r="F70" s="44"/>
      <c r="G70" s="44"/>
      <c r="H70" s="64"/>
      <c r="I70" s="45"/>
      <c r="J70" s="249"/>
      <c r="K70" s="250"/>
      <c r="L70" s="249" t="str">
        <f t="shared" si="1"/>
        <v/>
      </c>
      <c r="N70" s="63">
        <v>67.0</v>
      </c>
      <c r="O70" s="208" t="str">
        <f>IF('Mill Data 2'!B40&gt;0,'Mill Data 2'!B40,"")</f>
        <v/>
      </c>
      <c r="P70" s="209" t="str">
        <f>IF('Mill Data 2'!H40&gt;0,'Mill Data 2'!H40,"")</f>
        <v/>
      </c>
      <c r="Q70" s="209" t="str">
        <f>IF('Mill Data 2'!I40&gt;0,'Mill Data 2'!I40,"")</f>
        <v/>
      </c>
      <c r="R70" s="210" t="str">
        <f>IF('Mill Data 2'!J40&gt;0,'Mill Data 2'!J40,"")</f>
        <v/>
      </c>
      <c r="S70" s="210" t="str">
        <f>IF('Mill Data 2'!K40&gt;0,'Mill Data 2'!K40,"")</f>
        <v/>
      </c>
      <c r="T70" s="209" t="str">
        <f>IF('Mill Data 2'!L40&gt;0,'Mill Data 2'!L40,"")</f>
        <v/>
      </c>
      <c r="U70" s="209" t="str">
        <f>IF('Mill Data 2'!M40&gt;0,'Mill Data 2'!M40,"")</f>
        <v/>
      </c>
      <c r="V70" s="64" t="str">
        <f>"Tag Plug #"&amp;'Mill Data 2'!A40&amp;" @ "&amp;'Mill Data 2'!C40&amp;" FT, Gone In"&amp;'Mill Data 2'!D40&amp;" Minutes, Joint # "&amp;'Mill Data 2'!Q40&amp;""</f>
        <v>Tag Plug #67 @  FT, Gone In Minutes, Joint # </v>
      </c>
      <c r="W70" s="44"/>
      <c r="X70" s="44"/>
      <c r="Y70" s="45"/>
    </row>
    <row r="71" ht="12.75" customHeight="1">
      <c r="B71" s="63"/>
      <c r="C71" s="64"/>
      <c r="D71" s="44"/>
      <c r="E71" s="44"/>
      <c r="F71" s="44"/>
      <c r="G71" s="44"/>
      <c r="H71" s="64"/>
      <c r="I71" s="45"/>
      <c r="J71" s="249"/>
      <c r="K71" s="250"/>
      <c r="L71" s="249" t="str">
        <f t="shared" si="1"/>
        <v/>
      </c>
      <c r="N71" s="63">
        <v>68.0</v>
      </c>
      <c r="O71" s="208" t="str">
        <f>IF('Mill Data 2'!B41&gt;0,'Mill Data 2'!B41,"")</f>
        <v/>
      </c>
      <c r="P71" s="209" t="str">
        <f>IF('Mill Data 2'!H41&gt;0,'Mill Data 2'!H41,"")</f>
        <v/>
      </c>
      <c r="Q71" s="209" t="str">
        <f>IF('Mill Data 2'!I41&gt;0,'Mill Data 2'!I41,"")</f>
        <v/>
      </c>
      <c r="R71" s="210" t="str">
        <f>IF('Mill Data 2'!J41&gt;0,'Mill Data 2'!J41,"")</f>
        <v/>
      </c>
      <c r="S71" s="210" t="str">
        <f>IF('Mill Data 2'!K41&gt;0,'Mill Data 2'!K41,"")</f>
        <v/>
      </c>
      <c r="T71" s="209" t="str">
        <f>IF('Mill Data 2'!L41&gt;0,'Mill Data 2'!L41,"")</f>
        <v/>
      </c>
      <c r="U71" s="209" t="str">
        <f>IF('Mill Data 2'!M41&gt;0,'Mill Data 2'!M41,"")</f>
        <v/>
      </c>
      <c r="V71" s="64" t="str">
        <f>"Tag Plug #"&amp;'Mill Data 2'!A41&amp;" @ "&amp;'Mill Data 2'!C41&amp;" FT, Gone In"&amp;'Mill Data 2'!D41&amp;" Minutes, Joint # "&amp;'Mill Data 2'!Q41&amp;""</f>
        <v>Tag Plug #68 @  FT, Gone In Minutes, Joint # </v>
      </c>
      <c r="W71" s="44"/>
      <c r="X71" s="44"/>
      <c r="Y71" s="45"/>
    </row>
    <row r="72" ht="12.75" customHeight="1">
      <c r="B72" s="63"/>
      <c r="C72" s="64"/>
      <c r="D72" s="44"/>
      <c r="E72" s="44"/>
      <c r="F72" s="44"/>
      <c r="G72" s="44"/>
      <c r="H72" s="64"/>
      <c r="I72" s="45"/>
      <c r="J72" s="249"/>
      <c r="K72" s="250"/>
      <c r="L72" s="249" t="str">
        <f t="shared" si="1"/>
        <v/>
      </c>
      <c r="N72" s="63">
        <v>69.0</v>
      </c>
      <c r="O72" s="208" t="str">
        <f>IF('Mill Data 2'!B42&gt;0,'Mill Data 2'!B42,"")</f>
        <v/>
      </c>
      <c r="P72" s="209" t="str">
        <f>IF('Mill Data 2'!H42&gt;0,'Mill Data 2'!H42,"")</f>
        <v/>
      </c>
      <c r="Q72" s="209" t="str">
        <f>IF('Mill Data 2'!I42&gt;0,'Mill Data 2'!I42,"")</f>
        <v/>
      </c>
      <c r="R72" s="210" t="str">
        <f>IF('Mill Data 2'!J42&gt;0,'Mill Data 2'!J42,"")</f>
        <v/>
      </c>
      <c r="S72" s="210" t="str">
        <f>IF('Mill Data 2'!K42&gt;0,'Mill Data 2'!K42,"")</f>
        <v/>
      </c>
      <c r="T72" s="209" t="str">
        <f>IF('Mill Data 2'!L42&gt;0,'Mill Data 2'!L42,"")</f>
        <v/>
      </c>
      <c r="U72" s="209" t="str">
        <f>IF('Mill Data 2'!M42&gt;0,'Mill Data 2'!M42,"")</f>
        <v/>
      </c>
      <c r="V72" s="64" t="str">
        <f>"Tag Plug #"&amp;'Mill Data 2'!A42&amp;" @ "&amp;'Mill Data 2'!C42&amp;" FT, Gone In"&amp;'Mill Data 2'!D42&amp;" Minutes, Joint # "&amp;'Mill Data 2'!Q42&amp;""</f>
        <v>Tag Plug #69 @  FT, Gone In Minutes, Joint # </v>
      </c>
      <c r="W72" s="44"/>
      <c r="X72" s="44"/>
      <c r="Y72" s="45"/>
    </row>
    <row r="73" ht="12.75" customHeight="1">
      <c r="B73" s="63"/>
      <c r="C73" s="64"/>
      <c r="D73" s="44"/>
      <c r="E73" s="44"/>
      <c r="F73" s="44"/>
      <c r="G73" s="44"/>
      <c r="H73" s="64"/>
      <c r="I73" s="45"/>
      <c r="J73" s="249"/>
      <c r="K73" s="250"/>
      <c r="L73" s="249" t="str">
        <f t="shared" si="1"/>
        <v/>
      </c>
      <c r="N73" s="63">
        <v>70.0</v>
      </c>
      <c r="O73" s="208" t="str">
        <f>IF('Mill Data 2'!B43&gt;0,'Mill Data 2'!B43,"")</f>
        <v/>
      </c>
      <c r="P73" s="209" t="str">
        <f>IF('Mill Data 2'!H43&gt;0,'Mill Data 2'!H43,"")</f>
        <v/>
      </c>
      <c r="Q73" s="209" t="str">
        <f>IF('Mill Data 2'!I43&gt;0,'Mill Data 2'!I43,"")</f>
        <v/>
      </c>
      <c r="R73" s="210" t="str">
        <f>IF('Mill Data 2'!J43&gt;0,'Mill Data 2'!J43,"")</f>
        <v/>
      </c>
      <c r="S73" s="210" t="str">
        <f>IF('Mill Data 2'!K43&gt;0,'Mill Data 2'!K43,"")</f>
        <v/>
      </c>
      <c r="T73" s="209" t="str">
        <f>IF('Mill Data 2'!L43&gt;0,'Mill Data 2'!L43,"")</f>
        <v/>
      </c>
      <c r="U73" s="209" t="str">
        <f>IF('Mill Data 2'!M43&gt;0,'Mill Data 2'!M43,"")</f>
        <v/>
      </c>
      <c r="V73" s="64" t="str">
        <f>"Tag Plug #"&amp;'Mill Data 2'!A43&amp;" @ "&amp;'Mill Data 2'!C43&amp;" FT, Gone In"&amp;'Mill Data 2'!D43&amp;" Minutes, Joint # "&amp;'Mill Data 2'!Q43&amp;""</f>
        <v>Tag Plug #70 @  FT, Gone In Minutes, Joint # </v>
      </c>
      <c r="W73" s="44"/>
      <c r="X73" s="44"/>
      <c r="Y73" s="45"/>
    </row>
    <row r="74" ht="12.75" customHeight="1">
      <c r="B74" s="63"/>
      <c r="C74" s="64"/>
      <c r="D74" s="44"/>
      <c r="E74" s="44"/>
      <c r="F74" s="44"/>
      <c r="G74" s="44"/>
      <c r="H74" s="64"/>
      <c r="I74" s="45"/>
      <c r="J74" s="249"/>
      <c r="K74" s="250"/>
      <c r="L74" s="249" t="str">
        <f t="shared" si="1"/>
        <v/>
      </c>
      <c r="N74" s="63">
        <v>71.0</v>
      </c>
      <c r="O74" s="208" t="str">
        <f>IF('Mill Data 2'!B44&gt;0,'Mill Data 2'!B44,"")</f>
        <v/>
      </c>
      <c r="P74" s="209" t="str">
        <f>IF('Mill Data 2'!H44&gt;0,'Mill Data 2'!H44,"")</f>
        <v/>
      </c>
      <c r="Q74" s="209" t="str">
        <f>IF('Mill Data 2'!I44&gt;0,'Mill Data 2'!I44,"")</f>
        <v/>
      </c>
      <c r="R74" s="210" t="str">
        <f>IF('Mill Data 2'!J44&gt;0,'Mill Data 2'!J44,"")</f>
        <v/>
      </c>
      <c r="S74" s="210" t="str">
        <f>IF('Mill Data 2'!K44&gt;0,'Mill Data 2'!K44,"")</f>
        <v/>
      </c>
      <c r="T74" s="209" t="str">
        <f>IF('Mill Data 2'!L44&gt;0,'Mill Data 2'!L44,"")</f>
        <v/>
      </c>
      <c r="U74" s="209" t="str">
        <f>IF('Mill Data 2'!M44&gt;0,'Mill Data 2'!M44,"")</f>
        <v/>
      </c>
      <c r="V74" s="64" t="str">
        <f>"Tag Plug #"&amp;'Mill Data 2'!A44&amp;" @ "&amp;'Mill Data 2'!C44&amp;" FT, Gone In"&amp;'Mill Data 2'!D44&amp;" Minutes, Joint # "&amp;'Mill Data 2'!Q44&amp;""</f>
        <v>Tag Plug #71 @  FT, Gone In Minutes, Joint # </v>
      </c>
      <c r="W74" s="44"/>
      <c r="X74" s="44"/>
      <c r="Y74" s="45"/>
    </row>
    <row r="75" ht="12.75" customHeight="1">
      <c r="B75" s="63"/>
      <c r="C75" s="64"/>
      <c r="D75" s="44"/>
      <c r="E75" s="44"/>
      <c r="F75" s="44"/>
      <c r="G75" s="44"/>
      <c r="H75" s="64"/>
      <c r="I75" s="45"/>
      <c r="J75" s="249"/>
      <c r="K75" s="250"/>
      <c r="L75" s="249" t="str">
        <f t="shared" si="1"/>
        <v/>
      </c>
      <c r="N75" s="63">
        <v>72.0</v>
      </c>
      <c r="O75" s="208" t="str">
        <f>IF('Mill Data 2'!B45&gt;0,'Mill Data 2'!B45,"")</f>
        <v/>
      </c>
      <c r="P75" s="209" t="str">
        <f>IF('Mill Data 2'!H45&gt;0,'Mill Data 2'!H45,"")</f>
        <v/>
      </c>
      <c r="Q75" s="209" t="str">
        <f>IF('Mill Data 2'!I45&gt;0,'Mill Data 2'!I45,"")</f>
        <v/>
      </c>
      <c r="R75" s="210" t="str">
        <f>IF('Mill Data 2'!J45&gt;0,'Mill Data 2'!J45,"")</f>
        <v/>
      </c>
      <c r="S75" s="210" t="str">
        <f>IF('Mill Data 2'!K45&gt;0,'Mill Data 2'!K45,"")</f>
        <v/>
      </c>
      <c r="T75" s="209" t="str">
        <f>IF('Mill Data 2'!L45&gt;0,'Mill Data 2'!L45,"")</f>
        <v/>
      </c>
      <c r="U75" s="209" t="str">
        <f>IF('Mill Data 2'!M45&gt;0,'Mill Data 2'!M45,"")</f>
        <v/>
      </c>
      <c r="V75" s="64" t="str">
        <f>"Tag Plug #"&amp;'Mill Data 2'!A45&amp;" @ "&amp;'Mill Data 2'!C45&amp;" FT, Gone In"&amp;'Mill Data 2'!D45&amp;" Minutes, Joint # "&amp;'Mill Data 2'!Q45&amp;""</f>
        <v>Tag Plug #72 @  FT, Gone In Minutes, Joint # </v>
      </c>
      <c r="W75" s="44"/>
      <c r="X75" s="44"/>
      <c r="Y75" s="45"/>
    </row>
    <row r="76" ht="12.75" customHeight="1">
      <c r="B76" s="63"/>
      <c r="C76" s="64"/>
      <c r="D76" s="44"/>
      <c r="E76" s="44"/>
      <c r="F76" s="44"/>
      <c r="G76" s="44"/>
      <c r="H76" s="64"/>
      <c r="I76" s="45"/>
      <c r="J76" s="249"/>
      <c r="K76" s="250"/>
      <c r="L76" s="249" t="str">
        <f t="shared" si="1"/>
        <v/>
      </c>
      <c r="N76" s="63">
        <v>73.0</v>
      </c>
      <c r="O76" s="208" t="str">
        <f>IF('Mill Data 2'!B46&gt;0,'Mill Data 2'!B46,"")</f>
        <v/>
      </c>
      <c r="P76" s="209" t="str">
        <f>IF('Mill Data 2'!H46&gt;0,'Mill Data 2'!H46,"")</f>
        <v/>
      </c>
      <c r="Q76" s="209" t="str">
        <f>IF('Mill Data 2'!I46&gt;0,'Mill Data 2'!I46,"")</f>
        <v/>
      </c>
      <c r="R76" s="210" t="str">
        <f>IF('Mill Data 2'!J46&gt;0,'Mill Data 2'!J46,"")</f>
        <v/>
      </c>
      <c r="S76" s="210" t="str">
        <f>IF('Mill Data 2'!K46&gt;0,'Mill Data 2'!K46,"")</f>
        <v/>
      </c>
      <c r="T76" s="209" t="str">
        <f>IF('Mill Data 2'!L46&gt;0,'Mill Data 2'!L46,"")</f>
        <v/>
      </c>
      <c r="U76" s="209" t="str">
        <f>IF('Mill Data 2'!M46&gt;0,'Mill Data 2'!M46,"")</f>
        <v/>
      </c>
      <c r="V76" s="64" t="str">
        <f>"Tag Plug #"&amp;'Mill Data 2'!A46&amp;" @ "&amp;'Mill Data 2'!C46&amp;" FT, Gone In"&amp;'Mill Data 2'!D46&amp;" Minutes, Joint # "&amp;'Mill Data 2'!Q46&amp;""</f>
        <v>Tag Plug #73 @  FT, Gone In Minutes, Joint # </v>
      </c>
      <c r="W76" s="44"/>
      <c r="X76" s="44"/>
      <c r="Y76" s="45"/>
    </row>
    <row r="77" ht="12.75" customHeight="1">
      <c r="B77" s="63"/>
      <c r="C77" s="64"/>
      <c r="D77" s="44"/>
      <c r="E77" s="44"/>
      <c r="F77" s="44"/>
      <c r="G77" s="44"/>
      <c r="H77" s="64"/>
      <c r="I77" s="45"/>
      <c r="J77" s="249"/>
      <c r="K77" s="250"/>
      <c r="L77" s="249" t="str">
        <f t="shared" si="1"/>
        <v/>
      </c>
      <c r="N77" s="63">
        <v>74.0</v>
      </c>
      <c r="O77" s="208" t="str">
        <f>IF('Mill Data 2'!B47&gt;0,'Mill Data 2'!B47,"")</f>
        <v/>
      </c>
      <c r="P77" s="209" t="str">
        <f>IF('Mill Data 2'!H47&gt;0,'Mill Data 2'!H47,"")</f>
        <v/>
      </c>
      <c r="Q77" s="209" t="str">
        <f>IF('Mill Data 2'!I47&gt;0,'Mill Data 2'!I47,"")</f>
        <v/>
      </c>
      <c r="R77" s="210" t="str">
        <f>IF('Mill Data 2'!J47&gt;0,'Mill Data 2'!J47,"")</f>
        <v/>
      </c>
      <c r="S77" s="210" t="str">
        <f>IF('Mill Data 2'!K47&gt;0,'Mill Data 2'!K47,"")</f>
        <v/>
      </c>
      <c r="T77" s="209" t="str">
        <f>IF('Mill Data 2'!L47&gt;0,'Mill Data 2'!L47,"")</f>
        <v/>
      </c>
      <c r="U77" s="209" t="str">
        <f>IF('Mill Data 2'!M47&gt;0,'Mill Data 2'!M47,"")</f>
        <v/>
      </c>
      <c r="V77" s="64" t="str">
        <f>"Tag Plug #"&amp;'Mill Data 2'!A47&amp;" @ "&amp;'Mill Data 2'!C47&amp;" FT, Gone In"&amp;'Mill Data 2'!D47&amp;" Minutes, Joint # "&amp;'Mill Data 2'!Q47&amp;""</f>
        <v>Tag Plug #74 @  FT, Gone In Minutes, Joint # </v>
      </c>
      <c r="W77" s="44"/>
      <c r="X77" s="44"/>
      <c r="Y77" s="45"/>
    </row>
    <row r="78" ht="12.75" customHeight="1">
      <c r="B78" s="63"/>
      <c r="C78" s="64"/>
      <c r="D78" s="44"/>
      <c r="E78" s="44"/>
      <c r="F78" s="44"/>
      <c r="G78" s="44"/>
      <c r="H78" s="64"/>
      <c r="I78" s="45"/>
      <c r="J78" s="249"/>
      <c r="K78" s="250"/>
      <c r="L78" s="249" t="str">
        <f t="shared" si="1"/>
        <v/>
      </c>
      <c r="N78" s="63">
        <v>75.0</v>
      </c>
      <c r="O78" s="208" t="str">
        <f>IF('Mill Data 2'!B48&gt;0,'Mill Data 2'!B48,"")</f>
        <v/>
      </c>
      <c r="P78" s="209" t="str">
        <f>IF('Mill Data 2'!H48&gt;0,'Mill Data 2'!H48,"")</f>
        <v/>
      </c>
      <c r="Q78" s="209" t="str">
        <f>IF('Mill Data 2'!I48&gt;0,'Mill Data 2'!I48,"")</f>
        <v/>
      </c>
      <c r="R78" s="210" t="str">
        <f>IF('Mill Data 2'!J48&gt;0,'Mill Data 2'!J48,"")</f>
        <v/>
      </c>
      <c r="S78" s="210" t="str">
        <f>IF('Mill Data 2'!K48&gt;0,'Mill Data 2'!K48,"")</f>
        <v/>
      </c>
      <c r="T78" s="209" t="str">
        <f>IF('Mill Data 2'!L48&gt;0,'Mill Data 2'!L48,"")</f>
        <v/>
      </c>
      <c r="U78" s="209" t="str">
        <f>IF('Mill Data 2'!M48&gt;0,'Mill Data 2'!M48,"")</f>
        <v/>
      </c>
      <c r="V78" s="64" t="str">
        <f>"Tag Plug #"&amp;'Mill Data 2'!A48&amp;" @ "&amp;'Mill Data 2'!C48&amp;" FT, Gone In"&amp;'Mill Data 2'!D48&amp;" Minutes, Joint # "&amp;'Mill Data 2'!Q48&amp;""</f>
        <v>Tag Plug #75 @  FT, Gone In Minutes, Joint # </v>
      </c>
      <c r="W78" s="44"/>
      <c r="X78" s="44"/>
      <c r="Y78" s="45"/>
    </row>
    <row r="79" ht="12.75" customHeight="1">
      <c r="B79" s="63"/>
      <c r="C79" s="64"/>
      <c r="D79" s="44"/>
      <c r="E79" s="44"/>
      <c r="F79" s="44"/>
      <c r="G79" s="44"/>
      <c r="H79" s="64"/>
      <c r="I79" s="45"/>
      <c r="J79" s="249"/>
      <c r="K79" s="250"/>
      <c r="L79" s="249" t="str">
        <f t="shared" si="1"/>
        <v/>
      </c>
      <c r="N79" s="63">
        <v>76.0</v>
      </c>
      <c r="O79" s="208" t="str">
        <f>IF('Mill Data 2'!B49&gt;0,'Mill Data 2'!B49,"")</f>
        <v/>
      </c>
      <c r="P79" s="209" t="str">
        <f>IF('Mill Data 2'!H49&gt;0,'Mill Data 2'!H49,"")</f>
        <v/>
      </c>
      <c r="Q79" s="209" t="str">
        <f>IF('Mill Data 2'!I49&gt;0,'Mill Data 2'!I49,"")</f>
        <v/>
      </c>
      <c r="R79" s="210" t="str">
        <f>IF('Mill Data 2'!J49&gt;0,'Mill Data 2'!J49,"")</f>
        <v/>
      </c>
      <c r="S79" s="210" t="str">
        <f>IF('Mill Data 2'!K49&gt;0,'Mill Data 2'!K49,"")</f>
        <v/>
      </c>
      <c r="T79" s="209" t="str">
        <f>IF('Mill Data 2'!L49&gt;0,'Mill Data 2'!L49,"")</f>
        <v/>
      </c>
      <c r="U79" s="209" t="str">
        <f>IF('Mill Data 2'!M49&gt;0,'Mill Data 2'!M49,"")</f>
        <v/>
      </c>
      <c r="V79" s="64" t="str">
        <f>"Tag Plug #"&amp;'Mill Data 2'!A49&amp;" @ "&amp;'Mill Data 2'!C49&amp;" FT, Gone In"&amp;'Mill Data 2'!D49&amp;" Minutes, Joint # "&amp;'Mill Data 2'!Q49&amp;""</f>
        <v>Tag Plug #76 @  FT, Gone In Minutes, Joint # </v>
      </c>
      <c r="W79" s="44"/>
      <c r="X79" s="44"/>
      <c r="Y79" s="45"/>
    </row>
    <row r="80" ht="12.75" customHeight="1">
      <c r="B80" s="63"/>
      <c r="C80" s="64"/>
      <c r="D80" s="44"/>
      <c r="E80" s="44"/>
      <c r="F80" s="44"/>
      <c r="G80" s="44"/>
      <c r="H80" s="64"/>
      <c r="I80" s="45"/>
      <c r="J80" s="249"/>
      <c r="K80" s="250"/>
      <c r="L80" s="249" t="str">
        <f t="shared" si="1"/>
        <v/>
      </c>
      <c r="N80" s="63">
        <v>77.0</v>
      </c>
      <c r="O80" s="208" t="str">
        <f>IF('Mill Data 2'!B50&gt;0,'Mill Data 2'!B50,"")</f>
        <v/>
      </c>
      <c r="P80" s="209" t="str">
        <f>IF('Mill Data 2'!H50&gt;0,'Mill Data 2'!H50,"")</f>
        <v/>
      </c>
      <c r="Q80" s="209" t="str">
        <f>IF('Mill Data 2'!I50&gt;0,'Mill Data 2'!I50,"")</f>
        <v/>
      </c>
      <c r="R80" s="210" t="str">
        <f>IF('Mill Data 2'!J50&gt;0,'Mill Data 2'!J50,"")</f>
        <v/>
      </c>
      <c r="S80" s="210" t="str">
        <f>IF('Mill Data 2'!K50&gt;0,'Mill Data 2'!K50,"")</f>
        <v/>
      </c>
      <c r="T80" s="209" t="str">
        <f>IF('Mill Data 2'!L50&gt;0,'Mill Data 2'!L50,"")</f>
        <v/>
      </c>
      <c r="U80" s="209" t="str">
        <f>IF('Mill Data 2'!M50&gt;0,'Mill Data 2'!M50,"")</f>
        <v/>
      </c>
      <c r="V80" s="64" t="str">
        <f>"Tag Plug #"&amp;'Mill Data 2'!A50&amp;" @ "&amp;'Mill Data 2'!C50&amp;" FT, Gone In"&amp;'Mill Data 2'!D50&amp;" Minutes, Joint # "&amp;'Mill Data 2'!Q50&amp;""</f>
        <v>Tag Plug #77 @  FT, Gone In Minutes, Joint # </v>
      </c>
      <c r="W80" s="44"/>
      <c r="X80" s="44"/>
      <c r="Y80" s="45"/>
    </row>
    <row r="81" ht="12.75" customHeight="1">
      <c r="B81" s="63"/>
      <c r="C81" s="64"/>
      <c r="D81" s="44"/>
      <c r="E81" s="44"/>
      <c r="F81" s="44"/>
      <c r="G81" s="44"/>
      <c r="H81" s="64"/>
      <c r="I81" s="45"/>
      <c r="J81" s="249"/>
      <c r="K81" s="250"/>
      <c r="L81" s="249" t="str">
        <f t="shared" si="1"/>
        <v/>
      </c>
      <c r="N81" s="63">
        <v>78.0</v>
      </c>
      <c r="O81" s="208" t="str">
        <f>IF('Mill Data 2'!B51&gt;0,'Mill Data 2'!B51,"")</f>
        <v/>
      </c>
      <c r="P81" s="209" t="str">
        <f>IF('Mill Data 2'!H51&gt;0,'Mill Data 2'!H51,"")</f>
        <v/>
      </c>
      <c r="Q81" s="209" t="str">
        <f>IF('Mill Data 2'!I51&gt;0,'Mill Data 2'!I51,"")</f>
        <v/>
      </c>
      <c r="R81" s="210" t="str">
        <f>IF('Mill Data 2'!J51&gt;0,'Mill Data 2'!J51,"")</f>
        <v/>
      </c>
      <c r="S81" s="210" t="str">
        <f>IF('Mill Data 2'!K51&gt;0,'Mill Data 2'!K51,"")</f>
        <v/>
      </c>
      <c r="T81" s="209" t="str">
        <f>IF('Mill Data 2'!L51&gt;0,'Mill Data 2'!L51,"")</f>
        <v/>
      </c>
      <c r="U81" s="209" t="str">
        <f>IF('Mill Data 2'!M51&gt;0,'Mill Data 2'!M51,"")</f>
        <v/>
      </c>
      <c r="V81" s="64" t="str">
        <f>"Tag Plug #"&amp;'Mill Data 2'!A51&amp;" @ "&amp;'Mill Data 2'!C51&amp;" FT, Gone In"&amp;'Mill Data 2'!D51&amp;" Minutes, Joint # "&amp;'Mill Data 2'!Q51&amp;""</f>
        <v>Tag Plug #78 @  FT, Gone In Minutes, Joint # </v>
      </c>
      <c r="W81" s="44"/>
      <c r="X81" s="44"/>
      <c r="Y81" s="45"/>
    </row>
    <row r="82" ht="12.75" customHeight="1">
      <c r="B82" s="63"/>
      <c r="C82" s="64"/>
      <c r="D82" s="44"/>
      <c r="E82" s="44"/>
      <c r="F82" s="44"/>
      <c r="G82" s="44"/>
      <c r="H82" s="64"/>
      <c r="I82" s="45"/>
      <c r="J82" s="249"/>
      <c r="K82" s="250"/>
      <c r="L82" s="249" t="str">
        <f t="shared" si="1"/>
        <v/>
      </c>
      <c r="N82" s="63">
        <v>79.0</v>
      </c>
      <c r="O82" s="208" t="str">
        <f>IF('Mill Data 2'!B52&gt;0,'Mill Data 2'!B52,"")</f>
        <v/>
      </c>
      <c r="P82" s="209" t="str">
        <f>IF('Mill Data 2'!H52&gt;0,'Mill Data 2'!H52,"")</f>
        <v/>
      </c>
      <c r="Q82" s="209" t="str">
        <f>IF('Mill Data 2'!I52&gt;0,'Mill Data 2'!I52,"")</f>
        <v/>
      </c>
      <c r="R82" s="210" t="str">
        <f>IF('Mill Data 2'!J52&gt;0,'Mill Data 2'!J52,"")</f>
        <v/>
      </c>
      <c r="S82" s="210" t="str">
        <f>IF('Mill Data 2'!K52&gt;0,'Mill Data 2'!K52,"")</f>
        <v/>
      </c>
      <c r="T82" s="209" t="str">
        <f>IF('Mill Data 2'!L52&gt;0,'Mill Data 2'!L52,"")</f>
        <v/>
      </c>
      <c r="U82" s="209" t="str">
        <f>IF('Mill Data 2'!M52&gt;0,'Mill Data 2'!M52,"")</f>
        <v/>
      </c>
      <c r="V82" s="64" t="str">
        <f>"Tag Plug #"&amp;'Mill Data 2'!A52&amp;" @ "&amp;'Mill Data 2'!C52&amp;" FT, Gone In"&amp;'Mill Data 2'!D52&amp;" Minutes, Joint # "&amp;'Mill Data 2'!Q52&amp;""</f>
        <v>Tag Plug #79 @  FT, Gone In Minutes, Joint # </v>
      </c>
      <c r="W82" s="44"/>
      <c r="X82" s="44"/>
      <c r="Y82" s="45"/>
    </row>
    <row r="83" ht="12.75" customHeight="1">
      <c r="B83" s="63"/>
      <c r="C83" s="64"/>
      <c r="D83" s="44"/>
      <c r="E83" s="44"/>
      <c r="F83" s="44"/>
      <c r="G83" s="44"/>
      <c r="H83" s="64"/>
      <c r="I83" s="45"/>
      <c r="J83" s="249"/>
      <c r="K83" s="250"/>
      <c r="L83" s="249" t="str">
        <f t="shared" si="1"/>
        <v/>
      </c>
      <c r="N83" s="63">
        <v>80.0</v>
      </c>
      <c r="O83" s="208" t="str">
        <f>IF('Mill Data 2'!B53&gt;0,'Mill Data 2'!B53,"")</f>
        <v/>
      </c>
      <c r="P83" s="209" t="str">
        <f>IF('Mill Data 2'!H53&gt;0,'Mill Data 2'!H53,"")</f>
        <v/>
      </c>
      <c r="Q83" s="209" t="str">
        <f>IF('Mill Data 2'!I53&gt;0,'Mill Data 2'!I53,"")</f>
        <v/>
      </c>
      <c r="R83" s="210" t="str">
        <f>IF('Mill Data 2'!J53&gt;0,'Mill Data 2'!J53,"")</f>
        <v/>
      </c>
      <c r="S83" s="210" t="str">
        <f>IF('Mill Data 2'!K53&gt;0,'Mill Data 2'!K53,"")</f>
        <v/>
      </c>
      <c r="T83" s="209" t="str">
        <f>IF('Mill Data 2'!L53&gt;0,'Mill Data 2'!L53,"")</f>
        <v/>
      </c>
      <c r="U83" s="209" t="str">
        <f>IF('Mill Data 2'!M53&gt;0,'Mill Data 2'!M53,"")</f>
        <v/>
      </c>
      <c r="V83" s="64" t="str">
        <f>"Tag Plug #"&amp;'Mill Data 2'!A53&amp;" @ "&amp;'Mill Data 2'!C53&amp;" FT, Gone In"&amp;'Mill Data 2'!D53&amp;" Minutes, Joint # "&amp;'Mill Data 2'!Q53&amp;""</f>
        <v>Tag Plug #80 @  FT, Gone In Minutes, Joint # </v>
      </c>
      <c r="W83" s="44"/>
      <c r="X83" s="44"/>
      <c r="Y83" s="45"/>
    </row>
    <row r="84" ht="12.75" customHeight="1">
      <c r="B84" s="63"/>
      <c r="C84" s="64"/>
      <c r="D84" s="44"/>
      <c r="E84" s="44"/>
      <c r="F84" s="44"/>
      <c r="G84" s="44"/>
      <c r="H84" s="64"/>
      <c r="I84" s="45"/>
      <c r="J84" s="249"/>
      <c r="K84" s="250"/>
      <c r="L84" s="249" t="str">
        <f t="shared" si="1"/>
        <v/>
      </c>
      <c r="N84" s="63">
        <v>81.0</v>
      </c>
      <c r="O84" s="208" t="str">
        <f>IF('Mill Data 2'!B54&gt;0,'Mill Data 2'!B54,"")</f>
        <v/>
      </c>
      <c r="P84" s="209" t="str">
        <f>IF('Mill Data 2'!H54&gt;0,'Mill Data 2'!H54,"")</f>
        <v/>
      </c>
      <c r="Q84" s="209" t="str">
        <f>IF('Mill Data 2'!I54&gt;0,'Mill Data 2'!I54,"")</f>
        <v/>
      </c>
      <c r="R84" s="210" t="str">
        <f>IF('Mill Data 2'!J54&gt;0,'Mill Data 2'!J54,"")</f>
        <v/>
      </c>
      <c r="S84" s="210" t="str">
        <f>IF('Mill Data 2'!K54&gt;0,'Mill Data 2'!K54,"")</f>
        <v/>
      </c>
      <c r="T84" s="209" t="str">
        <f>IF('Mill Data 2'!L54&gt;0,'Mill Data 2'!L54,"")</f>
        <v/>
      </c>
      <c r="U84" s="209" t="str">
        <f>IF('Mill Data 2'!M54&gt;0,'Mill Data 2'!M54,"")</f>
        <v/>
      </c>
      <c r="V84" s="64" t="str">
        <f>"Tag Plug #"&amp;'Mill Data 2'!A54&amp;" @ "&amp;'Mill Data 2'!C54&amp;" FT, Gone In"&amp;'Mill Data 2'!D54&amp;" Minutes, Joint # "&amp;'Mill Data 2'!Q54&amp;""</f>
        <v>Tag Plug #81 @  FT, Gone In Minutes, Joint # </v>
      </c>
      <c r="W84" s="44"/>
      <c r="X84" s="44"/>
      <c r="Y84" s="45"/>
    </row>
    <row r="85" ht="12.75" customHeight="1">
      <c r="B85" s="63"/>
      <c r="C85" s="64"/>
      <c r="D85" s="44"/>
      <c r="E85" s="44"/>
      <c r="F85" s="44"/>
      <c r="G85" s="44"/>
      <c r="H85" s="64"/>
      <c r="I85" s="45"/>
      <c r="J85" s="249"/>
      <c r="K85" s="250"/>
      <c r="L85" s="249" t="str">
        <f t="shared" si="1"/>
        <v/>
      </c>
      <c r="N85" s="63">
        <v>82.0</v>
      </c>
      <c r="O85" s="208" t="str">
        <f>IF('Mill Data 2'!B55&gt;0,'Mill Data 2'!B55,"")</f>
        <v/>
      </c>
      <c r="P85" s="209" t="str">
        <f>IF('Mill Data 2'!H55&gt;0,'Mill Data 2'!H55,"")</f>
        <v/>
      </c>
      <c r="Q85" s="209" t="str">
        <f>IF('Mill Data 2'!I55&gt;0,'Mill Data 2'!I55,"")</f>
        <v/>
      </c>
      <c r="R85" s="210" t="str">
        <f>IF('Mill Data 2'!J55&gt;0,'Mill Data 2'!J55,"")</f>
        <v/>
      </c>
      <c r="S85" s="210" t="str">
        <f>IF('Mill Data 2'!K55&gt;0,'Mill Data 2'!K55,"")</f>
        <v/>
      </c>
      <c r="T85" s="209" t="str">
        <f>IF('Mill Data 2'!L55&gt;0,'Mill Data 2'!L55,"")</f>
        <v/>
      </c>
      <c r="U85" s="209" t="str">
        <f>IF('Mill Data 2'!M55&gt;0,'Mill Data 2'!M55,"")</f>
        <v/>
      </c>
      <c r="V85" s="64" t="str">
        <f>"Tag Plug #"&amp;'Mill Data 2'!A55&amp;" @ "&amp;'Mill Data 2'!C55&amp;" FT, Gone In"&amp;'Mill Data 2'!D55&amp;" Minutes, Joint # "&amp;'Mill Data 2'!Q55&amp;""</f>
        <v>Tag Plug #82 @  FT, Gone In Minutes, Joint # </v>
      </c>
      <c r="W85" s="44"/>
      <c r="X85" s="44"/>
      <c r="Y85" s="45"/>
    </row>
    <row r="86" ht="12.75" customHeight="1">
      <c r="B86" s="63"/>
      <c r="C86" s="64"/>
      <c r="D86" s="44"/>
      <c r="E86" s="44"/>
      <c r="F86" s="44"/>
      <c r="G86" s="44"/>
      <c r="H86" s="64"/>
      <c r="I86" s="45"/>
      <c r="J86" s="249"/>
      <c r="K86" s="250"/>
      <c r="L86" s="249" t="str">
        <f t="shared" si="1"/>
        <v/>
      </c>
      <c r="N86" s="63">
        <v>83.0</v>
      </c>
      <c r="O86" s="208" t="str">
        <f>IF('Mill Data 2'!B56&gt;0,'Mill Data 2'!B56,"")</f>
        <v/>
      </c>
      <c r="P86" s="209" t="str">
        <f>IF('Mill Data 2'!H56&gt;0,'Mill Data 2'!H56,"")</f>
        <v/>
      </c>
      <c r="Q86" s="209" t="str">
        <f>IF('Mill Data 2'!I56&gt;0,'Mill Data 2'!I56,"")</f>
        <v/>
      </c>
      <c r="R86" s="210" t="str">
        <f>IF('Mill Data 2'!J56&gt;0,'Mill Data 2'!J56,"")</f>
        <v/>
      </c>
      <c r="S86" s="210" t="str">
        <f>IF('Mill Data 2'!K56&gt;0,'Mill Data 2'!K56,"")</f>
        <v/>
      </c>
      <c r="T86" s="209" t="str">
        <f>IF('Mill Data 2'!L56&gt;0,'Mill Data 2'!L56,"")</f>
        <v/>
      </c>
      <c r="U86" s="209" t="str">
        <f>IF('Mill Data 2'!M56&gt;0,'Mill Data 2'!M56,"")</f>
        <v/>
      </c>
      <c r="V86" s="64" t="str">
        <f>"Tag Plug #"&amp;'Mill Data 2'!A56&amp;" @ "&amp;'Mill Data 2'!C56&amp;" FT, Gone In"&amp;'Mill Data 2'!D56&amp;" Minutes, Joint # "&amp;'Mill Data 2'!Q56&amp;""</f>
        <v>Tag Plug #83 @  FT, Gone In Minutes, Joint # </v>
      </c>
      <c r="W86" s="44"/>
      <c r="X86" s="44"/>
      <c r="Y86" s="45"/>
    </row>
    <row r="87" ht="12.75" customHeight="1">
      <c r="B87" s="63"/>
      <c r="C87" s="64"/>
      <c r="D87" s="44"/>
      <c r="E87" s="44"/>
      <c r="F87" s="44"/>
      <c r="G87" s="44"/>
      <c r="H87" s="64"/>
      <c r="I87" s="45"/>
      <c r="J87" s="249"/>
      <c r="K87" s="250"/>
      <c r="L87" s="249" t="str">
        <f t="shared" si="1"/>
        <v/>
      </c>
      <c r="N87" s="63">
        <v>84.0</v>
      </c>
      <c r="O87" s="208" t="str">
        <f>IF('Mill Data 2'!B57&gt;0,'Mill Data 2'!B57,"")</f>
        <v/>
      </c>
      <c r="P87" s="209" t="str">
        <f>IF('Mill Data 2'!H57&gt;0,'Mill Data 2'!H57,"")</f>
        <v/>
      </c>
      <c r="Q87" s="209" t="str">
        <f>IF('Mill Data 2'!I57&gt;0,'Mill Data 2'!I57,"")</f>
        <v/>
      </c>
      <c r="R87" s="210" t="str">
        <f>IF('Mill Data 2'!J57&gt;0,'Mill Data 2'!J57,"")</f>
        <v/>
      </c>
      <c r="S87" s="210" t="str">
        <f>IF('Mill Data 2'!K57&gt;0,'Mill Data 2'!K57,"")</f>
        <v/>
      </c>
      <c r="T87" s="209" t="str">
        <f>IF('Mill Data 2'!L57&gt;0,'Mill Data 2'!L57,"")</f>
        <v/>
      </c>
      <c r="U87" s="209" t="str">
        <f>IF('Mill Data 2'!M57&gt;0,'Mill Data 2'!M57,"")</f>
        <v/>
      </c>
      <c r="V87" s="64" t="str">
        <f>"Tag Plug #"&amp;'Mill Data 2'!A57&amp;" @ "&amp;'Mill Data 2'!C57&amp;" FT, Gone In"&amp;'Mill Data 2'!D57&amp;" Minutes, Joint # "&amp;'Mill Data 2'!Q57&amp;""</f>
        <v>Tag Plug #84 @  FT, Gone In Minutes, Joint # </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315</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'SP9'!L93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1859B"/>
    <pageSetUpPr fitToPage="1"/>
  </sheetPr>
  <sheetViews>
    <sheetView showGridLines="0" workbookViewId="0">
      <pane ySplit="14.0" topLeftCell="A15" activePane="bottomLeft" state="frozen"/>
      <selection activeCell="B16" sqref="B16" pane="bottomLeft"/>
    </sheetView>
  </sheetViews>
  <sheetFormatPr customHeight="1" defaultColWidth="12.63" defaultRowHeight="15.0" outlineLevelRow="1"/>
  <cols>
    <col customWidth="1" min="1" max="1" width="14.0"/>
    <col customWidth="1" min="2" max="2" width="9.13"/>
    <col customWidth="1" min="3" max="4" width="13.38"/>
    <col customWidth="1" min="5" max="5" width="10.0"/>
    <col customWidth="1" min="6" max="6" width="14.75"/>
    <col customWidth="1" min="7" max="7" width="14.38"/>
    <col customWidth="1" min="8" max="8" width="10.0"/>
    <col customWidth="1" min="9" max="9" width="13.13"/>
    <col customWidth="1" min="10" max="10" width="15.25"/>
    <col customWidth="1" min="11" max="11" width="13.13"/>
    <col customWidth="1" min="12" max="12" width="13.63"/>
    <col customWidth="1" min="13" max="13" width="10.38"/>
    <col customWidth="1" min="14" max="14" width="10.75"/>
    <col customWidth="1" min="15" max="15" width="11.0"/>
    <col customWidth="1" min="16" max="16" width="12.0"/>
    <col customWidth="1" min="17" max="19" width="9.13"/>
    <col customWidth="1" min="20" max="20" width="24.38"/>
    <col customWidth="1" min="21" max="26" width="9.13"/>
  </cols>
  <sheetData>
    <row r="1" ht="12.75" customHeight="1"/>
    <row r="2" ht="12.75" customHeight="1"/>
    <row r="3" ht="12.75" customHeight="1"/>
    <row r="4" ht="12.75" customHeight="1"/>
    <row r="5" ht="12.75" customHeight="1">
      <c r="A5" s="81"/>
      <c r="B5" s="81"/>
      <c r="C5" s="81"/>
      <c r="D5" s="81"/>
      <c r="E5" s="81"/>
      <c r="F5" s="81"/>
      <c r="G5" s="81"/>
      <c r="H5" s="81"/>
      <c r="I5" s="81"/>
      <c r="J5" s="81"/>
      <c r="K5" s="81"/>
      <c r="L5" s="81"/>
      <c r="M5" s="81"/>
      <c r="N5" s="81"/>
      <c r="O5" s="81"/>
      <c r="P5" s="81"/>
      <c r="Q5" s="81"/>
      <c r="R5" s="81"/>
      <c r="S5" s="81"/>
      <c r="T5" s="81"/>
    </row>
    <row r="6" ht="12.75" customHeight="1">
      <c r="A6" s="146" t="s">
        <v>214</v>
      </c>
      <c r="B6" s="147" t="str">
        <f>IF('General Info'!E21&gt;0,'General Info'!E21,"")</f>
        <v/>
      </c>
      <c r="C6" s="44"/>
      <c r="D6" s="44"/>
      <c r="E6" s="44"/>
      <c r="F6" s="45"/>
      <c r="G6" s="146" t="s">
        <v>215</v>
      </c>
      <c r="H6" s="147" t="str">
        <f>IF('General Info'!C12&gt;0,'General Info'!C12,"")</f>
        <v>Mughees Khan</v>
      </c>
      <c r="I6" s="44"/>
      <c r="J6" s="44"/>
      <c r="K6" s="44"/>
      <c r="L6" s="44"/>
      <c r="M6" s="44"/>
      <c r="N6" s="45"/>
      <c r="O6" s="84" t="s">
        <v>216</v>
      </c>
      <c r="P6" s="44"/>
      <c r="Q6" s="45"/>
      <c r="R6" s="148" t="s">
        <v>173</v>
      </c>
      <c r="S6" s="44"/>
      <c r="T6" s="45"/>
    </row>
    <row r="7" ht="12.75" customHeight="1">
      <c r="A7" s="146" t="s">
        <v>217</v>
      </c>
      <c r="B7" s="150">
        <f>IF('General Info'!E19&gt;0,'General Info'!E19,"")</f>
        <v>45820</v>
      </c>
      <c r="C7" s="44"/>
      <c r="D7" s="44"/>
      <c r="E7" s="44"/>
      <c r="F7" s="45"/>
      <c r="G7" s="146" t="s">
        <v>218</v>
      </c>
      <c r="H7" s="151" t="str">
        <f>IF('General Info'!C23&gt;0,'General Info'!C23,"")</f>
        <v/>
      </c>
      <c r="I7" s="44"/>
      <c r="J7" s="44"/>
      <c r="K7" s="152" t="str">
        <f>IF('General Info'!C24&gt;0,'General Info'!C24,"")</f>
        <v/>
      </c>
      <c r="L7" s="44"/>
      <c r="M7" s="44"/>
      <c r="N7" s="45"/>
      <c r="O7" s="84" t="s">
        <v>219</v>
      </c>
      <c r="P7" s="44"/>
      <c r="Q7" s="45"/>
      <c r="R7" s="148" t="s">
        <v>173</v>
      </c>
      <c r="S7" s="44"/>
      <c r="T7" s="45"/>
    </row>
    <row r="8" ht="12.75" customHeight="1">
      <c r="A8" s="146" t="s">
        <v>220</v>
      </c>
      <c r="B8" s="150" t="str">
        <f>IF('General Info'!E20&gt;0,'General Info'!E20,"")</f>
        <v>23/08</v>
      </c>
      <c r="C8" s="44"/>
      <c r="D8" s="44"/>
      <c r="E8" s="44"/>
      <c r="F8" s="45"/>
      <c r="G8" s="146" t="s">
        <v>221</v>
      </c>
      <c r="H8" s="147" t="str">
        <f>IF('General Info'!C28&gt;0,'General Info'!C28,"")</f>
        <v/>
      </c>
      <c r="I8" s="44"/>
      <c r="J8" s="44"/>
      <c r="K8" s="44"/>
      <c r="L8" s="44"/>
      <c r="M8" s="44"/>
      <c r="N8" s="45"/>
      <c r="O8" s="84" t="s">
        <v>222</v>
      </c>
      <c r="P8" s="44"/>
      <c r="Q8" s="45"/>
      <c r="R8" s="148" t="s">
        <v>173</v>
      </c>
      <c r="S8" s="44"/>
      <c r="T8" s="45"/>
    </row>
    <row r="9" ht="12.75" customHeight="1">
      <c r="A9" s="146" t="s">
        <v>223</v>
      </c>
      <c r="B9" s="150" t="str">
        <f>IF('General Info'!E13&gt;0,'General Info'!E13,"")</f>
        <v>Saif Khan</v>
      </c>
      <c r="C9" s="44"/>
      <c r="D9" s="44"/>
      <c r="E9" s="44"/>
      <c r="F9" s="45"/>
      <c r="G9" s="146" t="s">
        <v>224</v>
      </c>
      <c r="H9" s="147" t="str">
        <f>IF('General Info'!C27&gt;0,'General Info'!C27,"")</f>
        <v/>
      </c>
      <c r="I9" s="44"/>
      <c r="J9" s="44"/>
      <c r="K9" s="44"/>
      <c r="L9" s="44"/>
      <c r="M9" s="44"/>
      <c r="N9" s="45"/>
      <c r="O9" s="84" t="s">
        <v>225</v>
      </c>
      <c r="P9" s="44"/>
      <c r="Q9" s="45"/>
      <c r="R9" s="148"/>
      <c r="S9" s="44"/>
      <c r="T9" s="45"/>
    </row>
    <row r="10" ht="12.75" customHeight="1">
      <c r="A10" s="146" t="s">
        <v>226</v>
      </c>
      <c r="B10" s="150" t="str">
        <f>IF('General Info'!E12&gt;0,'General Info'!E12,"")</f>
        <v>AE867384</v>
      </c>
      <c r="C10" s="44"/>
      <c r="D10" s="44"/>
      <c r="E10" s="44"/>
      <c r="F10" s="45"/>
      <c r="G10" s="146" t="s">
        <v>227</v>
      </c>
      <c r="H10" s="147" t="str">
        <f>IF('General Info'!C25&gt;0,'General Info'!C25,"")</f>
        <v/>
      </c>
      <c r="I10" s="44"/>
      <c r="J10" s="44"/>
      <c r="K10" s="44"/>
      <c r="L10" s="44"/>
      <c r="M10" s="44"/>
      <c r="N10" s="45"/>
      <c r="O10" s="84" t="s">
        <v>228</v>
      </c>
      <c r="P10" s="44"/>
      <c r="Q10" s="45"/>
      <c r="R10" s="148" t="s">
        <v>173</v>
      </c>
      <c r="S10" s="44"/>
      <c r="T10" s="45"/>
    </row>
    <row r="11" ht="12.75" customHeight="1">
      <c r="A11" s="146" t="s">
        <v>229</v>
      </c>
      <c r="B11" s="150" t="str">
        <f>IF('General Info'!C18&gt;0,'General Info'!C18,"")</f>
        <v/>
      </c>
      <c r="C11" s="44"/>
      <c r="D11" s="44"/>
      <c r="E11" s="44"/>
      <c r="F11" s="45"/>
      <c r="G11" s="146" t="s">
        <v>230</v>
      </c>
      <c r="H11" s="147" t="str">
        <f>IF('General Info'!E24&gt;0,'General Info'!E24,"")</f>
        <v/>
      </c>
      <c r="I11" s="44"/>
      <c r="J11" s="44"/>
      <c r="K11" s="44"/>
      <c r="L11" s="44"/>
      <c r="M11" s="44"/>
      <c r="N11" s="45"/>
      <c r="O11" s="153" t="s">
        <v>231</v>
      </c>
      <c r="P11" s="26"/>
      <c r="Q11" s="26"/>
      <c r="R11" s="154"/>
      <c r="S11" s="26"/>
      <c r="T11" s="27"/>
    </row>
    <row r="12" ht="12.75" customHeight="1">
      <c r="A12" s="146" t="s">
        <v>232</v>
      </c>
      <c r="B12" s="150" t="str">
        <f>IF('General Info'!C20&gt;0,'General Info'!C20,"")</f>
        <v/>
      </c>
      <c r="C12" s="44"/>
      <c r="D12" s="44"/>
      <c r="E12" s="44"/>
      <c r="F12" s="45"/>
      <c r="G12" s="146" t="s">
        <v>233</v>
      </c>
      <c r="H12" s="147" t="str">
        <f>IF('General Info'!E28&gt;0,'General Info'!E28,"")</f>
        <v/>
      </c>
      <c r="I12" s="44"/>
      <c r="J12" s="44"/>
      <c r="K12" s="44"/>
      <c r="L12" s="44"/>
      <c r="M12" s="44"/>
      <c r="N12" s="45"/>
      <c r="O12" s="30"/>
      <c r="P12" s="31"/>
      <c r="Q12" s="31"/>
      <c r="R12" s="30"/>
      <c r="S12" s="31"/>
      <c r="T12" s="32"/>
    </row>
    <row r="13" ht="12.75" customHeight="1">
      <c r="A13" s="156"/>
      <c r="B13" s="44"/>
      <c r="C13" s="44"/>
      <c r="D13" s="44"/>
      <c r="E13" s="44"/>
      <c r="F13" s="44"/>
      <c r="G13" s="44"/>
      <c r="H13" s="44"/>
      <c r="I13" s="44"/>
      <c r="J13" s="44"/>
      <c r="K13" s="44"/>
      <c r="L13" s="44"/>
      <c r="M13" s="44"/>
      <c r="N13" s="44"/>
      <c r="O13" s="44"/>
      <c r="P13" s="44"/>
      <c r="Q13" s="44"/>
      <c r="R13" s="44"/>
      <c r="S13" s="44"/>
      <c r="T13" s="45"/>
    </row>
    <row r="14" ht="12.75" customHeight="1">
      <c r="A14" s="259" t="s">
        <v>234</v>
      </c>
      <c r="B14" s="259" t="s">
        <v>235</v>
      </c>
      <c r="C14" s="259" t="s">
        <v>316</v>
      </c>
      <c r="D14" s="259" t="s">
        <v>317</v>
      </c>
      <c r="E14" s="259" t="s">
        <v>318</v>
      </c>
      <c r="F14" s="259" t="s">
        <v>237</v>
      </c>
      <c r="G14" s="260" t="s">
        <v>319</v>
      </c>
      <c r="H14" s="45"/>
      <c r="I14" s="259" t="s">
        <v>241</v>
      </c>
      <c r="J14" s="259" t="s">
        <v>320</v>
      </c>
      <c r="K14" s="259" t="s">
        <v>321</v>
      </c>
      <c r="L14" s="259" t="s">
        <v>242</v>
      </c>
      <c r="M14" s="259" t="s">
        <v>243</v>
      </c>
      <c r="N14" s="259" t="s">
        <v>244</v>
      </c>
      <c r="O14" s="259" t="s">
        <v>245</v>
      </c>
      <c r="P14" s="259" t="s">
        <v>269</v>
      </c>
      <c r="Q14" s="261" t="s">
        <v>322</v>
      </c>
      <c r="R14" s="259" t="s">
        <v>323</v>
      </c>
      <c r="S14" s="260" t="s">
        <v>41</v>
      </c>
      <c r="T14" s="45"/>
    </row>
    <row r="15" ht="12.75" customHeight="1">
      <c r="A15" s="165">
        <v>1.0</v>
      </c>
      <c r="B15" s="166"/>
      <c r="C15" s="262"/>
      <c r="D15" s="262"/>
      <c r="E15" s="169" t="str">
        <f t="shared" ref="E15:E124" si="1">IF(OR(ISBLANK(D15),ISBLANK(C15))," ",C15-D15)</f>
        <v> </v>
      </c>
      <c r="F15" s="263"/>
      <c r="G15" s="264"/>
      <c r="H15" s="45"/>
      <c r="I15" s="170"/>
      <c r="J15" s="170"/>
      <c r="K15" s="170"/>
      <c r="L15" s="170"/>
      <c r="M15" s="171"/>
      <c r="N15" s="171"/>
      <c r="O15" s="171"/>
      <c r="P15" s="167"/>
      <c r="Q15" s="172"/>
      <c r="R15" s="172"/>
      <c r="S15" s="177"/>
      <c r="T15" s="45"/>
    </row>
    <row r="16" ht="12.75" customHeight="1">
      <c r="A16" s="165">
        <v>2.0</v>
      </c>
      <c r="B16" s="166"/>
      <c r="C16" s="262"/>
      <c r="D16" s="262"/>
      <c r="E16" s="169" t="str">
        <f t="shared" si="1"/>
        <v> </v>
      </c>
      <c r="F16" s="263"/>
      <c r="G16" s="264"/>
      <c r="H16" s="45"/>
      <c r="I16" s="170"/>
      <c r="J16" s="170"/>
      <c r="K16" s="170"/>
      <c r="L16" s="170"/>
      <c r="M16" s="171"/>
      <c r="N16" s="171"/>
      <c r="O16" s="171"/>
      <c r="P16" s="167"/>
      <c r="Q16" s="172"/>
      <c r="R16" s="172"/>
      <c r="S16" s="177"/>
      <c r="T16" s="45"/>
    </row>
    <row r="17" ht="12.75" customHeight="1">
      <c r="A17" s="165">
        <v>3.0</v>
      </c>
      <c r="B17" s="166"/>
      <c r="C17" s="262"/>
      <c r="D17" s="262"/>
      <c r="E17" s="169" t="str">
        <f t="shared" si="1"/>
        <v> </v>
      </c>
      <c r="F17" s="263"/>
      <c r="G17" s="264"/>
      <c r="H17" s="45"/>
      <c r="I17" s="170"/>
      <c r="J17" s="170"/>
      <c r="K17" s="170"/>
      <c r="L17" s="170"/>
      <c r="M17" s="171"/>
      <c r="N17" s="171"/>
      <c r="O17" s="171"/>
      <c r="P17" s="167"/>
      <c r="Q17" s="172"/>
      <c r="R17" s="172"/>
      <c r="S17" s="177"/>
      <c r="T17" s="45"/>
    </row>
    <row r="18" ht="12.75" customHeight="1">
      <c r="A18" s="165">
        <v>4.0</v>
      </c>
      <c r="B18" s="166"/>
      <c r="C18" s="262"/>
      <c r="D18" s="262"/>
      <c r="E18" s="169" t="str">
        <f t="shared" si="1"/>
        <v> </v>
      </c>
      <c r="F18" s="263"/>
      <c r="G18" s="264"/>
      <c r="H18" s="45"/>
      <c r="I18" s="170"/>
      <c r="J18" s="170"/>
      <c r="K18" s="170"/>
      <c r="L18" s="170"/>
      <c r="M18" s="171"/>
      <c r="N18" s="171"/>
      <c r="O18" s="171"/>
      <c r="P18" s="167"/>
      <c r="Q18" s="172"/>
      <c r="R18" s="172"/>
      <c r="S18" s="177"/>
      <c r="T18" s="45"/>
    </row>
    <row r="19" ht="12.75" customHeight="1">
      <c r="A19" s="165">
        <v>5.0</v>
      </c>
      <c r="B19" s="166"/>
      <c r="C19" s="262"/>
      <c r="D19" s="262"/>
      <c r="E19" s="169" t="str">
        <f t="shared" si="1"/>
        <v> </v>
      </c>
      <c r="F19" s="263"/>
      <c r="G19" s="264"/>
      <c r="H19" s="45"/>
      <c r="I19" s="170"/>
      <c r="J19" s="170"/>
      <c r="K19" s="170"/>
      <c r="L19" s="170"/>
      <c r="M19" s="171"/>
      <c r="N19" s="171"/>
      <c r="O19" s="171"/>
      <c r="P19" s="167"/>
      <c r="Q19" s="172"/>
      <c r="R19" s="172"/>
      <c r="S19" s="177"/>
      <c r="T19" s="45"/>
    </row>
    <row r="20" ht="12.75" customHeight="1">
      <c r="A20" s="165">
        <v>6.0</v>
      </c>
      <c r="B20" s="166"/>
      <c r="C20" s="262"/>
      <c r="D20" s="262"/>
      <c r="E20" s="169" t="str">
        <f t="shared" si="1"/>
        <v> </v>
      </c>
      <c r="F20" s="263"/>
      <c r="G20" s="264"/>
      <c r="H20" s="45"/>
      <c r="I20" s="170"/>
      <c r="J20" s="170"/>
      <c r="K20" s="170"/>
      <c r="L20" s="170"/>
      <c r="M20" s="171"/>
      <c r="N20" s="171"/>
      <c r="O20" s="171"/>
      <c r="P20" s="167"/>
      <c r="Q20" s="172"/>
      <c r="R20" s="172"/>
      <c r="S20" s="177"/>
      <c r="T20" s="45"/>
    </row>
    <row r="21" ht="12.75" customHeight="1">
      <c r="A21" s="165">
        <v>7.0</v>
      </c>
      <c r="B21" s="166"/>
      <c r="C21" s="262"/>
      <c r="D21" s="262"/>
      <c r="E21" s="169" t="str">
        <f t="shared" si="1"/>
        <v> </v>
      </c>
      <c r="F21" s="263"/>
      <c r="G21" s="264"/>
      <c r="H21" s="45"/>
      <c r="I21" s="170"/>
      <c r="J21" s="170"/>
      <c r="K21" s="170"/>
      <c r="L21" s="170"/>
      <c r="M21" s="171"/>
      <c r="N21" s="171"/>
      <c r="O21" s="171"/>
      <c r="P21" s="167"/>
      <c r="Q21" s="172"/>
      <c r="R21" s="172"/>
      <c r="S21" s="177"/>
      <c r="T21" s="45"/>
    </row>
    <row r="22" ht="12.75" customHeight="1">
      <c r="A22" s="165">
        <v>8.0</v>
      </c>
      <c r="B22" s="166"/>
      <c r="C22" s="262"/>
      <c r="D22" s="262"/>
      <c r="E22" s="169" t="str">
        <f t="shared" si="1"/>
        <v> </v>
      </c>
      <c r="F22" s="263"/>
      <c r="G22" s="264"/>
      <c r="H22" s="45"/>
      <c r="I22" s="170"/>
      <c r="J22" s="170"/>
      <c r="K22" s="170"/>
      <c r="L22" s="170"/>
      <c r="M22" s="171"/>
      <c r="N22" s="171"/>
      <c r="O22" s="171"/>
      <c r="P22" s="167"/>
      <c r="Q22" s="172"/>
      <c r="R22" s="172"/>
      <c r="S22" s="177"/>
      <c r="T22" s="45"/>
    </row>
    <row r="23" ht="12.75" customHeight="1">
      <c r="A23" s="165">
        <v>9.0</v>
      </c>
      <c r="B23" s="166"/>
      <c r="C23" s="262"/>
      <c r="D23" s="262"/>
      <c r="E23" s="169" t="str">
        <f t="shared" si="1"/>
        <v> </v>
      </c>
      <c r="F23" s="263"/>
      <c r="G23" s="264"/>
      <c r="H23" s="45"/>
      <c r="I23" s="170"/>
      <c r="J23" s="170"/>
      <c r="K23" s="170"/>
      <c r="L23" s="170"/>
      <c r="M23" s="171"/>
      <c r="N23" s="171"/>
      <c r="O23" s="171"/>
      <c r="P23" s="167"/>
      <c r="Q23" s="172"/>
      <c r="R23" s="172"/>
      <c r="S23" s="177"/>
      <c r="T23" s="45"/>
    </row>
    <row r="24" ht="12.75" customHeight="1">
      <c r="A24" s="165">
        <v>10.0</v>
      </c>
      <c r="B24" s="166"/>
      <c r="C24" s="262"/>
      <c r="D24" s="262"/>
      <c r="E24" s="169" t="str">
        <f t="shared" si="1"/>
        <v> </v>
      </c>
      <c r="F24" s="263"/>
      <c r="G24" s="264"/>
      <c r="H24" s="45"/>
      <c r="I24" s="170"/>
      <c r="J24" s="170"/>
      <c r="K24" s="170"/>
      <c r="L24" s="170"/>
      <c r="M24" s="171"/>
      <c r="N24" s="171"/>
      <c r="O24" s="171"/>
      <c r="P24" s="167"/>
      <c r="Q24" s="172"/>
      <c r="R24" s="172"/>
      <c r="S24" s="177"/>
      <c r="T24" s="45"/>
    </row>
    <row r="25" ht="12.75" customHeight="1">
      <c r="A25" s="165">
        <v>11.0</v>
      </c>
      <c r="B25" s="166"/>
      <c r="C25" s="262"/>
      <c r="D25" s="262"/>
      <c r="E25" s="169" t="str">
        <f t="shared" si="1"/>
        <v> </v>
      </c>
      <c r="F25" s="263"/>
      <c r="G25" s="264"/>
      <c r="H25" s="45"/>
      <c r="I25" s="170"/>
      <c r="J25" s="170"/>
      <c r="K25" s="170"/>
      <c r="L25" s="170"/>
      <c r="M25" s="171"/>
      <c r="N25" s="171"/>
      <c r="O25" s="171"/>
      <c r="P25" s="167"/>
      <c r="Q25" s="172"/>
      <c r="R25" s="172"/>
      <c r="S25" s="177"/>
      <c r="T25" s="45"/>
    </row>
    <row r="26" ht="12.75" customHeight="1">
      <c r="A26" s="165">
        <v>12.0</v>
      </c>
      <c r="B26" s="166"/>
      <c r="C26" s="262"/>
      <c r="D26" s="262"/>
      <c r="E26" s="169" t="str">
        <f t="shared" si="1"/>
        <v> </v>
      </c>
      <c r="F26" s="263"/>
      <c r="G26" s="264"/>
      <c r="H26" s="45"/>
      <c r="I26" s="170"/>
      <c r="J26" s="170"/>
      <c r="K26" s="170"/>
      <c r="L26" s="170"/>
      <c r="M26" s="171"/>
      <c r="N26" s="171"/>
      <c r="O26" s="171"/>
      <c r="P26" s="167"/>
      <c r="Q26" s="172"/>
      <c r="R26" s="172"/>
      <c r="S26" s="177"/>
      <c r="T26" s="45"/>
    </row>
    <row r="27" ht="12.75" customHeight="1">
      <c r="A27" s="165">
        <v>13.0</v>
      </c>
      <c r="B27" s="166"/>
      <c r="C27" s="262"/>
      <c r="D27" s="262"/>
      <c r="E27" s="169" t="str">
        <f t="shared" si="1"/>
        <v> </v>
      </c>
      <c r="F27" s="263"/>
      <c r="G27" s="264"/>
      <c r="H27" s="45"/>
      <c r="I27" s="170"/>
      <c r="J27" s="170"/>
      <c r="K27" s="170"/>
      <c r="L27" s="170"/>
      <c r="M27" s="171"/>
      <c r="N27" s="171"/>
      <c r="O27" s="171"/>
      <c r="P27" s="167"/>
      <c r="Q27" s="172"/>
      <c r="R27" s="172"/>
      <c r="S27" s="177"/>
      <c r="T27" s="45"/>
    </row>
    <row r="28" ht="12.75" customHeight="1">
      <c r="A28" s="165">
        <v>14.0</v>
      </c>
      <c r="B28" s="166"/>
      <c r="C28" s="262"/>
      <c r="D28" s="262"/>
      <c r="E28" s="169" t="str">
        <f t="shared" si="1"/>
        <v> </v>
      </c>
      <c r="F28" s="263"/>
      <c r="G28" s="264"/>
      <c r="H28" s="45"/>
      <c r="I28" s="170"/>
      <c r="J28" s="170"/>
      <c r="K28" s="170"/>
      <c r="L28" s="170"/>
      <c r="M28" s="171"/>
      <c r="N28" s="171"/>
      <c r="O28" s="171"/>
      <c r="P28" s="167"/>
      <c r="Q28" s="172"/>
      <c r="R28" s="172"/>
      <c r="S28" s="177"/>
      <c r="T28" s="45"/>
    </row>
    <row r="29" ht="12.75" customHeight="1">
      <c r="A29" s="165">
        <v>15.0</v>
      </c>
      <c r="B29" s="166"/>
      <c r="C29" s="262"/>
      <c r="D29" s="262"/>
      <c r="E29" s="169" t="str">
        <f t="shared" si="1"/>
        <v> </v>
      </c>
      <c r="F29" s="263"/>
      <c r="G29" s="264"/>
      <c r="H29" s="45"/>
      <c r="I29" s="170"/>
      <c r="J29" s="170"/>
      <c r="K29" s="170"/>
      <c r="L29" s="170"/>
      <c r="M29" s="171"/>
      <c r="N29" s="171"/>
      <c r="O29" s="171"/>
      <c r="P29" s="167"/>
      <c r="Q29" s="172"/>
      <c r="R29" s="172"/>
      <c r="S29" s="177"/>
      <c r="T29" s="45"/>
    </row>
    <row r="30" ht="12.75" customHeight="1">
      <c r="A30" s="165">
        <v>16.0</v>
      </c>
      <c r="B30" s="166"/>
      <c r="C30" s="262"/>
      <c r="D30" s="262"/>
      <c r="E30" s="169" t="str">
        <f t="shared" si="1"/>
        <v> </v>
      </c>
      <c r="F30" s="263"/>
      <c r="G30" s="264"/>
      <c r="H30" s="45"/>
      <c r="I30" s="170"/>
      <c r="J30" s="170"/>
      <c r="K30" s="170"/>
      <c r="L30" s="170"/>
      <c r="M30" s="171"/>
      <c r="N30" s="171"/>
      <c r="O30" s="171"/>
      <c r="P30" s="167"/>
      <c r="Q30" s="172"/>
      <c r="R30" s="172"/>
      <c r="S30" s="177"/>
      <c r="T30" s="45"/>
    </row>
    <row r="31" ht="12.75" customHeight="1">
      <c r="A31" s="165">
        <v>17.0</v>
      </c>
      <c r="B31" s="166"/>
      <c r="C31" s="262"/>
      <c r="D31" s="262"/>
      <c r="E31" s="169" t="str">
        <f t="shared" si="1"/>
        <v> </v>
      </c>
      <c r="F31" s="263"/>
      <c r="G31" s="264"/>
      <c r="H31" s="45"/>
      <c r="I31" s="170"/>
      <c r="J31" s="170"/>
      <c r="K31" s="170"/>
      <c r="L31" s="170"/>
      <c r="M31" s="171"/>
      <c r="N31" s="171"/>
      <c r="O31" s="171"/>
      <c r="P31" s="167"/>
      <c r="Q31" s="172"/>
      <c r="R31" s="172"/>
      <c r="S31" s="177"/>
      <c r="T31" s="45"/>
    </row>
    <row r="32" ht="12.75" customHeight="1">
      <c r="A32" s="165">
        <v>18.0</v>
      </c>
      <c r="B32" s="166"/>
      <c r="C32" s="262"/>
      <c r="D32" s="262"/>
      <c r="E32" s="169" t="str">
        <f t="shared" si="1"/>
        <v> </v>
      </c>
      <c r="F32" s="263"/>
      <c r="G32" s="264"/>
      <c r="H32" s="45"/>
      <c r="I32" s="170"/>
      <c r="J32" s="170"/>
      <c r="K32" s="170"/>
      <c r="L32" s="170"/>
      <c r="M32" s="171"/>
      <c r="N32" s="171"/>
      <c r="O32" s="171"/>
      <c r="P32" s="167"/>
      <c r="Q32" s="172"/>
      <c r="R32" s="172"/>
      <c r="S32" s="177"/>
      <c r="T32" s="45"/>
    </row>
    <row r="33" ht="12.75" customHeight="1">
      <c r="A33" s="165">
        <v>19.0</v>
      </c>
      <c r="B33" s="166"/>
      <c r="C33" s="262"/>
      <c r="D33" s="262"/>
      <c r="E33" s="169" t="str">
        <f t="shared" si="1"/>
        <v> </v>
      </c>
      <c r="F33" s="263"/>
      <c r="G33" s="264"/>
      <c r="H33" s="45"/>
      <c r="I33" s="170"/>
      <c r="J33" s="170"/>
      <c r="K33" s="170"/>
      <c r="L33" s="170"/>
      <c r="M33" s="171"/>
      <c r="N33" s="171"/>
      <c r="O33" s="171"/>
      <c r="P33" s="167"/>
      <c r="Q33" s="172"/>
      <c r="R33" s="172"/>
      <c r="S33" s="177"/>
      <c r="T33" s="45"/>
    </row>
    <row r="34" ht="12.75" customHeight="1">
      <c r="A34" s="165">
        <v>20.0</v>
      </c>
      <c r="B34" s="166"/>
      <c r="C34" s="262"/>
      <c r="D34" s="262"/>
      <c r="E34" s="169" t="str">
        <f t="shared" si="1"/>
        <v> </v>
      </c>
      <c r="F34" s="263"/>
      <c r="G34" s="264"/>
      <c r="H34" s="45"/>
      <c r="I34" s="170"/>
      <c r="J34" s="170"/>
      <c r="K34" s="170"/>
      <c r="L34" s="170"/>
      <c r="M34" s="171"/>
      <c r="N34" s="171"/>
      <c r="O34" s="171"/>
      <c r="P34" s="167"/>
      <c r="Q34" s="172"/>
      <c r="R34" s="172"/>
      <c r="S34" s="177"/>
      <c r="T34" s="45"/>
    </row>
    <row r="35" ht="12.75" customHeight="1">
      <c r="A35" s="165">
        <v>21.0</v>
      </c>
      <c r="B35" s="166"/>
      <c r="C35" s="262"/>
      <c r="D35" s="262"/>
      <c r="E35" s="169" t="str">
        <f t="shared" si="1"/>
        <v> </v>
      </c>
      <c r="F35" s="263"/>
      <c r="G35" s="264"/>
      <c r="H35" s="45"/>
      <c r="I35" s="170"/>
      <c r="J35" s="170"/>
      <c r="K35" s="170"/>
      <c r="L35" s="170"/>
      <c r="M35" s="171"/>
      <c r="N35" s="171"/>
      <c r="O35" s="171"/>
      <c r="P35" s="167"/>
      <c r="Q35" s="172"/>
      <c r="R35" s="172"/>
      <c r="S35" s="177"/>
      <c r="T35" s="45"/>
    </row>
    <row r="36" ht="12.75" customHeight="1">
      <c r="A36" s="165">
        <v>22.0</v>
      </c>
      <c r="B36" s="166"/>
      <c r="C36" s="262"/>
      <c r="D36" s="262"/>
      <c r="E36" s="169" t="str">
        <f t="shared" si="1"/>
        <v> </v>
      </c>
      <c r="F36" s="263"/>
      <c r="G36" s="264"/>
      <c r="H36" s="45"/>
      <c r="I36" s="170"/>
      <c r="J36" s="170"/>
      <c r="K36" s="170"/>
      <c r="L36" s="170"/>
      <c r="M36" s="171"/>
      <c r="N36" s="171"/>
      <c r="O36" s="171"/>
      <c r="P36" s="167"/>
      <c r="Q36" s="172"/>
      <c r="R36" s="172"/>
      <c r="S36" s="177"/>
      <c r="T36" s="45"/>
    </row>
    <row r="37" ht="12.75" customHeight="1">
      <c r="A37" s="165">
        <v>23.0</v>
      </c>
      <c r="B37" s="166"/>
      <c r="C37" s="262"/>
      <c r="D37" s="262"/>
      <c r="E37" s="169" t="str">
        <f t="shared" si="1"/>
        <v> </v>
      </c>
      <c r="F37" s="263"/>
      <c r="G37" s="264"/>
      <c r="H37" s="45"/>
      <c r="I37" s="170"/>
      <c r="J37" s="170"/>
      <c r="K37" s="170"/>
      <c r="L37" s="170"/>
      <c r="M37" s="171"/>
      <c r="N37" s="171"/>
      <c r="O37" s="171"/>
      <c r="P37" s="167"/>
      <c r="Q37" s="172"/>
      <c r="R37" s="172"/>
      <c r="S37" s="177"/>
      <c r="T37" s="45"/>
    </row>
    <row r="38" ht="12.75" customHeight="1">
      <c r="A38" s="165">
        <v>24.0</v>
      </c>
      <c r="B38" s="166"/>
      <c r="C38" s="262"/>
      <c r="D38" s="262"/>
      <c r="E38" s="169" t="str">
        <f t="shared" si="1"/>
        <v> </v>
      </c>
      <c r="F38" s="263"/>
      <c r="G38" s="264"/>
      <c r="H38" s="45"/>
      <c r="I38" s="170"/>
      <c r="J38" s="170"/>
      <c r="K38" s="170"/>
      <c r="L38" s="170"/>
      <c r="M38" s="171"/>
      <c r="N38" s="171"/>
      <c r="O38" s="171"/>
      <c r="P38" s="167"/>
      <c r="Q38" s="172"/>
      <c r="R38" s="172"/>
      <c r="S38" s="177"/>
      <c r="T38" s="45"/>
    </row>
    <row r="39" ht="12.75" customHeight="1">
      <c r="A39" s="165">
        <v>25.0</v>
      </c>
      <c r="B39" s="166"/>
      <c r="C39" s="262"/>
      <c r="D39" s="262"/>
      <c r="E39" s="169" t="str">
        <f t="shared" si="1"/>
        <v> </v>
      </c>
      <c r="F39" s="263"/>
      <c r="G39" s="264"/>
      <c r="H39" s="45"/>
      <c r="I39" s="170"/>
      <c r="J39" s="170"/>
      <c r="K39" s="170"/>
      <c r="L39" s="170"/>
      <c r="M39" s="171"/>
      <c r="N39" s="171"/>
      <c r="O39" s="171"/>
      <c r="P39" s="167"/>
      <c r="Q39" s="172"/>
      <c r="R39" s="172"/>
      <c r="S39" s="177"/>
      <c r="T39" s="45"/>
    </row>
    <row r="40" ht="12.75" customHeight="1">
      <c r="A40" s="165">
        <v>26.0</v>
      </c>
      <c r="B40" s="166"/>
      <c r="C40" s="262"/>
      <c r="D40" s="262"/>
      <c r="E40" s="169" t="str">
        <f t="shared" si="1"/>
        <v> </v>
      </c>
      <c r="F40" s="263"/>
      <c r="G40" s="264"/>
      <c r="H40" s="45"/>
      <c r="I40" s="170"/>
      <c r="J40" s="170"/>
      <c r="K40" s="170"/>
      <c r="L40" s="170"/>
      <c r="M40" s="171"/>
      <c r="N40" s="171"/>
      <c r="O40" s="171"/>
      <c r="P40" s="167"/>
      <c r="Q40" s="172"/>
      <c r="R40" s="172"/>
      <c r="S40" s="177"/>
      <c r="T40" s="45"/>
    </row>
    <row r="41" ht="12.75" customHeight="1">
      <c r="A41" s="165">
        <v>27.0</v>
      </c>
      <c r="B41" s="166"/>
      <c r="C41" s="262"/>
      <c r="D41" s="262"/>
      <c r="E41" s="169" t="str">
        <f t="shared" si="1"/>
        <v> </v>
      </c>
      <c r="F41" s="263"/>
      <c r="G41" s="264"/>
      <c r="H41" s="45"/>
      <c r="I41" s="170"/>
      <c r="J41" s="170"/>
      <c r="K41" s="170"/>
      <c r="L41" s="170"/>
      <c r="M41" s="171"/>
      <c r="N41" s="171"/>
      <c r="O41" s="171"/>
      <c r="P41" s="167"/>
      <c r="Q41" s="172"/>
      <c r="R41" s="172"/>
      <c r="S41" s="177"/>
      <c r="T41" s="45"/>
    </row>
    <row r="42" ht="12.75" customHeight="1">
      <c r="A42" s="165">
        <v>28.0</v>
      </c>
      <c r="B42" s="166"/>
      <c r="C42" s="262"/>
      <c r="D42" s="262"/>
      <c r="E42" s="169" t="str">
        <f t="shared" si="1"/>
        <v> </v>
      </c>
      <c r="F42" s="263"/>
      <c r="G42" s="264"/>
      <c r="H42" s="45"/>
      <c r="I42" s="170"/>
      <c r="J42" s="170"/>
      <c r="K42" s="170"/>
      <c r="L42" s="170"/>
      <c r="M42" s="171"/>
      <c r="N42" s="171"/>
      <c r="O42" s="171"/>
      <c r="P42" s="167"/>
      <c r="Q42" s="172"/>
      <c r="R42" s="172"/>
      <c r="S42" s="177"/>
      <c r="T42" s="45"/>
    </row>
    <row r="43" ht="12.75" customHeight="1">
      <c r="A43" s="165">
        <v>29.0</v>
      </c>
      <c r="B43" s="166"/>
      <c r="C43" s="262"/>
      <c r="D43" s="262"/>
      <c r="E43" s="169" t="str">
        <f t="shared" si="1"/>
        <v> </v>
      </c>
      <c r="F43" s="263"/>
      <c r="G43" s="264"/>
      <c r="H43" s="45"/>
      <c r="I43" s="170"/>
      <c r="J43" s="170"/>
      <c r="K43" s="170"/>
      <c r="L43" s="170"/>
      <c r="M43" s="171"/>
      <c r="N43" s="171"/>
      <c r="O43" s="171"/>
      <c r="P43" s="167"/>
      <c r="Q43" s="172"/>
      <c r="R43" s="172"/>
      <c r="S43" s="177"/>
      <c r="T43" s="45"/>
    </row>
    <row r="44" ht="12.75" customHeight="1">
      <c r="A44" s="165">
        <v>30.0</v>
      </c>
      <c r="B44" s="166"/>
      <c r="C44" s="262"/>
      <c r="D44" s="262"/>
      <c r="E44" s="169" t="str">
        <f t="shared" si="1"/>
        <v> </v>
      </c>
      <c r="F44" s="263"/>
      <c r="G44" s="264"/>
      <c r="H44" s="45"/>
      <c r="I44" s="170"/>
      <c r="J44" s="170"/>
      <c r="K44" s="170"/>
      <c r="L44" s="170"/>
      <c r="M44" s="171"/>
      <c r="N44" s="171"/>
      <c r="O44" s="171"/>
      <c r="P44" s="167"/>
      <c r="Q44" s="172"/>
      <c r="R44" s="172"/>
      <c r="S44" s="177"/>
      <c r="T44" s="45"/>
    </row>
    <row r="45" ht="12.75" customHeight="1">
      <c r="A45" s="165">
        <v>31.0</v>
      </c>
      <c r="B45" s="166"/>
      <c r="C45" s="262"/>
      <c r="D45" s="262"/>
      <c r="E45" s="169" t="str">
        <f t="shared" si="1"/>
        <v> </v>
      </c>
      <c r="F45" s="263"/>
      <c r="G45" s="264"/>
      <c r="H45" s="45"/>
      <c r="I45" s="170"/>
      <c r="J45" s="170"/>
      <c r="K45" s="170"/>
      <c r="L45" s="170"/>
      <c r="M45" s="171"/>
      <c r="N45" s="171"/>
      <c r="O45" s="171"/>
      <c r="P45" s="167"/>
      <c r="Q45" s="172"/>
      <c r="R45" s="172"/>
      <c r="S45" s="177"/>
      <c r="T45" s="45"/>
    </row>
    <row r="46" ht="12.75" customHeight="1">
      <c r="A46" s="165">
        <v>32.0</v>
      </c>
      <c r="B46" s="166"/>
      <c r="C46" s="262"/>
      <c r="D46" s="262"/>
      <c r="E46" s="169" t="str">
        <f t="shared" si="1"/>
        <v> </v>
      </c>
      <c r="F46" s="263"/>
      <c r="G46" s="264"/>
      <c r="H46" s="45"/>
      <c r="I46" s="170"/>
      <c r="J46" s="170"/>
      <c r="K46" s="170"/>
      <c r="L46" s="170"/>
      <c r="M46" s="171"/>
      <c r="N46" s="171"/>
      <c r="O46" s="171"/>
      <c r="P46" s="167"/>
      <c r="Q46" s="172"/>
      <c r="R46" s="172"/>
      <c r="S46" s="177"/>
      <c r="T46" s="45"/>
    </row>
    <row r="47" ht="12.75" customHeight="1">
      <c r="A47" s="165">
        <v>33.0</v>
      </c>
      <c r="B47" s="166"/>
      <c r="C47" s="262"/>
      <c r="D47" s="262"/>
      <c r="E47" s="169" t="str">
        <f t="shared" si="1"/>
        <v> </v>
      </c>
      <c r="F47" s="263"/>
      <c r="G47" s="264"/>
      <c r="H47" s="45"/>
      <c r="I47" s="170"/>
      <c r="J47" s="170"/>
      <c r="K47" s="170"/>
      <c r="L47" s="170"/>
      <c r="M47" s="171"/>
      <c r="N47" s="171"/>
      <c r="O47" s="171"/>
      <c r="P47" s="167"/>
      <c r="Q47" s="172"/>
      <c r="R47" s="172"/>
      <c r="S47" s="177"/>
      <c r="T47" s="45"/>
    </row>
    <row r="48" ht="12.75" customHeight="1">
      <c r="A48" s="165">
        <v>34.0</v>
      </c>
      <c r="B48" s="166"/>
      <c r="C48" s="262"/>
      <c r="D48" s="262"/>
      <c r="E48" s="169" t="str">
        <f t="shared" si="1"/>
        <v> </v>
      </c>
      <c r="F48" s="263"/>
      <c r="G48" s="264"/>
      <c r="H48" s="45"/>
      <c r="I48" s="170"/>
      <c r="J48" s="170"/>
      <c r="K48" s="170"/>
      <c r="L48" s="170"/>
      <c r="M48" s="171"/>
      <c r="N48" s="171"/>
      <c r="O48" s="171"/>
      <c r="P48" s="167"/>
      <c r="Q48" s="172"/>
      <c r="R48" s="172"/>
      <c r="S48" s="177"/>
      <c r="T48" s="45"/>
    </row>
    <row r="49" ht="12.75" customHeight="1">
      <c r="A49" s="165">
        <v>35.0</v>
      </c>
      <c r="B49" s="166"/>
      <c r="C49" s="262"/>
      <c r="D49" s="262"/>
      <c r="E49" s="169" t="str">
        <f t="shared" si="1"/>
        <v> </v>
      </c>
      <c r="F49" s="263"/>
      <c r="G49" s="264"/>
      <c r="H49" s="45"/>
      <c r="I49" s="170"/>
      <c r="J49" s="170"/>
      <c r="K49" s="170"/>
      <c r="L49" s="170"/>
      <c r="M49" s="171"/>
      <c r="N49" s="171"/>
      <c r="O49" s="171"/>
      <c r="P49" s="167"/>
      <c r="Q49" s="172"/>
      <c r="R49" s="172"/>
      <c r="S49" s="177"/>
      <c r="T49" s="45"/>
    </row>
    <row r="50" ht="12.75" customHeight="1">
      <c r="A50" s="165">
        <v>36.0</v>
      </c>
      <c r="B50" s="166"/>
      <c r="C50" s="262"/>
      <c r="D50" s="262"/>
      <c r="E50" s="169" t="str">
        <f t="shared" si="1"/>
        <v> </v>
      </c>
      <c r="F50" s="263"/>
      <c r="G50" s="264"/>
      <c r="H50" s="45"/>
      <c r="I50" s="170"/>
      <c r="J50" s="170"/>
      <c r="K50" s="170"/>
      <c r="L50" s="170"/>
      <c r="M50" s="171"/>
      <c r="N50" s="171"/>
      <c r="O50" s="171"/>
      <c r="P50" s="167"/>
      <c r="Q50" s="172"/>
      <c r="R50" s="172"/>
      <c r="S50" s="177"/>
      <c r="T50" s="45"/>
    </row>
    <row r="51" ht="12.75" customHeight="1">
      <c r="A51" s="165">
        <v>37.0</v>
      </c>
      <c r="B51" s="166"/>
      <c r="C51" s="262"/>
      <c r="D51" s="262"/>
      <c r="E51" s="169" t="str">
        <f t="shared" si="1"/>
        <v> </v>
      </c>
      <c r="F51" s="263"/>
      <c r="G51" s="264"/>
      <c r="H51" s="45"/>
      <c r="I51" s="170"/>
      <c r="J51" s="170"/>
      <c r="K51" s="170"/>
      <c r="L51" s="170"/>
      <c r="M51" s="171"/>
      <c r="N51" s="171"/>
      <c r="O51" s="171"/>
      <c r="P51" s="167"/>
      <c r="Q51" s="172"/>
      <c r="R51" s="172"/>
      <c r="S51" s="177"/>
      <c r="T51" s="45"/>
    </row>
    <row r="52" ht="12.75" customHeight="1">
      <c r="A52" s="165">
        <v>38.0</v>
      </c>
      <c r="B52" s="166"/>
      <c r="C52" s="262"/>
      <c r="D52" s="262"/>
      <c r="E52" s="169" t="str">
        <f t="shared" si="1"/>
        <v> </v>
      </c>
      <c r="F52" s="263"/>
      <c r="G52" s="264"/>
      <c r="H52" s="45"/>
      <c r="I52" s="170"/>
      <c r="J52" s="170"/>
      <c r="K52" s="170"/>
      <c r="L52" s="170"/>
      <c r="M52" s="171"/>
      <c r="N52" s="171"/>
      <c r="O52" s="171"/>
      <c r="P52" s="167"/>
      <c r="Q52" s="172"/>
      <c r="R52" s="172"/>
      <c r="S52" s="177"/>
      <c r="T52" s="45"/>
    </row>
    <row r="53" ht="12.75" customHeight="1">
      <c r="A53" s="165">
        <v>39.0</v>
      </c>
      <c r="B53" s="166"/>
      <c r="C53" s="262"/>
      <c r="D53" s="262"/>
      <c r="E53" s="169" t="str">
        <f t="shared" si="1"/>
        <v> </v>
      </c>
      <c r="F53" s="263"/>
      <c r="G53" s="264"/>
      <c r="H53" s="45"/>
      <c r="I53" s="170"/>
      <c r="J53" s="170"/>
      <c r="K53" s="170"/>
      <c r="L53" s="170"/>
      <c r="M53" s="171"/>
      <c r="N53" s="171"/>
      <c r="O53" s="171"/>
      <c r="P53" s="167"/>
      <c r="Q53" s="172"/>
      <c r="R53" s="172"/>
      <c r="S53" s="177"/>
      <c r="T53" s="45"/>
    </row>
    <row r="54" ht="12.75" customHeight="1">
      <c r="A54" s="165">
        <v>40.0</v>
      </c>
      <c r="B54" s="166"/>
      <c r="C54" s="262"/>
      <c r="D54" s="262"/>
      <c r="E54" s="169" t="str">
        <f t="shared" si="1"/>
        <v> </v>
      </c>
      <c r="F54" s="263"/>
      <c r="G54" s="264"/>
      <c r="H54" s="45"/>
      <c r="I54" s="170"/>
      <c r="J54" s="170"/>
      <c r="K54" s="170"/>
      <c r="L54" s="170"/>
      <c r="M54" s="171"/>
      <c r="N54" s="171"/>
      <c r="O54" s="171"/>
      <c r="P54" s="167"/>
      <c r="Q54" s="172"/>
      <c r="R54" s="172"/>
      <c r="S54" s="177"/>
      <c r="T54" s="45"/>
    </row>
    <row r="55" ht="12.75" customHeight="1" outlineLevel="1">
      <c r="A55" s="165">
        <v>41.0</v>
      </c>
      <c r="B55" s="166"/>
      <c r="C55" s="262"/>
      <c r="D55" s="262"/>
      <c r="E55" s="169" t="str">
        <f t="shared" si="1"/>
        <v> </v>
      </c>
      <c r="F55" s="263"/>
      <c r="G55" s="264"/>
      <c r="H55" s="45"/>
      <c r="I55" s="170"/>
      <c r="J55" s="170"/>
      <c r="K55" s="170"/>
      <c r="L55" s="170"/>
      <c r="M55" s="171"/>
      <c r="N55" s="171"/>
      <c r="O55" s="171"/>
      <c r="P55" s="167"/>
      <c r="Q55" s="172"/>
      <c r="R55" s="172"/>
      <c r="S55" s="177"/>
      <c r="T55" s="45"/>
    </row>
    <row r="56" ht="12.75" customHeight="1" outlineLevel="1">
      <c r="A56" s="165">
        <v>42.0</v>
      </c>
      <c r="B56" s="166"/>
      <c r="C56" s="262"/>
      <c r="D56" s="262"/>
      <c r="E56" s="169" t="str">
        <f t="shared" si="1"/>
        <v> </v>
      </c>
      <c r="F56" s="263"/>
      <c r="G56" s="264"/>
      <c r="H56" s="45"/>
      <c r="I56" s="170"/>
      <c r="J56" s="170"/>
      <c r="K56" s="170"/>
      <c r="L56" s="170"/>
      <c r="M56" s="171"/>
      <c r="N56" s="171"/>
      <c r="O56" s="171"/>
      <c r="P56" s="167"/>
      <c r="Q56" s="172"/>
      <c r="R56" s="172"/>
      <c r="S56" s="177"/>
      <c r="T56" s="45"/>
    </row>
    <row r="57" ht="12.75" customHeight="1" outlineLevel="1">
      <c r="A57" s="165">
        <v>43.0</v>
      </c>
      <c r="B57" s="166"/>
      <c r="C57" s="262"/>
      <c r="D57" s="262"/>
      <c r="E57" s="169" t="str">
        <f t="shared" si="1"/>
        <v> </v>
      </c>
      <c r="F57" s="263"/>
      <c r="G57" s="264"/>
      <c r="H57" s="45"/>
      <c r="I57" s="170"/>
      <c r="J57" s="170"/>
      <c r="K57" s="170"/>
      <c r="L57" s="170"/>
      <c r="M57" s="171"/>
      <c r="N57" s="171"/>
      <c r="O57" s="171"/>
      <c r="P57" s="167"/>
      <c r="Q57" s="172"/>
      <c r="R57" s="172"/>
      <c r="S57" s="177"/>
      <c r="T57" s="45"/>
    </row>
    <row r="58" ht="12.75" customHeight="1" outlineLevel="1">
      <c r="A58" s="165">
        <v>44.0</v>
      </c>
      <c r="B58" s="166"/>
      <c r="C58" s="262"/>
      <c r="D58" s="262"/>
      <c r="E58" s="169" t="str">
        <f t="shared" si="1"/>
        <v> </v>
      </c>
      <c r="F58" s="263"/>
      <c r="G58" s="264"/>
      <c r="H58" s="45"/>
      <c r="I58" s="170"/>
      <c r="J58" s="170"/>
      <c r="K58" s="170"/>
      <c r="L58" s="170"/>
      <c r="M58" s="171"/>
      <c r="N58" s="171"/>
      <c r="O58" s="171"/>
      <c r="P58" s="167"/>
      <c r="Q58" s="172"/>
      <c r="R58" s="172"/>
      <c r="S58" s="177"/>
      <c r="T58" s="45"/>
    </row>
    <row r="59" ht="12.75" customHeight="1" outlineLevel="1">
      <c r="A59" s="165">
        <v>45.0</v>
      </c>
      <c r="B59" s="166"/>
      <c r="C59" s="262"/>
      <c r="D59" s="262"/>
      <c r="E59" s="169" t="str">
        <f t="shared" si="1"/>
        <v> </v>
      </c>
      <c r="F59" s="263"/>
      <c r="G59" s="264"/>
      <c r="H59" s="45"/>
      <c r="I59" s="170"/>
      <c r="J59" s="170"/>
      <c r="K59" s="170"/>
      <c r="L59" s="170"/>
      <c r="M59" s="171"/>
      <c r="N59" s="171"/>
      <c r="O59" s="171"/>
      <c r="P59" s="167"/>
      <c r="Q59" s="172"/>
      <c r="R59" s="172"/>
      <c r="S59" s="177"/>
      <c r="T59" s="45"/>
    </row>
    <row r="60" ht="12.75" customHeight="1" outlineLevel="1">
      <c r="A60" s="165">
        <v>46.0</v>
      </c>
      <c r="B60" s="166"/>
      <c r="C60" s="262"/>
      <c r="D60" s="262"/>
      <c r="E60" s="169" t="str">
        <f t="shared" si="1"/>
        <v> </v>
      </c>
      <c r="F60" s="263"/>
      <c r="G60" s="264"/>
      <c r="H60" s="45"/>
      <c r="I60" s="170"/>
      <c r="J60" s="170"/>
      <c r="K60" s="170"/>
      <c r="L60" s="170"/>
      <c r="M60" s="171"/>
      <c r="N60" s="171"/>
      <c r="O60" s="171"/>
      <c r="P60" s="167"/>
      <c r="Q60" s="172"/>
      <c r="R60" s="172"/>
      <c r="S60" s="177"/>
      <c r="T60" s="45"/>
    </row>
    <row r="61" ht="12.75" customHeight="1" outlineLevel="1">
      <c r="A61" s="165">
        <v>47.0</v>
      </c>
      <c r="B61" s="166"/>
      <c r="C61" s="262"/>
      <c r="D61" s="262"/>
      <c r="E61" s="169" t="str">
        <f t="shared" si="1"/>
        <v> </v>
      </c>
      <c r="F61" s="263"/>
      <c r="G61" s="264"/>
      <c r="H61" s="45"/>
      <c r="I61" s="170"/>
      <c r="J61" s="170"/>
      <c r="K61" s="170"/>
      <c r="L61" s="170"/>
      <c r="M61" s="171"/>
      <c r="N61" s="171"/>
      <c r="O61" s="171"/>
      <c r="P61" s="167"/>
      <c r="Q61" s="172"/>
      <c r="R61" s="172"/>
      <c r="S61" s="177"/>
      <c r="T61" s="45"/>
    </row>
    <row r="62" ht="12.75" customHeight="1" outlineLevel="1">
      <c r="A62" s="165">
        <v>48.0</v>
      </c>
      <c r="B62" s="166"/>
      <c r="C62" s="262"/>
      <c r="D62" s="262"/>
      <c r="E62" s="169" t="str">
        <f t="shared" si="1"/>
        <v> </v>
      </c>
      <c r="F62" s="263"/>
      <c r="G62" s="264"/>
      <c r="H62" s="45"/>
      <c r="I62" s="170"/>
      <c r="J62" s="170"/>
      <c r="K62" s="170"/>
      <c r="L62" s="170"/>
      <c r="M62" s="171"/>
      <c r="N62" s="171"/>
      <c r="O62" s="171"/>
      <c r="P62" s="167"/>
      <c r="Q62" s="172"/>
      <c r="R62" s="172"/>
      <c r="S62" s="177"/>
      <c r="T62" s="45"/>
    </row>
    <row r="63" ht="12.75" customHeight="1" outlineLevel="1">
      <c r="A63" s="165">
        <v>49.0</v>
      </c>
      <c r="B63" s="166"/>
      <c r="C63" s="262"/>
      <c r="D63" s="262"/>
      <c r="E63" s="169" t="str">
        <f t="shared" si="1"/>
        <v> </v>
      </c>
      <c r="F63" s="263"/>
      <c r="G63" s="264"/>
      <c r="H63" s="45"/>
      <c r="I63" s="170"/>
      <c r="J63" s="170"/>
      <c r="K63" s="170"/>
      <c r="L63" s="170"/>
      <c r="M63" s="171"/>
      <c r="N63" s="171"/>
      <c r="O63" s="171"/>
      <c r="P63" s="167"/>
      <c r="Q63" s="172"/>
      <c r="R63" s="172"/>
      <c r="S63" s="177"/>
      <c r="T63" s="45"/>
    </row>
    <row r="64" ht="12.75" customHeight="1" outlineLevel="1">
      <c r="A64" s="165">
        <v>50.0</v>
      </c>
      <c r="B64" s="166"/>
      <c r="C64" s="262"/>
      <c r="D64" s="262"/>
      <c r="E64" s="169" t="str">
        <f t="shared" si="1"/>
        <v> </v>
      </c>
      <c r="F64" s="263"/>
      <c r="G64" s="264"/>
      <c r="H64" s="45"/>
      <c r="I64" s="170"/>
      <c r="J64" s="170"/>
      <c r="K64" s="170"/>
      <c r="L64" s="170"/>
      <c r="M64" s="171"/>
      <c r="N64" s="171"/>
      <c r="O64" s="171"/>
      <c r="P64" s="167"/>
      <c r="Q64" s="172"/>
      <c r="R64" s="172"/>
      <c r="S64" s="177"/>
      <c r="T64" s="45"/>
    </row>
    <row r="65" ht="12.75" customHeight="1" outlineLevel="1">
      <c r="A65" s="165">
        <v>51.0</v>
      </c>
      <c r="B65" s="166"/>
      <c r="C65" s="262"/>
      <c r="D65" s="262"/>
      <c r="E65" s="169" t="str">
        <f t="shared" si="1"/>
        <v> </v>
      </c>
      <c r="F65" s="263"/>
      <c r="G65" s="264"/>
      <c r="H65" s="45"/>
      <c r="I65" s="170"/>
      <c r="J65" s="170"/>
      <c r="K65" s="170"/>
      <c r="L65" s="170"/>
      <c r="M65" s="171"/>
      <c r="N65" s="171"/>
      <c r="O65" s="171"/>
      <c r="P65" s="167"/>
      <c r="Q65" s="172"/>
      <c r="R65" s="172"/>
      <c r="S65" s="177"/>
      <c r="T65" s="45"/>
    </row>
    <row r="66" ht="12.75" customHeight="1" outlineLevel="1">
      <c r="A66" s="165">
        <v>52.0</v>
      </c>
      <c r="B66" s="166"/>
      <c r="C66" s="262"/>
      <c r="D66" s="262"/>
      <c r="E66" s="169" t="str">
        <f t="shared" si="1"/>
        <v> </v>
      </c>
      <c r="F66" s="263"/>
      <c r="G66" s="264"/>
      <c r="H66" s="45"/>
      <c r="I66" s="170"/>
      <c r="J66" s="170"/>
      <c r="K66" s="170"/>
      <c r="L66" s="170"/>
      <c r="M66" s="171"/>
      <c r="N66" s="171"/>
      <c r="O66" s="171"/>
      <c r="P66" s="167"/>
      <c r="Q66" s="172"/>
      <c r="R66" s="172"/>
      <c r="S66" s="177"/>
      <c r="T66" s="45"/>
    </row>
    <row r="67" ht="12.75" customHeight="1" outlineLevel="1">
      <c r="A67" s="165">
        <v>53.0</v>
      </c>
      <c r="B67" s="166"/>
      <c r="C67" s="262"/>
      <c r="D67" s="262"/>
      <c r="E67" s="169" t="str">
        <f t="shared" si="1"/>
        <v> </v>
      </c>
      <c r="F67" s="263"/>
      <c r="G67" s="264"/>
      <c r="H67" s="45"/>
      <c r="I67" s="170"/>
      <c r="J67" s="170"/>
      <c r="K67" s="170"/>
      <c r="L67" s="170"/>
      <c r="M67" s="171"/>
      <c r="N67" s="171"/>
      <c r="O67" s="171"/>
      <c r="P67" s="167"/>
      <c r="Q67" s="172"/>
      <c r="R67" s="172"/>
      <c r="S67" s="177"/>
      <c r="T67" s="45"/>
    </row>
    <row r="68" ht="12.75" customHeight="1" outlineLevel="1">
      <c r="A68" s="165">
        <v>54.0</v>
      </c>
      <c r="B68" s="166"/>
      <c r="C68" s="262"/>
      <c r="D68" s="262"/>
      <c r="E68" s="169" t="str">
        <f t="shared" si="1"/>
        <v> </v>
      </c>
      <c r="F68" s="263"/>
      <c r="G68" s="264"/>
      <c r="H68" s="45"/>
      <c r="I68" s="170"/>
      <c r="J68" s="170"/>
      <c r="K68" s="170"/>
      <c r="L68" s="170"/>
      <c r="M68" s="171"/>
      <c r="N68" s="171"/>
      <c r="O68" s="171"/>
      <c r="P68" s="167"/>
      <c r="Q68" s="172"/>
      <c r="R68" s="172"/>
      <c r="S68" s="177"/>
      <c r="T68" s="45"/>
    </row>
    <row r="69" ht="12.75" customHeight="1" outlineLevel="1">
      <c r="A69" s="165">
        <v>55.0</v>
      </c>
      <c r="B69" s="166"/>
      <c r="C69" s="262"/>
      <c r="D69" s="262"/>
      <c r="E69" s="169" t="str">
        <f t="shared" si="1"/>
        <v> </v>
      </c>
      <c r="F69" s="263"/>
      <c r="G69" s="264"/>
      <c r="H69" s="45"/>
      <c r="I69" s="170"/>
      <c r="J69" s="170"/>
      <c r="K69" s="170"/>
      <c r="L69" s="170"/>
      <c r="M69" s="171"/>
      <c r="N69" s="171"/>
      <c r="O69" s="171"/>
      <c r="P69" s="167"/>
      <c r="Q69" s="172"/>
      <c r="R69" s="172"/>
      <c r="S69" s="177"/>
      <c r="T69" s="45"/>
    </row>
    <row r="70" ht="12.75" customHeight="1" outlineLevel="1">
      <c r="A70" s="165">
        <v>56.0</v>
      </c>
      <c r="B70" s="166"/>
      <c r="C70" s="262"/>
      <c r="D70" s="262"/>
      <c r="E70" s="169" t="str">
        <f t="shared" si="1"/>
        <v> </v>
      </c>
      <c r="F70" s="263"/>
      <c r="G70" s="264"/>
      <c r="H70" s="45"/>
      <c r="I70" s="170"/>
      <c r="J70" s="170"/>
      <c r="K70" s="170"/>
      <c r="L70" s="170"/>
      <c r="M70" s="171"/>
      <c r="N70" s="171"/>
      <c r="O70" s="171"/>
      <c r="P70" s="167"/>
      <c r="Q70" s="172"/>
      <c r="R70" s="172"/>
      <c r="S70" s="177"/>
      <c r="T70" s="45"/>
    </row>
    <row r="71" ht="12.75" customHeight="1" outlineLevel="1">
      <c r="A71" s="165">
        <v>57.0</v>
      </c>
      <c r="B71" s="166"/>
      <c r="C71" s="262"/>
      <c r="D71" s="262"/>
      <c r="E71" s="169" t="str">
        <f t="shared" si="1"/>
        <v> </v>
      </c>
      <c r="F71" s="263"/>
      <c r="G71" s="264"/>
      <c r="H71" s="45"/>
      <c r="I71" s="170"/>
      <c r="J71" s="170"/>
      <c r="K71" s="170"/>
      <c r="L71" s="170"/>
      <c r="M71" s="171"/>
      <c r="N71" s="171"/>
      <c r="O71" s="171"/>
      <c r="P71" s="167"/>
      <c r="Q71" s="172"/>
      <c r="R71" s="172"/>
      <c r="S71" s="177"/>
      <c r="T71" s="45"/>
    </row>
    <row r="72" ht="12.75" customHeight="1" outlineLevel="1">
      <c r="A72" s="165">
        <v>58.0</v>
      </c>
      <c r="B72" s="166"/>
      <c r="C72" s="262"/>
      <c r="D72" s="262"/>
      <c r="E72" s="169" t="str">
        <f t="shared" si="1"/>
        <v> </v>
      </c>
      <c r="F72" s="263"/>
      <c r="G72" s="264"/>
      <c r="H72" s="45"/>
      <c r="I72" s="170"/>
      <c r="J72" s="170"/>
      <c r="K72" s="170"/>
      <c r="L72" s="170"/>
      <c r="M72" s="171"/>
      <c r="N72" s="171"/>
      <c r="O72" s="171"/>
      <c r="P72" s="167"/>
      <c r="Q72" s="172"/>
      <c r="R72" s="172"/>
      <c r="S72" s="177"/>
      <c r="T72" s="45"/>
    </row>
    <row r="73" ht="12.75" customHeight="1" outlineLevel="1">
      <c r="A73" s="165">
        <v>59.0</v>
      </c>
      <c r="B73" s="166"/>
      <c r="C73" s="262"/>
      <c r="D73" s="262"/>
      <c r="E73" s="169" t="str">
        <f t="shared" si="1"/>
        <v> </v>
      </c>
      <c r="F73" s="263"/>
      <c r="G73" s="264"/>
      <c r="H73" s="45"/>
      <c r="I73" s="170"/>
      <c r="J73" s="170"/>
      <c r="K73" s="170"/>
      <c r="L73" s="170"/>
      <c r="M73" s="171"/>
      <c r="N73" s="171"/>
      <c r="O73" s="171"/>
      <c r="P73" s="167"/>
      <c r="Q73" s="172"/>
      <c r="R73" s="172"/>
      <c r="S73" s="177"/>
      <c r="T73" s="45"/>
    </row>
    <row r="74" ht="12.75" customHeight="1" outlineLevel="1">
      <c r="A74" s="165">
        <v>60.0</v>
      </c>
      <c r="B74" s="166"/>
      <c r="C74" s="262"/>
      <c r="D74" s="262"/>
      <c r="E74" s="169" t="str">
        <f t="shared" si="1"/>
        <v> </v>
      </c>
      <c r="F74" s="263"/>
      <c r="G74" s="264"/>
      <c r="H74" s="45"/>
      <c r="I74" s="170"/>
      <c r="J74" s="170"/>
      <c r="K74" s="170"/>
      <c r="L74" s="170"/>
      <c r="M74" s="171"/>
      <c r="N74" s="171"/>
      <c r="O74" s="171"/>
      <c r="P74" s="167"/>
      <c r="Q74" s="172"/>
      <c r="R74" s="172"/>
      <c r="S74" s="177"/>
      <c r="T74" s="45"/>
    </row>
    <row r="75" ht="12.75" customHeight="1" outlineLevel="1">
      <c r="A75" s="165">
        <v>61.0</v>
      </c>
      <c r="B75" s="166"/>
      <c r="C75" s="262"/>
      <c r="D75" s="262"/>
      <c r="E75" s="169" t="str">
        <f t="shared" si="1"/>
        <v> </v>
      </c>
      <c r="F75" s="263"/>
      <c r="G75" s="264"/>
      <c r="H75" s="45"/>
      <c r="I75" s="170"/>
      <c r="J75" s="170"/>
      <c r="K75" s="170"/>
      <c r="L75" s="170"/>
      <c r="M75" s="171"/>
      <c r="N75" s="171"/>
      <c r="O75" s="171"/>
      <c r="P75" s="167"/>
      <c r="Q75" s="172"/>
      <c r="R75" s="172"/>
      <c r="S75" s="177"/>
      <c r="T75" s="45"/>
    </row>
    <row r="76" ht="12.75" customHeight="1" outlineLevel="1">
      <c r="A76" s="165">
        <v>62.0</v>
      </c>
      <c r="B76" s="166"/>
      <c r="C76" s="262"/>
      <c r="D76" s="262"/>
      <c r="E76" s="169" t="str">
        <f t="shared" si="1"/>
        <v> </v>
      </c>
      <c r="F76" s="263"/>
      <c r="G76" s="264"/>
      <c r="H76" s="45"/>
      <c r="I76" s="170"/>
      <c r="J76" s="170"/>
      <c r="K76" s="170"/>
      <c r="L76" s="170"/>
      <c r="M76" s="171"/>
      <c r="N76" s="171"/>
      <c r="O76" s="171"/>
      <c r="P76" s="167"/>
      <c r="Q76" s="172"/>
      <c r="R76" s="172"/>
      <c r="S76" s="177"/>
      <c r="T76" s="45"/>
    </row>
    <row r="77" ht="12.75" customHeight="1" outlineLevel="1">
      <c r="A77" s="165">
        <v>63.0</v>
      </c>
      <c r="B77" s="166"/>
      <c r="C77" s="262"/>
      <c r="D77" s="262"/>
      <c r="E77" s="169" t="str">
        <f t="shared" si="1"/>
        <v> </v>
      </c>
      <c r="F77" s="263"/>
      <c r="G77" s="264"/>
      <c r="H77" s="45"/>
      <c r="I77" s="170"/>
      <c r="J77" s="170"/>
      <c r="K77" s="170"/>
      <c r="L77" s="170"/>
      <c r="M77" s="171"/>
      <c r="N77" s="171"/>
      <c r="O77" s="171"/>
      <c r="P77" s="167"/>
      <c r="Q77" s="172"/>
      <c r="R77" s="172"/>
      <c r="S77" s="177"/>
      <c r="T77" s="45"/>
    </row>
    <row r="78" ht="12.75" customHeight="1" outlineLevel="1">
      <c r="A78" s="165">
        <v>64.0</v>
      </c>
      <c r="B78" s="166"/>
      <c r="C78" s="262"/>
      <c r="D78" s="262"/>
      <c r="E78" s="169" t="str">
        <f t="shared" si="1"/>
        <v> </v>
      </c>
      <c r="F78" s="263"/>
      <c r="G78" s="264"/>
      <c r="H78" s="45"/>
      <c r="I78" s="170"/>
      <c r="J78" s="170"/>
      <c r="K78" s="170"/>
      <c r="L78" s="170"/>
      <c r="M78" s="171"/>
      <c r="N78" s="171"/>
      <c r="O78" s="171"/>
      <c r="P78" s="167"/>
      <c r="Q78" s="172"/>
      <c r="R78" s="172"/>
      <c r="S78" s="177"/>
      <c r="T78" s="45"/>
    </row>
    <row r="79" ht="12.75" customHeight="1" outlineLevel="1">
      <c r="A79" s="165">
        <v>65.0</v>
      </c>
      <c r="B79" s="166"/>
      <c r="C79" s="262"/>
      <c r="D79" s="262"/>
      <c r="E79" s="169" t="str">
        <f t="shared" si="1"/>
        <v> </v>
      </c>
      <c r="F79" s="263"/>
      <c r="G79" s="264"/>
      <c r="H79" s="45"/>
      <c r="I79" s="170"/>
      <c r="J79" s="170"/>
      <c r="K79" s="170"/>
      <c r="L79" s="170"/>
      <c r="M79" s="171"/>
      <c r="N79" s="171"/>
      <c r="O79" s="171"/>
      <c r="P79" s="167"/>
      <c r="Q79" s="172"/>
      <c r="R79" s="172"/>
      <c r="S79" s="177"/>
      <c r="T79" s="45"/>
    </row>
    <row r="80" ht="12.75" customHeight="1" outlineLevel="1">
      <c r="A80" s="165">
        <v>66.0</v>
      </c>
      <c r="B80" s="166"/>
      <c r="C80" s="262"/>
      <c r="D80" s="262"/>
      <c r="E80" s="169" t="str">
        <f t="shared" si="1"/>
        <v> </v>
      </c>
      <c r="F80" s="263"/>
      <c r="G80" s="264"/>
      <c r="H80" s="45"/>
      <c r="I80" s="170"/>
      <c r="J80" s="170"/>
      <c r="K80" s="170"/>
      <c r="L80" s="170"/>
      <c r="M80" s="171"/>
      <c r="N80" s="171"/>
      <c r="O80" s="171"/>
      <c r="P80" s="167"/>
      <c r="Q80" s="172"/>
      <c r="R80" s="172"/>
      <c r="S80" s="177"/>
      <c r="T80" s="45"/>
    </row>
    <row r="81" ht="12.75" customHeight="1" outlineLevel="1">
      <c r="A81" s="165">
        <v>67.0</v>
      </c>
      <c r="B81" s="166"/>
      <c r="C81" s="262"/>
      <c r="D81" s="262"/>
      <c r="E81" s="169" t="str">
        <f t="shared" si="1"/>
        <v> </v>
      </c>
      <c r="F81" s="263"/>
      <c r="G81" s="264"/>
      <c r="H81" s="45"/>
      <c r="I81" s="170"/>
      <c r="J81" s="170"/>
      <c r="K81" s="170"/>
      <c r="L81" s="170"/>
      <c r="M81" s="171"/>
      <c r="N81" s="171"/>
      <c r="O81" s="171"/>
      <c r="P81" s="167"/>
      <c r="Q81" s="172"/>
      <c r="R81" s="172"/>
      <c r="S81" s="177"/>
      <c r="T81" s="45"/>
    </row>
    <row r="82" ht="12.75" customHeight="1" outlineLevel="1">
      <c r="A82" s="165">
        <v>68.0</v>
      </c>
      <c r="B82" s="166"/>
      <c r="C82" s="262"/>
      <c r="D82" s="262"/>
      <c r="E82" s="169" t="str">
        <f t="shared" si="1"/>
        <v> </v>
      </c>
      <c r="F82" s="263"/>
      <c r="G82" s="264"/>
      <c r="H82" s="45"/>
      <c r="I82" s="170"/>
      <c r="J82" s="170"/>
      <c r="K82" s="170"/>
      <c r="L82" s="170"/>
      <c r="M82" s="171"/>
      <c r="N82" s="171"/>
      <c r="O82" s="171"/>
      <c r="P82" s="167"/>
      <c r="Q82" s="172"/>
      <c r="R82" s="172"/>
      <c r="S82" s="177"/>
      <c r="T82" s="45"/>
    </row>
    <row r="83" ht="12.75" customHeight="1" outlineLevel="1">
      <c r="A83" s="165">
        <v>69.0</v>
      </c>
      <c r="B83" s="166"/>
      <c r="C83" s="262"/>
      <c r="D83" s="262"/>
      <c r="E83" s="169" t="str">
        <f t="shared" si="1"/>
        <v> </v>
      </c>
      <c r="F83" s="263"/>
      <c r="G83" s="264"/>
      <c r="H83" s="45"/>
      <c r="I83" s="170"/>
      <c r="J83" s="170"/>
      <c r="K83" s="170"/>
      <c r="L83" s="170"/>
      <c r="M83" s="171"/>
      <c r="N83" s="171"/>
      <c r="O83" s="171"/>
      <c r="P83" s="167"/>
      <c r="Q83" s="172"/>
      <c r="R83" s="172"/>
      <c r="S83" s="177"/>
      <c r="T83" s="45"/>
    </row>
    <row r="84" ht="12.75" customHeight="1" outlineLevel="1">
      <c r="A84" s="165">
        <v>70.0</v>
      </c>
      <c r="B84" s="166"/>
      <c r="C84" s="262"/>
      <c r="D84" s="262"/>
      <c r="E84" s="169" t="str">
        <f t="shared" si="1"/>
        <v> </v>
      </c>
      <c r="F84" s="263"/>
      <c r="G84" s="264"/>
      <c r="H84" s="45"/>
      <c r="I84" s="170"/>
      <c r="J84" s="170"/>
      <c r="K84" s="170"/>
      <c r="L84" s="170"/>
      <c r="M84" s="171"/>
      <c r="N84" s="171"/>
      <c r="O84" s="171"/>
      <c r="P84" s="167"/>
      <c r="Q84" s="172"/>
      <c r="R84" s="172"/>
      <c r="S84" s="177"/>
      <c r="T84" s="45"/>
    </row>
    <row r="85" ht="12.75" customHeight="1" outlineLevel="1">
      <c r="A85" s="165">
        <v>71.0</v>
      </c>
      <c r="B85" s="166"/>
      <c r="C85" s="262"/>
      <c r="D85" s="262"/>
      <c r="E85" s="169" t="str">
        <f t="shared" si="1"/>
        <v> </v>
      </c>
      <c r="F85" s="263"/>
      <c r="G85" s="264"/>
      <c r="H85" s="45"/>
      <c r="I85" s="170"/>
      <c r="J85" s="170"/>
      <c r="K85" s="170"/>
      <c r="L85" s="170"/>
      <c r="M85" s="171"/>
      <c r="N85" s="171"/>
      <c r="O85" s="171"/>
      <c r="P85" s="167"/>
      <c r="Q85" s="172"/>
      <c r="R85" s="172"/>
      <c r="S85" s="177"/>
      <c r="T85" s="45"/>
    </row>
    <row r="86" ht="12.75" customHeight="1" outlineLevel="1">
      <c r="A86" s="165">
        <v>72.0</v>
      </c>
      <c r="B86" s="166"/>
      <c r="C86" s="262"/>
      <c r="D86" s="262"/>
      <c r="E86" s="169" t="str">
        <f t="shared" si="1"/>
        <v> </v>
      </c>
      <c r="F86" s="263"/>
      <c r="G86" s="264"/>
      <c r="H86" s="45"/>
      <c r="I86" s="170"/>
      <c r="J86" s="170"/>
      <c r="K86" s="170"/>
      <c r="L86" s="170"/>
      <c r="M86" s="171"/>
      <c r="N86" s="171"/>
      <c r="O86" s="171"/>
      <c r="P86" s="167"/>
      <c r="Q86" s="172"/>
      <c r="R86" s="172"/>
      <c r="S86" s="177"/>
      <c r="T86" s="45"/>
    </row>
    <row r="87" ht="12.75" customHeight="1" outlineLevel="1">
      <c r="A87" s="165">
        <v>73.0</v>
      </c>
      <c r="B87" s="166"/>
      <c r="C87" s="262"/>
      <c r="D87" s="262"/>
      <c r="E87" s="169" t="str">
        <f t="shared" si="1"/>
        <v> </v>
      </c>
      <c r="F87" s="263"/>
      <c r="G87" s="264"/>
      <c r="H87" s="45"/>
      <c r="I87" s="170"/>
      <c r="J87" s="170"/>
      <c r="K87" s="170"/>
      <c r="L87" s="170"/>
      <c r="M87" s="171"/>
      <c r="N87" s="171"/>
      <c r="O87" s="171"/>
      <c r="P87" s="167"/>
      <c r="Q87" s="172"/>
      <c r="R87" s="172"/>
      <c r="S87" s="177"/>
      <c r="T87" s="45"/>
    </row>
    <row r="88" ht="12.75" customHeight="1" outlineLevel="1">
      <c r="A88" s="165">
        <v>74.0</v>
      </c>
      <c r="B88" s="166"/>
      <c r="C88" s="262"/>
      <c r="D88" s="262"/>
      <c r="E88" s="169" t="str">
        <f t="shared" si="1"/>
        <v> </v>
      </c>
      <c r="F88" s="263"/>
      <c r="G88" s="264"/>
      <c r="H88" s="45"/>
      <c r="I88" s="170"/>
      <c r="J88" s="170"/>
      <c r="K88" s="170"/>
      <c r="L88" s="170"/>
      <c r="M88" s="171"/>
      <c r="N88" s="171"/>
      <c r="O88" s="171"/>
      <c r="P88" s="167"/>
      <c r="Q88" s="172"/>
      <c r="R88" s="172"/>
      <c r="S88" s="177"/>
      <c r="T88" s="45"/>
    </row>
    <row r="89" ht="12.75" customHeight="1" outlineLevel="1">
      <c r="A89" s="165">
        <v>75.0</v>
      </c>
      <c r="B89" s="166"/>
      <c r="C89" s="262"/>
      <c r="D89" s="262"/>
      <c r="E89" s="169" t="str">
        <f t="shared" si="1"/>
        <v> </v>
      </c>
      <c r="F89" s="263"/>
      <c r="G89" s="264"/>
      <c r="H89" s="45"/>
      <c r="I89" s="170"/>
      <c r="J89" s="170"/>
      <c r="K89" s="170"/>
      <c r="L89" s="170"/>
      <c r="M89" s="171"/>
      <c r="N89" s="171"/>
      <c r="O89" s="171"/>
      <c r="P89" s="167"/>
      <c r="Q89" s="172"/>
      <c r="R89" s="172"/>
      <c r="S89" s="177"/>
      <c r="T89" s="45"/>
    </row>
    <row r="90" ht="12.75" customHeight="1" outlineLevel="1">
      <c r="A90" s="165">
        <v>76.0</v>
      </c>
      <c r="B90" s="166"/>
      <c r="C90" s="262"/>
      <c r="D90" s="262"/>
      <c r="E90" s="169" t="str">
        <f t="shared" si="1"/>
        <v> </v>
      </c>
      <c r="F90" s="263"/>
      <c r="G90" s="264"/>
      <c r="H90" s="45"/>
      <c r="I90" s="170"/>
      <c r="J90" s="170"/>
      <c r="K90" s="170"/>
      <c r="L90" s="170"/>
      <c r="M90" s="171"/>
      <c r="N90" s="171"/>
      <c r="O90" s="171"/>
      <c r="P90" s="167"/>
      <c r="Q90" s="172"/>
      <c r="R90" s="172"/>
      <c r="S90" s="177"/>
      <c r="T90" s="45"/>
    </row>
    <row r="91" ht="12.75" customHeight="1" outlineLevel="1">
      <c r="A91" s="165">
        <v>77.0</v>
      </c>
      <c r="B91" s="166"/>
      <c r="C91" s="262"/>
      <c r="D91" s="262"/>
      <c r="E91" s="169" t="str">
        <f t="shared" si="1"/>
        <v> </v>
      </c>
      <c r="F91" s="263"/>
      <c r="G91" s="264"/>
      <c r="H91" s="45"/>
      <c r="I91" s="170"/>
      <c r="J91" s="170"/>
      <c r="K91" s="170"/>
      <c r="L91" s="170"/>
      <c r="M91" s="171"/>
      <c r="N91" s="171"/>
      <c r="O91" s="171"/>
      <c r="P91" s="167"/>
      <c r="Q91" s="172"/>
      <c r="R91" s="172"/>
      <c r="S91" s="177"/>
      <c r="T91" s="45"/>
    </row>
    <row r="92" ht="12.75" customHeight="1" outlineLevel="1">
      <c r="A92" s="165">
        <v>78.0</v>
      </c>
      <c r="B92" s="166"/>
      <c r="C92" s="262"/>
      <c r="D92" s="262"/>
      <c r="E92" s="169" t="str">
        <f t="shared" si="1"/>
        <v> </v>
      </c>
      <c r="F92" s="263"/>
      <c r="G92" s="264"/>
      <c r="H92" s="45"/>
      <c r="I92" s="170"/>
      <c r="J92" s="170"/>
      <c r="K92" s="170"/>
      <c r="L92" s="170"/>
      <c r="M92" s="171"/>
      <c r="N92" s="171"/>
      <c r="O92" s="171"/>
      <c r="P92" s="167"/>
      <c r="Q92" s="172"/>
      <c r="R92" s="172"/>
      <c r="S92" s="177"/>
      <c r="T92" s="45"/>
    </row>
    <row r="93" ht="12.75" customHeight="1" outlineLevel="1">
      <c r="A93" s="165">
        <v>79.0</v>
      </c>
      <c r="B93" s="166"/>
      <c r="C93" s="262"/>
      <c r="D93" s="262"/>
      <c r="E93" s="169" t="str">
        <f t="shared" si="1"/>
        <v> </v>
      </c>
      <c r="F93" s="263"/>
      <c r="G93" s="264"/>
      <c r="H93" s="45"/>
      <c r="I93" s="170"/>
      <c r="J93" s="170"/>
      <c r="K93" s="170"/>
      <c r="L93" s="170"/>
      <c r="M93" s="171"/>
      <c r="N93" s="171"/>
      <c r="O93" s="171"/>
      <c r="P93" s="167"/>
      <c r="Q93" s="172"/>
      <c r="R93" s="172"/>
      <c r="S93" s="177"/>
      <c r="T93" s="45"/>
    </row>
    <row r="94" ht="12.75" customHeight="1" outlineLevel="1">
      <c r="A94" s="165">
        <v>80.0</v>
      </c>
      <c r="B94" s="166"/>
      <c r="C94" s="262"/>
      <c r="D94" s="262"/>
      <c r="E94" s="169" t="str">
        <f t="shared" si="1"/>
        <v> </v>
      </c>
      <c r="F94" s="263"/>
      <c r="G94" s="264"/>
      <c r="H94" s="45"/>
      <c r="I94" s="170"/>
      <c r="J94" s="170"/>
      <c r="K94" s="170"/>
      <c r="L94" s="170"/>
      <c r="M94" s="171"/>
      <c r="N94" s="171"/>
      <c r="O94" s="171"/>
      <c r="P94" s="167"/>
      <c r="Q94" s="172"/>
      <c r="R94" s="172"/>
      <c r="S94" s="177"/>
      <c r="T94" s="45"/>
    </row>
    <row r="95" ht="12.75" customHeight="1" outlineLevel="1">
      <c r="A95" s="165">
        <v>81.0</v>
      </c>
      <c r="B95" s="166"/>
      <c r="C95" s="262"/>
      <c r="D95" s="262"/>
      <c r="E95" s="169" t="str">
        <f t="shared" si="1"/>
        <v> </v>
      </c>
      <c r="F95" s="263"/>
      <c r="G95" s="264"/>
      <c r="H95" s="45"/>
      <c r="I95" s="170"/>
      <c r="J95" s="170"/>
      <c r="K95" s="170"/>
      <c r="L95" s="170"/>
      <c r="M95" s="171"/>
      <c r="N95" s="171"/>
      <c r="O95" s="171"/>
      <c r="P95" s="167"/>
      <c r="Q95" s="172"/>
      <c r="R95" s="172"/>
      <c r="S95" s="177"/>
      <c r="T95" s="45"/>
    </row>
    <row r="96" ht="12.75" customHeight="1" outlineLevel="1">
      <c r="A96" s="165">
        <v>82.0</v>
      </c>
      <c r="B96" s="166"/>
      <c r="C96" s="262"/>
      <c r="D96" s="262"/>
      <c r="E96" s="169" t="str">
        <f t="shared" si="1"/>
        <v> </v>
      </c>
      <c r="F96" s="263"/>
      <c r="G96" s="264"/>
      <c r="H96" s="45"/>
      <c r="I96" s="170"/>
      <c r="J96" s="170"/>
      <c r="K96" s="170"/>
      <c r="L96" s="170"/>
      <c r="M96" s="171"/>
      <c r="N96" s="171"/>
      <c r="O96" s="171"/>
      <c r="P96" s="167"/>
      <c r="Q96" s="172"/>
      <c r="R96" s="172"/>
      <c r="S96" s="177"/>
      <c r="T96" s="45"/>
    </row>
    <row r="97" ht="12.75" customHeight="1" outlineLevel="1">
      <c r="A97" s="165">
        <v>83.0</v>
      </c>
      <c r="B97" s="166"/>
      <c r="C97" s="262"/>
      <c r="D97" s="262"/>
      <c r="E97" s="169" t="str">
        <f t="shared" si="1"/>
        <v> </v>
      </c>
      <c r="F97" s="263"/>
      <c r="G97" s="264"/>
      <c r="H97" s="45"/>
      <c r="I97" s="170"/>
      <c r="J97" s="170"/>
      <c r="K97" s="170"/>
      <c r="L97" s="170"/>
      <c r="M97" s="171"/>
      <c r="N97" s="171"/>
      <c r="O97" s="171"/>
      <c r="P97" s="167"/>
      <c r="Q97" s="172"/>
      <c r="R97" s="172"/>
      <c r="S97" s="177"/>
      <c r="T97" s="45"/>
    </row>
    <row r="98" ht="12.75" customHeight="1" outlineLevel="1">
      <c r="A98" s="165">
        <v>84.0</v>
      </c>
      <c r="B98" s="166"/>
      <c r="C98" s="262"/>
      <c r="D98" s="262"/>
      <c r="E98" s="169" t="str">
        <f t="shared" si="1"/>
        <v> </v>
      </c>
      <c r="F98" s="263"/>
      <c r="G98" s="264"/>
      <c r="H98" s="45"/>
      <c r="I98" s="170"/>
      <c r="J98" s="170"/>
      <c r="K98" s="170"/>
      <c r="L98" s="170"/>
      <c r="M98" s="171"/>
      <c r="N98" s="171"/>
      <c r="O98" s="171"/>
      <c r="P98" s="167"/>
      <c r="Q98" s="172"/>
      <c r="R98" s="172"/>
      <c r="S98" s="177"/>
      <c r="T98" s="45"/>
    </row>
    <row r="99" ht="12.75" customHeight="1" outlineLevel="1">
      <c r="A99" s="165">
        <v>85.0</v>
      </c>
      <c r="B99" s="166"/>
      <c r="C99" s="262"/>
      <c r="D99" s="262"/>
      <c r="E99" s="169" t="str">
        <f t="shared" si="1"/>
        <v> </v>
      </c>
      <c r="F99" s="263"/>
      <c r="G99" s="264"/>
      <c r="H99" s="45"/>
      <c r="I99" s="170"/>
      <c r="J99" s="170"/>
      <c r="K99" s="170"/>
      <c r="L99" s="170"/>
      <c r="M99" s="171"/>
      <c r="N99" s="171"/>
      <c r="O99" s="171"/>
      <c r="P99" s="167"/>
      <c r="Q99" s="172"/>
      <c r="R99" s="172"/>
      <c r="S99" s="177"/>
      <c r="T99" s="45"/>
    </row>
    <row r="100" ht="12.75" customHeight="1" outlineLevel="1">
      <c r="A100" s="165">
        <v>86.0</v>
      </c>
      <c r="B100" s="166"/>
      <c r="C100" s="262"/>
      <c r="D100" s="262"/>
      <c r="E100" s="169" t="str">
        <f t="shared" si="1"/>
        <v> </v>
      </c>
      <c r="F100" s="263"/>
      <c r="G100" s="264"/>
      <c r="H100" s="45"/>
      <c r="I100" s="170"/>
      <c r="J100" s="170"/>
      <c r="K100" s="170"/>
      <c r="L100" s="170"/>
      <c r="M100" s="171"/>
      <c r="N100" s="171"/>
      <c r="O100" s="171"/>
      <c r="P100" s="167"/>
      <c r="Q100" s="172"/>
      <c r="R100" s="172"/>
      <c r="S100" s="177"/>
      <c r="T100" s="45"/>
    </row>
    <row r="101" ht="12.75" customHeight="1" outlineLevel="1">
      <c r="A101" s="165">
        <v>87.0</v>
      </c>
      <c r="B101" s="166"/>
      <c r="C101" s="262"/>
      <c r="D101" s="262"/>
      <c r="E101" s="169" t="str">
        <f t="shared" si="1"/>
        <v> </v>
      </c>
      <c r="F101" s="263"/>
      <c r="G101" s="264"/>
      <c r="H101" s="45"/>
      <c r="I101" s="170"/>
      <c r="J101" s="170"/>
      <c r="K101" s="170"/>
      <c r="L101" s="170"/>
      <c r="M101" s="171"/>
      <c r="N101" s="171"/>
      <c r="O101" s="171"/>
      <c r="P101" s="167"/>
      <c r="Q101" s="172"/>
      <c r="R101" s="172"/>
      <c r="S101" s="177"/>
      <c r="T101" s="45"/>
    </row>
    <row r="102" ht="12.75" customHeight="1" outlineLevel="1">
      <c r="A102" s="165">
        <v>88.0</v>
      </c>
      <c r="B102" s="166"/>
      <c r="C102" s="262"/>
      <c r="D102" s="262"/>
      <c r="E102" s="169" t="str">
        <f t="shared" si="1"/>
        <v> </v>
      </c>
      <c r="F102" s="263"/>
      <c r="G102" s="264"/>
      <c r="H102" s="45"/>
      <c r="I102" s="170"/>
      <c r="J102" s="170"/>
      <c r="K102" s="170"/>
      <c r="L102" s="170"/>
      <c r="M102" s="171"/>
      <c r="N102" s="171"/>
      <c r="O102" s="171"/>
      <c r="P102" s="167"/>
      <c r="Q102" s="172"/>
      <c r="R102" s="172"/>
      <c r="S102" s="177"/>
      <c r="T102" s="45"/>
    </row>
    <row r="103" ht="12.75" customHeight="1" outlineLevel="1">
      <c r="A103" s="165">
        <v>89.0</v>
      </c>
      <c r="B103" s="166"/>
      <c r="C103" s="262"/>
      <c r="D103" s="262"/>
      <c r="E103" s="169" t="str">
        <f t="shared" si="1"/>
        <v> </v>
      </c>
      <c r="F103" s="263"/>
      <c r="G103" s="264"/>
      <c r="H103" s="45"/>
      <c r="I103" s="170"/>
      <c r="J103" s="170"/>
      <c r="K103" s="170"/>
      <c r="L103" s="170"/>
      <c r="M103" s="171"/>
      <c r="N103" s="171"/>
      <c r="O103" s="171"/>
      <c r="P103" s="167"/>
      <c r="Q103" s="172"/>
      <c r="R103" s="172"/>
      <c r="S103" s="177"/>
      <c r="T103" s="45"/>
    </row>
    <row r="104" ht="12.75" customHeight="1" outlineLevel="1">
      <c r="A104" s="165">
        <v>90.0</v>
      </c>
      <c r="B104" s="166"/>
      <c r="C104" s="262"/>
      <c r="D104" s="262"/>
      <c r="E104" s="169" t="str">
        <f t="shared" si="1"/>
        <v> </v>
      </c>
      <c r="F104" s="263"/>
      <c r="G104" s="264"/>
      <c r="H104" s="45"/>
      <c r="I104" s="170"/>
      <c r="J104" s="170"/>
      <c r="K104" s="170"/>
      <c r="L104" s="170"/>
      <c r="M104" s="171"/>
      <c r="N104" s="171"/>
      <c r="O104" s="171"/>
      <c r="P104" s="167"/>
      <c r="Q104" s="172"/>
      <c r="R104" s="172"/>
      <c r="S104" s="177"/>
      <c r="T104" s="45"/>
    </row>
    <row r="105" ht="12.75" customHeight="1" outlineLevel="1">
      <c r="A105" s="165">
        <v>91.0</v>
      </c>
      <c r="B105" s="166"/>
      <c r="C105" s="262"/>
      <c r="D105" s="262"/>
      <c r="E105" s="169" t="str">
        <f t="shared" si="1"/>
        <v> </v>
      </c>
      <c r="F105" s="263"/>
      <c r="G105" s="264"/>
      <c r="H105" s="45"/>
      <c r="I105" s="170"/>
      <c r="J105" s="170"/>
      <c r="K105" s="170"/>
      <c r="L105" s="170"/>
      <c r="M105" s="171"/>
      <c r="N105" s="171"/>
      <c r="O105" s="171"/>
      <c r="P105" s="167"/>
      <c r="Q105" s="172"/>
      <c r="R105" s="172"/>
      <c r="S105" s="177"/>
      <c r="T105" s="45"/>
    </row>
    <row r="106" ht="12.75" customHeight="1" outlineLevel="1">
      <c r="A106" s="165">
        <v>92.0</v>
      </c>
      <c r="B106" s="166"/>
      <c r="C106" s="262"/>
      <c r="D106" s="262"/>
      <c r="E106" s="169" t="str">
        <f t="shared" si="1"/>
        <v> </v>
      </c>
      <c r="F106" s="263"/>
      <c r="G106" s="264"/>
      <c r="H106" s="45"/>
      <c r="I106" s="170"/>
      <c r="J106" s="170"/>
      <c r="K106" s="170"/>
      <c r="L106" s="170"/>
      <c r="M106" s="171"/>
      <c r="N106" s="171"/>
      <c r="O106" s="171"/>
      <c r="P106" s="167"/>
      <c r="Q106" s="172"/>
      <c r="R106" s="172"/>
      <c r="S106" s="177"/>
      <c r="T106" s="45"/>
    </row>
    <row r="107" ht="12.75" customHeight="1" outlineLevel="1">
      <c r="A107" s="165">
        <v>93.0</v>
      </c>
      <c r="B107" s="166"/>
      <c r="C107" s="262"/>
      <c r="D107" s="262"/>
      <c r="E107" s="169" t="str">
        <f t="shared" si="1"/>
        <v> </v>
      </c>
      <c r="F107" s="263"/>
      <c r="G107" s="264"/>
      <c r="H107" s="45"/>
      <c r="I107" s="170"/>
      <c r="J107" s="170"/>
      <c r="K107" s="170"/>
      <c r="L107" s="170"/>
      <c r="M107" s="171"/>
      <c r="N107" s="171"/>
      <c r="O107" s="171"/>
      <c r="P107" s="167"/>
      <c r="Q107" s="172"/>
      <c r="R107" s="172"/>
      <c r="S107" s="177"/>
      <c r="T107" s="45"/>
    </row>
    <row r="108" ht="12.75" customHeight="1" outlineLevel="1">
      <c r="A108" s="165">
        <v>94.0</v>
      </c>
      <c r="B108" s="166"/>
      <c r="C108" s="262"/>
      <c r="D108" s="262"/>
      <c r="E108" s="169" t="str">
        <f t="shared" si="1"/>
        <v> </v>
      </c>
      <c r="F108" s="263"/>
      <c r="G108" s="264"/>
      <c r="H108" s="45"/>
      <c r="I108" s="170"/>
      <c r="J108" s="170"/>
      <c r="K108" s="170"/>
      <c r="L108" s="170"/>
      <c r="M108" s="171"/>
      <c r="N108" s="171"/>
      <c r="O108" s="171"/>
      <c r="P108" s="167"/>
      <c r="Q108" s="172"/>
      <c r="R108" s="172"/>
      <c r="S108" s="177"/>
      <c r="T108" s="45"/>
    </row>
    <row r="109" ht="12.75" customHeight="1" outlineLevel="1">
      <c r="A109" s="165">
        <v>95.0</v>
      </c>
      <c r="B109" s="166"/>
      <c r="C109" s="262"/>
      <c r="D109" s="262"/>
      <c r="E109" s="169" t="str">
        <f t="shared" si="1"/>
        <v> </v>
      </c>
      <c r="F109" s="263"/>
      <c r="G109" s="264"/>
      <c r="H109" s="45"/>
      <c r="I109" s="170"/>
      <c r="J109" s="170"/>
      <c r="K109" s="170"/>
      <c r="L109" s="170"/>
      <c r="M109" s="171"/>
      <c r="N109" s="171"/>
      <c r="O109" s="171"/>
      <c r="P109" s="167"/>
      <c r="Q109" s="172"/>
      <c r="R109" s="172"/>
      <c r="S109" s="177"/>
      <c r="T109" s="45"/>
    </row>
    <row r="110" ht="12.75" customHeight="1" outlineLevel="1">
      <c r="A110" s="165">
        <v>96.0</v>
      </c>
      <c r="B110" s="166"/>
      <c r="C110" s="262"/>
      <c r="D110" s="262"/>
      <c r="E110" s="169" t="str">
        <f t="shared" si="1"/>
        <v> </v>
      </c>
      <c r="F110" s="263"/>
      <c r="G110" s="264"/>
      <c r="H110" s="45"/>
      <c r="I110" s="170"/>
      <c r="J110" s="170"/>
      <c r="K110" s="170"/>
      <c r="L110" s="170"/>
      <c r="M110" s="171"/>
      <c r="N110" s="171"/>
      <c r="O110" s="171"/>
      <c r="P110" s="167"/>
      <c r="Q110" s="172"/>
      <c r="R110" s="172"/>
      <c r="S110" s="177"/>
      <c r="T110" s="45"/>
    </row>
    <row r="111" ht="12.75" customHeight="1" outlineLevel="1">
      <c r="A111" s="165">
        <v>97.0</v>
      </c>
      <c r="B111" s="166"/>
      <c r="C111" s="262"/>
      <c r="D111" s="262"/>
      <c r="E111" s="169" t="str">
        <f t="shared" si="1"/>
        <v> </v>
      </c>
      <c r="F111" s="263"/>
      <c r="G111" s="264"/>
      <c r="H111" s="45"/>
      <c r="I111" s="170"/>
      <c r="J111" s="170"/>
      <c r="K111" s="170"/>
      <c r="L111" s="170"/>
      <c r="M111" s="171"/>
      <c r="N111" s="171"/>
      <c r="O111" s="171"/>
      <c r="P111" s="167"/>
      <c r="Q111" s="172"/>
      <c r="R111" s="172"/>
      <c r="S111" s="177"/>
      <c r="T111" s="45"/>
    </row>
    <row r="112" ht="12.75" customHeight="1" outlineLevel="1">
      <c r="A112" s="165">
        <v>98.0</v>
      </c>
      <c r="B112" s="166"/>
      <c r="C112" s="262"/>
      <c r="D112" s="262"/>
      <c r="E112" s="169" t="str">
        <f t="shared" si="1"/>
        <v> </v>
      </c>
      <c r="F112" s="263"/>
      <c r="G112" s="264"/>
      <c r="H112" s="45"/>
      <c r="I112" s="170"/>
      <c r="J112" s="170"/>
      <c r="K112" s="170"/>
      <c r="L112" s="170"/>
      <c r="M112" s="171"/>
      <c r="N112" s="171"/>
      <c r="O112" s="171"/>
      <c r="P112" s="167"/>
      <c r="Q112" s="172"/>
      <c r="R112" s="172"/>
      <c r="S112" s="177"/>
      <c r="T112" s="45"/>
    </row>
    <row r="113" ht="12.75" customHeight="1" outlineLevel="1">
      <c r="A113" s="165">
        <v>99.0</v>
      </c>
      <c r="B113" s="166"/>
      <c r="C113" s="262"/>
      <c r="D113" s="262"/>
      <c r="E113" s="169" t="str">
        <f t="shared" si="1"/>
        <v> </v>
      </c>
      <c r="F113" s="263"/>
      <c r="G113" s="264"/>
      <c r="H113" s="45"/>
      <c r="I113" s="170"/>
      <c r="J113" s="170"/>
      <c r="K113" s="170"/>
      <c r="L113" s="170"/>
      <c r="M113" s="171"/>
      <c r="N113" s="171"/>
      <c r="O113" s="171"/>
      <c r="P113" s="167"/>
      <c r="Q113" s="172"/>
      <c r="R113" s="172"/>
      <c r="S113" s="177"/>
      <c r="T113" s="45"/>
    </row>
    <row r="114" ht="12.75" customHeight="1" outlineLevel="1">
      <c r="A114" s="165">
        <v>100.0</v>
      </c>
      <c r="B114" s="166"/>
      <c r="C114" s="262"/>
      <c r="D114" s="262"/>
      <c r="E114" s="169" t="str">
        <f t="shared" si="1"/>
        <v> </v>
      </c>
      <c r="F114" s="263"/>
      <c r="G114" s="264"/>
      <c r="H114" s="45"/>
      <c r="I114" s="170"/>
      <c r="J114" s="170"/>
      <c r="K114" s="170"/>
      <c r="L114" s="170"/>
      <c r="M114" s="171"/>
      <c r="N114" s="171"/>
      <c r="O114" s="171"/>
      <c r="P114" s="167"/>
      <c r="Q114" s="172"/>
      <c r="R114" s="172"/>
      <c r="S114" s="177"/>
      <c r="T114" s="45"/>
    </row>
    <row r="115" ht="12.75" customHeight="1" outlineLevel="1">
      <c r="A115" s="165">
        <v>101.0</v>
      </c>
      <c r="B115" s="166"/>
      <c r="C115" s="262"/>
      <c r="D115" s="262"/>
      <c r="E115" s="169" t="str">
        <f t="shared" si="1"/>
        <v> </v>
      </c>
      <c r="F115" s="263"/>
      <c r="G115" s="264"/>
      <c r="H115" s="45"/>
      <c r="I115" s="170"/>
      <c r="J115" s="170"/>
      <c r="K115" s="170"/>
      <c r="L115" s="170"/>
      <c r="M115" s="171"/>
      <c r="N115" s="171"/>
      <c r="O115" s="171"/>
      <c r="P115" s="167"/>
      <c r="Q115" s="172"/>
      <c r="R115" s="172"/>
      <c r="S115" s="177"/>
      <c r="T115" s="45"/>
    </row>
    <row r="116" ht="12.75" customHeight="1" outlineLevel="1">
      <c r="A116" s="165">
        <v>102.0</v>
      </c>
      <c r="B116" s="166"/>
      <c r="C116" s="262"/>
      <c r="D116" s="262"/>
      <c r="E116" s="169" t="str">
        <f t="shared" si="1"/>
        <v> </v>
      </c>
      <c r="F116" s="263"/>
      <c r="G116" s="264"/>
      <c r="H116" s="45"/>
      <c r="I116" s="170"/>
      <c r="J116" s="170"/>
      <c r="K116" s="170"/>
      <c r="L116" s="170"/>
      <c r="M116" s="171"/>
      <c r="N116" s="171"/>
      <c r="O116" s="171"/>
      <c r="P116" s="167"/>
      <c r="Q116" s="172"/>
      <c r="R116" s="172"/>
      <c r="S116" s="177"/>
      <c r="T116" s="45"/>
    </row>
    <row r="117" ht="12.75" customHeight="1" outlineLevel="1">
      <c r="A117" s="165">
        <v>103.0</v>
      </c>
      <c r="B117" s="166"/>
      <c r="C117" s="262"/>
      <c r="D117" s="262"/>
      <c r="E117" s="169" t="str">
        <f t="shared" si="1"/>
        <v> </v>
      </c>
      <c r="F117" s="263"/>
      <c r="G117" s="264"/>
      <c r="H117" s="45"/>
      <c r="I117" s="170"/>
      <c r="J117" s="170"/>
      <c r="K117" s="170"/>
      <c r="L117" s="170"/>
      <c r="M117" s="171"/>
      <c r="N117" s="171"/>
      <c r="O117" s="171"/>
      <c r="P117" s="167"/>
      <c r="Q117" s="172"/>
      <c r="R117" s="172"/>
      <c r="S117" s="177"/>
      <c r="T117" s="45"/>
    </row>
    <row r="118" ht="12.75" customHeight="1" outlineLevel="1">
      <c r="A118" s="165">
        <v>104.0</v>
      </c>
      <c r="B118" s="166"/>
      <c r="C118" s="262"/>
      <c r="D118" s="262"/>
      <c r="E118" s="169" t="str">
        <f t="shared" si="1"/>
        <v> </v>
      </c>
      <c r="F118" s="263"/>
      <c r="G118" s="264"/>
      <c r="H118" s="45"/>
      <c r="I118" s="170"/>
      <c r="J118" s="170"/>
      <c r="K118" s="170"/>
      <c r="L118" s="170"/>
      <c r="M118" s="171"/>
      <c r="N118" s="171"/>
      <c r="O118" s="171"/>
      <c r="P118" s="167"/>
      <c r="Q118" s="172"/>
      <c r="R118" s="172"/>
      <c r="S118" s="177"/>
      <c r="T118" s="45"/>
    </row>
    <row r="119" ht="12.75" customHeight="1" outlineLevel="1">
      <c r="A119" s="165">
        <v>105.0</v>
      </c>
      <c r="B119" s="166"/>
      <c r="C119" s="262"/>
      <c r="D119" s="262"/>
      <c r="E119" s="169" t="str">
        <f t="shared" si="1"/>
        <v> </v>
      </c>
      <c r="F119" s="263"/>
      <c r="G119" s="264"/>
      <c r="H119" s="45"/>
      <c r="I119" s="170"/>
      <c r="J119" s="170"/>
      <c r="K119" s="170"/>
      <c r="L119" s="170"/>
      <c r="M119" s="171"/>
      <c r="N119" s="171"/>
      <c r="O119" s="171"/>
      <c r="P119" s="167"/>
      <c r="Q119" s="172"/>
      <c r="R119" s="172"/>
      <c r="S119" s="177"/>
      <c r="T119" s="45"/>
    </row>
    <row r="120" ht="12.75" customHeight="1" outlineLevel="1">
      <c r="A120" s="165">
        <v>106.0</v>
      </c>
      <c r="B120" s="166"/>
      <c r="C120" s="262"/>
      <c r="D120" s="262"/>
      <c r="E120" s="169" t="str">
        <f t="shared" si="1"/>
        <v> </v>
      </c>
      <c r="F120" s="263"/>
      <c r="G120" s="264"/>
      <c r="H120" s="45"/>
      <c r="I120" s="170"/>
      <c r="J120" s="170"/>
      <c r="K120" s="170"/>
      <c r="L120" s="170"/>
      <c r="M120" s="171"/>
      <c r="N120" s="171"/>
      <c r="O120" s="171"/>
      <c r="P120" s="167"/>
      <c r="Q120" s="172"/>
      <c r="R120" s="172"/>
      <c r="S120" s="177"/>
      <c r="T120" s="45"/>
    </row>
    <row r="121" ht="12.75" customHeight="1" outlineLevel="1">
      <c r="A121" s="165">
        <v>107.0</v>
      </c>
      <c r="B121" s="166"/>
      <c r="C121" s="262"/>
      <c r="D121" s="262"/>
      <c r="E121" s="169" t="str">
        <f t="shared" si="1"/>
        <v> </v>
      </c>
      <c r="F121" s="263"/>
      <c r="G121" s="264"/>
      <c r="H121" s="45"/>
      <c r="I121" s="170"/>
      <c r="J121" s="170"/>
      <c r="K121" s="170"/>
      <c r="L121" s="170"/>
      <c r="M121" s="171"/>
      <c r="N121" s="171"/>
      <c r="O121" s="171"/>
      <c r="P121" s="167"/>
      <c r="Q121" s="172"/>
      <c r="R121" s="172"/>
      <c r="S121" s="177"/>
      <c r="T121" s="45"/>
    </row>
    <row r="122" ht="12.75" customHeight="1" outlineLevel="1">
      <c r="A122" s="165">
        <v>108.0</v>
      </c>
      <c r="B122" s="166"/>
      <c r="C122" s="262"/>
      <c r="D122" s="262"/>
      <c r="E122" s="169" t="str">
        <f t="shared" si="1"/>
        <v> </v>
      </c>
      <c r="F122" s="263"/>
      <c r="G122" s="264"/>
      <c r="H122" s="45"/>
      <c r="I122" s="170"/>
      <c r="J122" s="170"/>
      <c r="K122" s="170"/>
      <c r="L122" s="170"/>
      <c r="M122" s="171"/>
      <c r="N122" s="171"/>
      <c r="O122" s="171"/>
      <c r="P122" s="167"/>
      <c r="Q122" s="172"/>
      <c r="R122" s="172"/>
      <c r="S122" s="177"/>
      <c r="T122" s="45"/>
    </row>
    <row r="123" ht="12.75" customHeight="1" outlineLevel="1">
      <c r="A123" s="165">
        <v>109.0</v>
      </c>
      <c r="B123" s="166"/>
      <c r="C123" s="262"/>
      <c r="D123" s="262"/>
      <c r="E123" s="169" t="str">
        <f t="shared" si="1"/>
        <v> </v>
      </c>
      <c r="F123" s="263"/>
      <c r="G123" s="264"/>
      <c r="H123" s="45"/>
      <c r="I123" s="170"/>
      <c r="J123" s="170"/>
      <c r="K123" s="170"/>
      <c r="L123" s="170"/>
      <c r="M123" s="171"/>
      <c r="N123" s="171"/>
      <c r="O123" s="171"/>
      <c r="P123" s="167"/>
      <c r="Q123" s="172"/>
      <c r="R123" s="172"/>
      <c r="S123" s="177"/>
      <c r="T123" s="45"/>
    </row>
    <row r="124" ht="12.75" customHeight="1" outlineLevel="1">
      <c r="A124" s="165">
        <v>110.0</v>
      </c>
      <c r="B124" s="166"/>
      <c r="C124" s="262"/>
      <c r="D124" s="262"/>
      <c r="E124" s="169" t="str">
        <f t="shared" si="1"/>
        <v> </v>
      </c>
      <c r="F124" s="263"/>
      <c r="G124" s="264"/>
      <c r="H124" s="45"/>
      <c r="I124" s="170"/>
      <c r="J124" s="170"/>
      <c r="K124" s="170"/>
      <c r="L124" s="170"/>
      <c r="M124" s="171"/>
      <c r="N124" s="171"/>
      <c r="O124" s="171"/>
      <c r="P124" s="167"/>
      <c r="Q124" s="172"/>
      <c r="R124" s="172"/>
      <c r="S124" s="177"/>
      <c r="T124" s="45"/>
    </row>
    <row r="125" ht="12.75" customHeight="1">
      <c r="A125" s="181" t="s">
        <v>252</v>
      </c>
      <c r="B125" s="183">
        <f>MIN(E15:E124)</f>
        <v>0</v>
      </c>
      <c r="C125" s="182"/>
      <c r="D125" s="182" t="s">
        <v>253</v>
      </c>
      <c r="E125" s="130">
        <f>MAX(F15:F124)</f>
        <v>0</v>
      </c>
      <c r="F125" s="181" t="s">
        <v>324</v>
      </c>
      <c r="G125" s="183" t="str">
        <f>AVERAGE(E15:E124)</f>
        <v>#DIV/0!</v>
      </c>
      <c r="H125" s="184" t="s">
        <v>255</v>
      </c>
      <c r="I125" s="265">
        <f>MIN(P15:P124)</f>
        <v>0</v>
      </c>
      <c r="J125" s="181" t="s">
        <v>325</v>
      </c>
      <c r="K125" s="266" t="str">
        <f>AVERAGE(J15:J124)</f>
        <v>#DIV/0!</v>
      </c>
      <c r="L125" s="181" t="s">
        <v>256</v>
      </c>
      <c r="M125" s="265">
        <f>MAX(R15:R124)</f>
        <v>0</v>
      </c>
      <c r="N125" s="181" t="s">
        <v>261</v>
      </c>
      <c r="O125" s="265" t="str">
        <f>AVERAGE(T15:T124)</f>
        <v>#DIV/0!</v>
      </c>
      <c r="P125" s="187" t="s">
        <v>326</v>
      </c>
      <c r="Q125" s="265">
        <f>SUM(Q15:Q124)</f>
        <v>0</v>
      </c>
      <c r="R125" s="265"/>
      <c r="S125" s="176"/>
      <c r="T125" s="176"/>
    </row>
    <row r="126" ht="12.75" customHeight="1">
      <c r="F126" s="181"/>
      <c r="G126" s="267"/>
      <c r="H126" s="181"/>
      <c r="I126" s="267"/>
      <c r="J126" s="181" t="s">
        <v>327</v>
      </c>
      <c r="K126" s="266" t="str">
        <f>AVERAGE(K15:K124)</f>
        <v>#DIV/0!</v>
      </c>
    </row>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50">
    <mergeCell ref="O7:Q7"/>
    <mergeCell ref="R7:T7"/>
    <mergeCell ref="B6:F6"/>
    <mergeCell ref="H6:N6"/>
    <mergeCell ref="O6:Q6"/>
    <mergeCell ref="R6:T6"/>
    <mergeCell ref="B7:F7"/>
    <mergeCell ref="H7:J7"/>
    <mergeCell ref="K7:N7"/>
    <mergeCell ref="B8:F8"/>
    <mergeCell ref="H8:N8"/>
    <mergeCell ref="O8:Q8"/>
    <mergeCell ref="R8:T8"/>
    <mergeCell ref="H9:N9"/>
    <mergeCell ref="O9:Q9"/>
    <mergeCell ref="R9:T9"/>
    <mergeCell ref="B9:F9"/>
    <mergeCell ref="B10:F10"/>
    <mergeCell ref="H10:N10"/>
    <mergeCell ref="O10:Q10"/>
    <mergeCell ref="R10:T10"/>
    <mergeCell ref="B11:F11"/>
    <mergeCell ref="B12:F12"/>
    <mergeCell ref="A13:T13"/>
    <mergeCell ref="H11:N11"/>
    <mergeCell ref="H12:N12"/>
    <mergeCell ref="G14:H14"/>
    <mergeCell ref="G15:H15"/>
    <mergeCell ref="G16:H16"/>
    <mergeCell ref="G17:H17"/>
    <mergeCell ref="G18:H18"/>
    <mergeCell ref="O11:Q12"/>
    <mergeCell ref="R11:T12"/>
    <mergeCell ref="S14:T14"/>
    <mergeCell ref="S15:T15"/>
    <mergeCell ref="S16:T16"/>
    <mergeCell ref="S17:T17"/>
    <mergeCell ref="S18:T18"/>
    <mergeCell ref="S19:T19"/>
    <mergeCell ref="S20:T20"/>
    <mergeCell ref="S21:T21"/>
    <mergeCell ref="S22:T22"/>
    <mergeCell ref="S23:T23"/>
    <mergeCell ref="S24:T24"/>
    <mergeCell ref="S25:T25"/>
    <mergeCell ref="G68:H68"/>
    <mergeCell ref="G69:H69"/>
    <mergeCell ref="G70:H70"/>
    <mergeCell ref="G71:H71"/>
    <mergeCell ref="G72:H72"/>
    <mergeCell ref="G73:H73"/>
    <mergeCell ref="G74:H74"/>
    <mergeCell ref="G75:H75"/>
    <mergeCell ref="G76:H76"/>
    <mergeCell ref="G77:H77"/>
    <mergeCell ref="G78:H78"/>
    <mergeCell ref="G79:H79"/>
    <mergeCell ref="G80:H80"/>
    <mergeCell ref="G81:H81"/>
    <mergeCell ref="G82:H82"/>
    <mergeCell ref="G83:H83"/>
    <mergeCell ref="G84:H84"/>
    <mergeCell ref="G85:H85"/>
    <mergeCell ref="G86:H86"/>
    <mergeCell ref="G87:H87"/>
    <mergeCell ref="G88:H88"/>
    <mergeCell ref="G89:H89"/>
    <mergeCell ref="G90:H90"/>
    <mergeCell ref="G91:H91"/>
    <mergeCell ref="G92:H92"/>
    <mergeCell ref="G93:H93"/>
    <mergeCell ref="G94:H94"/>
    <mergeCell ref="G95:H95"/>
    <mergeCell ref="G96:H96"/>
    <mergeCell ref="G97:H97"/>
    <mergeCell ref="G98:H98"/>
    <mergeCell ref="G99:H99"/>
    <mergeCell ref="G100:H100"/>
    <mergeCell ref="G101:H101"/>
    <mergeCell ref="G102:H102"/>
    <mergeCell ref="G103:H103"/>
    <mergeCell ref="G104:H104"/>
    <mergeCell ref="G105:H105"/>
    <mergeCell ref="G106:H106"/>
    <mergeCell ref="G107:H107"/>
    <mergeCell ref="G108:H108"/>
    <mergeCell ref="G109:H109"/>
    <mergeCell ref="G117:H117"/>
    <mergeCell ref="G118:H118"/>
    <mergeCell ref="G119:H119"/>
    <mergeCell ref="G120:H120"/>
    <mergeCell ref="G121:H121"/>
    <mergeCell ref="G122:H122"/>
    <mergeCell ref="G123:H123"/>
    <mergeCell ref="G124:H124"/>
    <mergeCell ref="G110:H110"/>
    <mergeCell ref="G111:H111"/>
    <mergeCell ref="G112:H112"/>
    <mergeCell ref="G113:H113"/>
    <mergeCell ref="G114:H114"/>
    <mergeCell ref="G115:H115"/>
    <mergeCell ref="G116:H116"/>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 ref="G54:H54"/>
    <mergeCell ref="G55:H55"/>
    <mergeCell ref="G56:H56"/>
    <mergeCell ref="G57:H57"/>
    <mergeCell ref="G58:H58"/>
    <mergeCell ref="G59:H59"/>
    <mergeCell ref="G60:H60"/>
    <mergeCell ref="G61:H61"/>
    <mergeCell ref="G62:H62"/>
    <mergeCell ref="G63:H63"/>
    <mergeCell ref="G64:H64"/>
    <mergeCell ref="G65:H65"/>
    <mergeCell ref="G66:H66"/>
    <mergeCell ref="G67:H67"/>
    <mergeCell ref="S75:T75"/>
    <mergeCell ref="S76:T76"/>
    <mergeCell ref="S77:T77"/>
    <mergeCell ref="S78:T78"/>
    <mergeCell ref="S79:T79"/>
    <mergeCell ref="S80:T80"/>
    <mergeCell ref="S81:T81"/>
    <mergeCell ref="S82:T82"/>
    <mergeCell ref="S83:T83"/>
    <mergeCell ref="S84:T84"/>
    <mergeCell ref="S85:T85"/>
    <mergeCell ref="S86:T86"/>
    <mergeCell ref="S87:T87"/>
    <mergeCell ref="S88:T88"/>
    <mergeCell ref="S89:T89"/>
    <mergeCell ref="S90:T90"/>
    <mergeCell ref="S91:T91"/>
    <mergeCell ref="S92:T92"/>
    <mergeCell ref="S93:T93"/>
    <mergeCell ref="S94:T94"/>
    <mergeCell ref="S95:T95"/>
    <mergeCell ref="S96:T96"/>
    <mergeCell ref="S97:T97"/>
    <mergeCell ref="S98:T98"/>
    <mergeCell ref="S99:T99"/>
    <mergeCell ref="S100:T100"/>
    <mergeCell ref="S101:T101"/>
    <mergeCell ref="S102:T102"/>
    <mergeCell ref="S103:T103"/>
    <mergeCell ref="S104:T104"/>
    <mergeCell ref="S105:T105"/>
    <mergeCell ref="S106:T106"/>
    <mergeCell ref="S107:T107"/>
    <mergeCell ref="S108:T108"/>
    <mergeCell ref="S109:T109"/>
    <mergeCell ref="S117:T117"/>
    <mergeCell ref="S118:T118"/>
    <mergeCell ref="S119:T119"/>
    <mergeCell ref="S120:T120"/>
    <mergeCell ref="S121:T121"/>
    <mergeCell ref="S122:T122"/>
    <mergeCell ref="S123:T123"/>
    <mergeCell ref="S124:T124"/>
    <mergeCell ref="S110:T110"/>
    <mergeCell ref="S111:T111"/>
    <mergeCell ref="S112:T112"/>
    <mergeCell ref="S113:T113"/>
    <mergeCell ref="S114:T114"/>
    <mergeCell ref="S115:T115"/>
    <mergeCell ref="S116:T116"/>
    <mergeCell ref="S26:T26"/>
    <mergeCell ref="S27:T27"/>
    <mergeCell ref="S28:T28"/>
    <mergeCell ref="S29:T29"/>
    <mergeCell ref="S30:T30"/>
    <mergeCell ref="S31:T31"/>
    <mergeCell ref="S32:T32"/>
    <mergeCell ref="S33:T33"/>
    <mergeCell ref="S34:T34"/>
    <mergeCell ref="S35:T35"/>
    <mergeCell ref="S36:T36"/>
    <mergeCell ref="S37:T37"/>
    <mergeCell ref="S38:T38"/>
    <mergeCell ref="S39:T39"/>
    <mergeCell ref="S40:T40"/>
    <mergeCell ref="S41:T41"/>
    <mergeCell ref="S42:T42"/>
    <mergeCell ref="S43:T43"/>
    <mergeCell ref="S44:T44"/>
    <mergeCell ref="S45:T45"/>
    <mergeCell ref="S46:T46"/>
    <mergeCell ref="S47:T47"/>
    <mergeCell ref="S48:T48"/>
    <mergeCell ref="S49:T49"/>
    <mergeCell ref="S50:T50"/>
    <mergeCell ref="S51:T51"/>
    <mergeCell ref="S52:T52"/>
    <mergeCell ref="S53:T53"/>
    <mergeCell ref="S54:T54"/>
    <mergeCell ref="S55:T55"/>
    <mergeCell ref="S56:T56"/>
    <mergeCell ref="S57:T57"/>
    <mergeCell ref="S58:T58"/>
    <mergeCell ref="S59:T59"/>
    <mergeCell ref="S60:T60"/>
    <mergeCell ref="S61:T61"/>
    <mergeCell ref="S62:T62"/>
    <mergeCell ref="S63:T63"/>
    <mergeCell ref="S64:T64"/>
    <mergeCell ref="S65:T65"/>
    <mergeCell ref="S66:T66"/>
    <mergeCell ref="S67:T67"/>
    <mergeCell ref="S68:T68"/>
    <mergeCell ref="S69:T69"/>
    <mergeCell ref="S70:T70"/>
    <mergeCell ref="S71:T71"/>
    <mergeCell ref="S72:T72"/>
    <mergeCell ref="S73:T73"/>
    <mergeCell ref="S74:T74"/>
  </mergeCells>
  <conditionalFormatting sqref="R6:T12">
    <cfRule type="containsBlanks" dxfId="0" priority="1">
      <formula>LEN(TRIM(R6))=0</formula>
    </cfRule>
  </conditionalFormatting>
  <printOptions/>
  <pageMargins bottom="0.75" footer="0.0" header="0.0" left="0.7" right="0.7" top="0.75"/>
  <pageSetup fitToHeight="0"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302</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8"/>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307</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'CT1'!L93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308</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'CT2'!L93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309</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'CT3'!L93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310</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'CT4'!L93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311</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'CT5'!L93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312</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'CT6'!L93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313</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'CT7'!L93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314</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'CT8'!L93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fitToPage="1"/>
  </sheetPr>
  <sheetViews>
    <sheetView showGridLines="0" workbookViewId="0"/>
  </sheetViews>
  <sheetFormatPr customHeight="1" defaultColWidth="12.63" defaultRowHeight="15.0"/>
  <cols>
    <col customWidth="1" min="1" max="1" width="8.63"/>
    <col customWidth="1" min="2" max="2" width="17.75"/>
    <col customWidth="1" min="3" max="8" width="13.25"/>
    <col customWidth="1" min="9" max="9" width="2.75"/>
    <col customWidth="1" min="10" max="12" width="16.75"/>
    <col customWidth="1" min="13" max="14" width="8.63"/>
    <col customWidth="1" min="15" max="15" width="17.75"/>
    <col customWidth="1" min="16" max="21" width="13.25"/>
    <col customWidth="1" min="22" max="22" width="2.75"/>
    <col customWidth="1" min="23" max="25" width="16.75"/>
    <col customWidth="1" min="26" max="26" width="8.63"/>
  </cols>
  <sheetData>
    <row r="1" ht="12.75" customHeight="1"/>
    <row r="2" ht="12.75" customHeight="1">
      <c r="N2" s="193"/>
      <c r="O2" s="194" t="s">
        <v>235</v>
      </c>
      <c r="P2" s="194" t="s">
        <v>264</v>
      </c>
      <c r="Q2" s="194" t="s">
        <v>265</v>
      </c>
      <c r="R2" s="194" t="s">
        <v>266</v>
      </c>
      <c r="S2" s="194" t="s">
        <v>267</v>
      </c>
      <c r="T2" s="194" t="s">
        <v>268</v>
      </c>
      <c r="U2" s="194" t="s">
        <v>269</v>
      </c>
      <c r="V2" s="195" t="s">
        <v>270</v>
      </c>
      <c r="W2" s="3"/>
      <c r="X2" s="3"/>
      <c r="Y2" s="4"/>
    </row>
    <row r="3" ht="12.75" customHeight="1">
      <c r="B3" s="196"/>
      <c r="C3" s="197"/>
      <c r="D3" s="197"/>
      <c r="E3" s="197"/>
      <c r="F3" s="197"/>
      <c r="G3" s="197"/>
      <c r="H3" s="197"/>
      <c r="I3" s="197"/>
      <c r="J3" s="198"/>
      <c r="K3" s="199" t="s">
        <v>271</v>
      </c>
      <c r="L3" s="27"/>
      <c r="N3" s="200"/>
      <c r="O3" s="201"/>
      <c r="P3" s="201"/>
      <c r="Q3" s="201"/>
      <c r="R3" s="201"/>
      <c r="S3" s="201"/>
      <c r="T3" s="201"/>
      <c r="U3" s="201"/>
      <c r="V3" s="202"/>
      <c r="W3" s="203"/>
      <c r="X3" s="203"/>
      <c r="Y3" s="204"/>
    </row>
    <row r="4" ht="12.75" customHeight="1">
      <c r="B4" s="75"/>
      <c r="C4" s="81"/>
      <c r="D4" s="81"/>
      <c r="E4" s="205"/>
      <c r="J4" s="206"/>
      <c r="L4" s="29"/>
      <c r="N4" s="207">
        <v>1.0</v>
      </c>
      <c r="O4" s="208" t="str">
        <f>IF(' CT Milling'!B15&gt;0,' CT Milling'!B15,"")</f>
        <v/>
      </c>
      <c r="P4" s="207" t="str">
        <f>IF(' CT Milling'!I15&gt;0,' CT Milling'!I15,"")</f>
        <v/>
      </c>
      <c r="Q4" s="207" t="str">
        <f>IF(' CT Milling'!L15&gt;0,' CT Milling'!L15,"")</f>
        <v/>
      </c>
      <c r="R4" s="207" t="str">
        <f>IF(' CT Milling'!M15&gt;0,' CT Milling'!M15,"")</f>
        <v/>
      </c>
      <c r="S4" s="207" t="str">
        <f>IF(' CT Milling'!N15&gt;0,' CT Milling'!N15,"")</f>
        <v/>
      </c>
      <c r="T4" s="207" t="str">
        <f>IF(' CT Milling'!O15&gt;0,' CT Milling'!O15,"")</f>
        <v/>
      </c>
      <c r="U4" s="207" t="str">
        <f>IF(' CT Milling'!P15&gt;0,' CT Milling'!P15,"")</f>
        <v/>
      </c>
      <c r="V4" s="268" t="str">
        <f>"Tag Plug #"&amp;' CT Milling'!A15&amp;" @ "&amp;' CT Milling'!D15&amp;" FT, Gone In "&amp;' CT Milling'!F15&amp;" Minutes, "&amp;' CT Milling'!Q15&amp;" stalls"</f>
        <v>Tag Plug #1 @  FT, Gone In  Minutes,  stalls</v>
      </c>
      <c r="W4" s="31"/>
      <c r="X4" s="31"/>
      <c r="Y4" s="32"/>
    </row>
    <row r="5" ht="12.75" customHeight="1">
      <c r="B5" s="75"/>
      <c r="C5" s="81"/>
      <c r="D5" s="81"/>
      <c r="J5" s="206"/>
      <c r="K5" s="31"/>
      <c r="L5" s="32"/>
      <c r="N5" s="63">
        <v>2.0</v>
      </c>
      <c r="O5" s="269" t="str">
        <f>IF(' CT Milling'!B16&gt;0,' CT Milling'!B16,"")</f>
        <v/>
      </c>
      <c r="P5" s="63" t="str">
        <f>IF(' CT Milling'!I16&gt;0,' CT Milling'!I16,"")</f>
        <v/>
      </c>
      <c r="Q5" s="63" t="str">
        <f>IF(' CT Milling'!L16&gt;0,' CT Milling'!L16,"")</f>
        <v/>
      </c>
      <c r="R5" s="63" t="str">
        <f>IF(' CT Milling'!M16&gt;0,' CT Milling'!M16,"")</f>
        <v/>
      </c>
      <c r="S5" s="63" t="str">
        <f>IF(' CT Milling'!N16&gt;0,' CT Milling'!N16,"")</f>
        <v/>
      </c>
      <c r="T5" s="63" t="str">
        <f>IF(' CT Milling'!O16&gt;0,' CT Milling'!O16,"")</f>
        <v/>
      </c>
      <c r="U5" s="63" t="str">
        <f>IF(' CT Milling'!P16&gt;0,' CT Milling'!P16,"")</f>
        <v/>
      </c>
      <c r="V5" s="64" t="str">
        <f>"Tag Plug #"&amp;' CT Milling'!A16&amp;" @ "&amp;' CT Milling'!D16&amp;" FT, Gone In "&amp;' CT Milling'!F16&amp;" Minutes, "&amp;' CT Milling'!Q16&amp;" stalls"</f>
        <v>Tag Plug #2 @  FT, Gone In  Minutes,  stalls</v>
      </c>
      <c r="W5" s="44"/>
      <c r="X5" s="44"/>
      <c r="Y5" s="45"/>
    </row>
    <row r="6" ht="12.75" customHeight="1">
      <c r="B6" s="75"/>
      <c r="C6" s="81"/>
      <c r="D6" s="81"/>
      <c r="E6" s="211"/>
      <c r="J6" s="212"/>
      <c r="K6" s="213"/>
      <c r="L6" s="27"/>
      <c r="N6" s="63">
        <v>3.0</v>
      </c>
      <c r="O6" s="269" t="str">
        <f>IF(' CT Milling'!B17&gt;0,' CT Milling'!B17,"")</f>
        <v/>
      </c>
      <c r="P6" s="63" t="str">
        <f>IF(' CT Milling'!I17&gt;0,' CT Milling'!I17,"")</f>
        <v/>
      </c>
      <c r="Q6" s="63" t="str">
        <f>IF(' CT Milling'!L17&gt;0,' CT Milling'!L17,"")</f>
        <v/>
      </c>
      <c r="R6" s="63" t="str">
        <f>IF(' CT Milling'!M17&gt;0,' CT Milling'!M17,"")</f>
        <v/>
      </c>
      <c r="S6" s="63" t="str">
        <f>IF(' CT Milling'!N17&gt;0,' CT Milling'!N17,"")</f>
        <v/>
      </c>
      <c r="T6" s="63" t="str">
        <f>IF(' CT Milling'!O17&gt;0,' CT Milling'!O17,"")</f>
        <v/>
      </c>
      <c r="U6" s="63" t="str">
        <f>IF(' CT Milling'!P17&gt;0,' CT Milling'!P17,"")</f>
        <v/>
      </c>
      <c r="V6" s="64" t="str">
        <f>"Tag Plug #"&amp;' CT Milling'!A17&amp;" @ "&amp;' CT Milling'!D17&amp;" FT, Gone In "&amp;' CT Milling'!F17&amp;" Minutes, "&amp;' CT Milling'!Q17&amp;" stalls"</f>
        <v>Tag Plug #3 @  FT, Gone In  Minutes,  stalls</v>
      </c>
      <c r="W6" s="44"/>
      <c r="X6" s="44"/>
      <c r="Y6" s="45"/>
    </row>
    <row r="7" ht="12.75" customHeight="1">
      <c r="B7" s="75"/>
      <c r="C7" s="81"/>
      <c r="D7" s="81"/>
      <c r="J7" s="212"/>
      <c r="K7" s="30"/>
      <c r="L7" s="32"/>
      <c r="N7" s="63">
        <v>4.0</v>
      </c>
      <c r="O7" s="269" t="str">
        <f>IF(' CT Milling'!B18&gt;0,' CT Milling'!B18,"")</f>
        <v/>
      </c>
      <c r="P7" s="63" t="str">
        <f>IF(' CT Milling'!I18&gt;0,' CT Milling'!I18,"")</f>
        <v/>
      </c>
      <c r="Q7" s="63" t="str">
        <f>IF(' CT Milling'!L18&gt;0,' CT Milling'!L18,"")</f>
        <v/>
      </c>
      <c r="R7" s="63" t="str">
        <f>IF(' CT Milling'!M18&gt;0,' CT Milling'!M18,"")</f>
        <v/>
      </c>
      <c r="S7" s="63" t="str">
        <f>IF(' CT Milling'!N18&gt;0,' CT Milling'!N18,"")</f>
        <v/>
      </c>
      <c r="T7" s="63" t="str">
        <f>IF(' CT Milling'!O18&gt;0,' CT Milling'!O18,"")</f>
        <v/>
      </c>
      <c r="U7" s="63" t="str">
        <f>IF(' CT Milling'!P18&gt;0,' CT Milling'!P18,"")</f>
        <v/>
      </c>
      <c r="V7" s="64" t="str">
        <f>"Tag Plug #"&amp;' CT Milling'!A18&amp;" @ "&amp;' CT Milling'!D18&amp;" FT, Gone In "&amp;' CT Milling'!F18&amp;" Minutes, "&amp;' CT Milling'!Q18&amp;" stalls"</f>
        <v>Tag Plug #4 @  FT, Gone In  Minutes,  stalls</v>
      </c>
      <c r="W7" s="44"/>
      <c r="X7" s="44"/>
      <c r="Y7" s="45"/>
    </row>
    <row r="8" ht="12.75" customHeight="1">
      <c r="B8" s="75"/>
      <c r="C8" s="81"/>
      <c r="D8" s="81"/>
      <c r="E8" s="81"/>
      <c r="F8" s="214"/>
      <c r="G8" s="214"/>
      <c r="H8" s="214"/>
      <c r="I8" s="214"/>
      <c r="J8" s="81"/>
      <c r="K8" s="81"/>
      <c r="L8" s="76"/>
      <c r="N8" s="63">
        <v>5.0</v>
      </c>
      <c r="O8" s="269" t="str">
        <f>IF(' CT Milling'!B19&gt;0,' CT Milling'!B19,"")</f>
        <v/>
      </c>
      <c r="P8" s="63" t="str">
        <f>IF(' CT Milling'!I19&gt;0,' CT Milling'!I19,"")</f>
        <v/>
      </c>
      <c r="Q8" s="63" t="str">
        <f>IF(' CT Milling'!L19&gt;0,' CT Milling'!L19,"")</f>
        <v/>
      </c>
      <c r="R8" s="63" t="str">
        <f>IF(' CT Milling'!M19&gt;0,' CT Milling'!M19,"")</f>
        <v/>
      </c>
      <c r="S8" s="63" t="str">
        <f>IF(' CT Milling'!N19&gt;0,' CT Milling'!N19,"")</f>
        <v/>
      </c>
      <c r="T8" s="63" t="str">
        <f>IF(' CT Milling'!O19&gt;0,' CT Milling'!O19,"")</f>
        <v/>
      </c>
      <c r="U8" s="63" t="str">
        <f>IF(' CT Milling'!P19&gt;0,' CT Milling'!P19,"")</f>
        <v/>
      </c>
      <c r="V8" s="64" t="str">
        <f>"Tag Plug #"&amp;' CT Milling'!A19&amp;" @ "&amp;' CT Milling'!D19&amp;" FT, Gone In "&amp;' CT Milling'!F19&amp;" Minutes, "&amp;' CT Milling'!Q19&amp;" stalls"</f>
        <v>Tag Plug #5 @  FT, Gone In  Minutes,  stalls</v>
      </c>
      <c r="W8" s="44"/>
      <c r="X8" s="44"/>
      <c r="Y8" s="45"/>
    </row>
    <row r="9" ht="12.75" customHeight="1">
      <c r="B9" s="75"/>
      <c r="C9" s="81"/>
      <c r="D9" s="81"/>
      <c r="E9" s="81"/>
      <c r="F9" s="214"/>
      <c r="G9" s="214"/>
      <c r="H9" s="214"/>
      <c r="I9" s="214"/>
      <c r="J9" s="81"/>
      <c r="K9" s="81"/>
      <c r="L9" s="76"/>
      <c r="N9" s="63">
        <v>6.0</v>
      </c>
      <c r="O9" s="269" t="str">
        <f>IF(' CT Milling'!B20&gt;0,' CT Milling'!B20,"")</f>
        <v/>
      </c>
      <c r="P9" s="63" t="str">
        <f>IF(' CT Milling'!I20&gt;0,' CT Milling'!I20,"")</f>
        <v/>
      </c>
      <c r="Q9" s="63" t="str">
        <f>IF(' CT Milling'!L20&gt;0,' CT Milling'!L20,"")</f>
        <v/>
      </c>
      <c r="R9" s="63" t="str">
        <f>IF(' CT Milling'!M20&gt;0,' CT Milling'!M20,"")</f>
        <v/>
      </c>
      <c r="S9" s="63" t="str">
        <f>IF(' CT Milling'!N20&gt;0,' CT Milling'!N20,"")</f>
        <v/>
      </c>
      <c r="T9" s="63" t="str">
        <f>IF(' CT Milling'!O20&gt;0,' CT Milling'!O20,"")</f>
        <v/>
      </c>
      <c r="U9" s="63" t="str">
        <f>IF(' CT Milling'!P20&gt;0,' CT Milling'!P20,"")</f>
        <v/>
      </c>
      <c r="V9" s="64" t="str">
        <f>"Tag Plug #"&amp;' CT Milling'!A20&amp;" @ "&amp;' CT Milling'!D20&amp;" FT, Gone In "&amp;' CT Milling'!F20&amp;" Minutes, "&amp;' CT Milling'!Q20&amp;" stalls"</f>
        <v>Tag Plug #6 @  FT, Gone In  Minutes,  stalls</v>
      </c>
      <c r="W9" s="44"/>
      <c r="X9" s="44"/>
      <c r="Y9" s="45"/>
    </row>
    <row r="10" ht="12.75" customHeight="1">
      <c r="B10" s="215" t="s">
        <v>1</v>
      </c>
      <c r="C10" s="26"/>
      <c r="D10" s="26"/>
      <c r="E10" s="26"/>
      <c r="F10" s="26"/>
      <c r="G10" s="215" t="s">
        <v>272</v>
      </c>
      <c r="H10" s="26"/>
      <c r="I10" s="26"/>
      <c r="J10" s="27"/>
      <c r="K10" s="215" t="s">
        <v>273</v>
      </c>
      <c r="L10" s="27"/>
      <c r="N10" s="63">
        <v>7.0</v>
      </c>
      <c r="O10" s="269" t="str">
        <f>IF(' CT Milling'!B21&gt;0,' CT Milling'!B21,"")</f>
        <v/>
      </c>
      <c r="P10" s="63" t="str">
        <f>IF(' CT Milling'!I21&gt;0,' CT Milling'!I21,"")</f>
        <v/>
      </c>
      <c r="Q10" s="63" t="str">
        <f>IF(' CT Milling'!L21&gt;0,' CT Milling'!L21,"")</f>
        <v/>
      </c>
      <c r="R10" s="63" t="str">
        <f>IF(' CT Milling'!M21&gt;0,' CT Milling'!M21,"")</f>
        <v/>
      </c>
      <c r="S10" s="63" t="str">
        <f>IF(' CT Milling'!N21&gt;0,' CT Milling'!N21,"")</f>
        <v/>
      </c>
      <c r="T10" s="63" t="str">
        <f>IF(' CT Milling'!O21&gt;0,' CT Milling'!O21,"")</f>
        <v/>
      </c>
      <c r="U10" s="63" t="str">
        <f>IF(' CT Milling'!P21&gt;0,' CT Milling'!P21,"")</f>
        <v/>
      </c>
      <c r="V10" s="64" t="str">
        <f>"Tag Plug #"&amp;' CT Milling'!A21&amp;" @ "&amp;' CT Milling'!D21&amp;" FT, Gone In "&amp;' CT Milling'!F21&amp;" Minutes, "&amp;' CT Milling'!Q21&amp;" stalls"</f>
        <v>Tag Plug #7 @  FT, Gone In  Minutes,  stalls</v>
      </c>
      <c r="W10" s="44"/>
      <c r="X10" s="44"/>
      <c r="Y10" s="45"/>
    </row>
    <row r="11" ht="12.75" customHeight="1">
      <c r="B11" s="216" t="str">
        <f>IF('General Info'!C12&gt;0,'General Info'!C12,"")</f>
        <v>Mughees Khan</v>
      </c>
      <c r="C11" s="31"/>
      <c r="D11" s="31"/>
      <c r="E11" s="31"/>
      <c r="F11" s="31"/>
      <c r="G11" s="216" t="str">
        <f>IF('General Info'!E25&gt;0,'General Info'!E25,"")</f>
        <v/>
      </c>
      <c r="H11" s="31"/>
      <c r="I11" s="31"/>
      <c r="J11" s="32"/>
      <c r="K11" s="217" t="str">
        <f>IF('General Info'!E12&gt;0,'General Info'!E12,"")</f>
        <v>AE867384</v>
      </c>
      <c r="L11" s="32"/>
      <c r="N11" s="63">
        <v>8.0</v>
      </c>
      <c r="O11" s="269" t="str">
        <f>IF(' CT Milling'!B22&gt;0,' CT Milling'!B22,"")</f>
        <v/>
      </c>
      <c r="P11" s="63" t="str">
        <f>IF(' CT Milling'!I22&gt;0,' CT Milling'!I22,"")</f>
        <v/>
      </c>
      <c r="Q11" s="63" t="str">
        <f>IF(' CT Milling'!L22&gt;0,' CT Milling'!L22,"")</f>
        <v/>
      </c>
      <c r="R11" s="63" t="str">
        <f>IF(' CT Milling'!M22&gt;0,' CT Milling'!M22,"")</f>
        <v/>
      </c>
      <c r="S11" s="63" t="str">
        <f>IF(' CT Milling'!N22&gt;0,' CT Milling'!N22,"")</f>
        <v/>
      </c>
      <c r="T11" s="63" t="str">
        <f>IF(' CT Milling'!O22&gt;0,' CT Milling'!O22,"")</f>
        <v/>
      </c>
      <c r="U11" s="63" t="str">
        <f>IF(' CT Milling'!P22&gt;0,' CT Milling'!P22,"")</f>
        <v/>
      </c>
      <c r="V11" s="64" t="str">
        <f>"Tag Plug #"&amp;' CT Milling'!A22&amp;" @ "&amp;' CT Milling'!D22&amp;" FT, Gone In "&amp;' CT Milling'!F22&amp;" Minutes, "&amp;' CT Milling'!Q22&amp;" stalls"</f>
        <v>Tag Plug #8 @  FT, Gone In  Minutes,  stalls</v>
      </c>
      <c r="W11" s="44"/>
      <c r="X11" s="44"/>
      <c r="Y11" s="45"/>
    </row>
    <row r="12" ht="12.75" customHeight="1">
      <c r="B12" s="215" t="s">
        <v>5</v>
      </c>
      <c r="C12" s="26"/>
      <c r="D12" s="26"/>
      <c r="E12" s="26"/>
      <c r="F12" s="26"/>
      <c r="G12" s="215" t="s">
        <v>274</v>
      </c>
      <c r="H12" s="26"/>
      <c r="I12" s="26"/>
      <c r="J12" s="27"/>
      <c r="K12" s="215" t="s">
        <v>275</v>
      </c>
      <c r="L12" s="27"/>
      <c r="N12" s="63">
        <v>9.0</v>
      </c>
      <c r="O12" s="269" t="str">
        <f>IF(' CT Milling'!B23&gt;0,' CT Milling'!B23,"")</f>
        <v/>
      </c>
      <c r="P12" s="63" t="str">
        <f>IF(' CT Milling'!I23&gt;0,' CT Milling'!I23,"")</f>
        <v/>
      </c>
      <c r="Q12" s="63" t="str">
        <f>IF(' CT Milling'!L23&gt;0,' CT Milling'!L23,"")</f>
        <v/>
      </c>
      <c r="R12" s="63" t="str">
        <f>IF(' CT Milling'!M23&gt;0,' CT Milling'!M23,"")</f>
        <v/>
      </c>
      <c r="S12" s="63" t="str">
        <f>IF(' CT Milling'!N23&gt;0,' CT Milling'!N23,"")</f>
        <v/>
      </c>
      <c r="T12" s="63" t="str">
        <f>IF(' CT Milling'!O23&gt;0,' CT Milling'!O23,"")</f>
        <v/>
      </c>
      <c r="U12" s="63" t="str">
        <f>IF(' CT Milling'!P23&gt;0,' CT Milling'!P23,"")</f>
        <v/>
      </c>
      <c r="V12" s="64" t="str">
        <f>"Tag Plug #"&amp;' CT Milling'!A23&amp;" @ "&amp;' CT Milling'!D23&amp;" FT, Gone In "&amp;' CT Milling'!F23&amp;" Minutes, "&amp;' CT Milling'!Q23&amp;" stalls"</f>
        <v>Tag Plug #9 @  FT, Gone In  Minutes,  stalls</v>
      </c>
      <c r="W12" s="44"/>
      <c r="X12" s="44"/>
      <c r="Y12" s="45"/>
    </row>
    <row r="13" ht="12.75" customHeight="1">
      <c r="B13" s="216" t="str">
        <f>IF('General Info'!C13&gt;0,'General Info'!C13,"")</f>
        <v>Dubai Silicon Oasis</v>
      </c>
      <c r="C13" s="31"/>
      <c r="D13" s="31"/>
      <c r="E13" s="31"/>
      <c r="F13" s="31"/>
      <c r="G13" s="216" t="str">
        <f>IF('General Info'!E13&gt;0,'General Info'!E13,"")</f>
        <v>Saif Khan</v>
      </c>
      <c r="H13" s="31"/>
      <c r="I13" s="31"/>
      <c r="J13" s="32"/>
      <c r="K13" s="219" t="str">
        <f>IF('General Info'!E15&gt;0,'General Info'!E15,"")</f>
        <v>mughees@bracketworks.io</v>
      </c>
      <c r="L13" s="32"/>
      <c r="N13" s="63">
        <v>10.0</v>
      </c>
      <c r="O13" s="269" t="str">
        <f>IF(' CT Milling'!B24&gt;0,' CT Milling'!B24,"")</f>
        <v/>
      </c>
      <c r="P13" s="63" t="str">
        <f>IF(' CT Milling'!I24&gt;0,' CT Milling'!I24,"")</f>
        <v/>
      </c>
      <c r="Q13" s="63" t="str">
        <f>IF(' CT Milling'!L24&gt;0,' CT Milling'!L24,"")</f>
        <v/>
      </c>
      <c r="R13" s="63" t="str">
        <f>IF(' CT Milling'!M24&gt;0,' CT Milling'!M24,"")</f>
        <v/>
      </c>
      <c r="S13" s="63" t="str">
        <f>IF(' CT Milling'!N24&gt;0,' CT Milling'!N24,"")</f>
        <v/>
      </c>
      <c r="T13" s="63" t="str">
        <f>IF(' CT Milling'!O24&gt;0,' CT Milling'!O24,"")</f>
        <v/>
      </c>
      <c r="U13" s="63" t="str">
        <f>IF(' CT Milling'!P24&gt;0,' CT Milling'!P24,"")</f>
        <v/>
      </c>
      <c r="V13" s="64" t="str">
        <f>"Tag Plug #"&amp;' CT Milling'!A24&amp;" @ "&amp;' CT Milling'!D24&amp;" FT, Gone In "&amp;' CT Milling'!F24&amp;" Minutes, "&amp;' CT Milling'!Q24&amp;" stalls"</f>
        <v>Tag Plug #10 @  FT, Gone In  Minutes,  stalls</v>
      </c>
      <c r="W13" s="44"/>
      <c r="X13" s="44"/>
      <c r="Y13" s="45"/>
    </row>
    <row r="14" ht="12.75" customHeight="1">
      <c r="B14" s="215" t="s">
        <v>276</v>
      </c>
      <c r="C14" s="26"/>
      <c r="D14" s="26"/>
      <c r="E14" s="26"/>
      <c r="F14" s="220"/>
      <c r="G14" s="215" t="s">
        <v>277</v>
      </c>
      <c r="H14" s="26"/>
      <c r="I14" s="26"/>
      <c r="J14" s="27"/>
      <c r="K14" s="215" t="s">
        <v>278</v>
      </c>
      <c r="L14" s="27"/>
      <c r="N14" s="63">
        <v>11.0</v>
      </c>
      <c r="O14" s="269" t="str">
        <f>IF(' CT Milling'!B25&gt;0,' CT Milling'!B25,"")</f>
        <v/>
      </c>
      <c r="P14" s="63" t="str">
        <f>IF(' CT Milling'!I25&gt;0,' CT Milling'!I25,"")</f>
        <v/>
      </c>
      <c r="Q14" s="63" t="str">
        <f>IF(' CT Milling'!L25&gt;0,' CT Milling'!L25,"")</f>
        <v/>
      </c>
      <c r="R14" s="63" t="str">
        <f>IF(' CT Milling'!M25&gt;0,' CT Milling'!M25,"")</f>
        <v/>
      </c>
      <c r="S14" s="63" t="str">
        <f>IF(' CT Milling'!N25&gt;0,' CT Milling'!N25,"")</f>
        <v/>
      </c>
      <c r="T14" s="63" t="str">
        <f>IF(' CT Milling'!O25&gt;0,' CT Milling'!O25,"")</f>
        <v/>
      </c>
      <c r="U14" s="63" t="str">
        <f>IF(' CT Milling'!P25&gt;0,' CT Milling'!P25,"")</f>
        <v/>
      </c>
      <c r="V14" s="64" t="str">
        <f>"Tag Plug #"&amp;' CT Milling'!A25&amp;" @ "&amp;' CT Milling'!D25&amp;" FT, Gone In "&amp;' CT Milling'!F25&amp;" Minutes, "&amp;' CT Milling'!Q25&amp;" stalls"</f>
        <v>Tag Plug #11 @  FT, Gone In  Minutes,  stalls</v>
      </c>
      <c r="W14" s="44"/>
      <c r="X14" s="44"/>
      <c r="Y14" s="45"/>
    </row>
    <row r="15" ht="12.75" customHeight="1">
      <c r="B15" s="216" t="str">
        <f>IF('General Info'!C14&gt;0,'General Info'!C14,"")</f>
        <v>Dubai, UAE</v>
      </c>
      <c r="C15" s="31"/>
      <c r="D15" s="31"/>
      <c r="E15" s="31"/>
      <c r="F15" s="31"/>
      <c r="G15" s="216" t="str">
        <f>IF('General Info'!E16&gt;0,'General Info'!E16,"")</f>
        <v/>
      </c>
      <c r="H15" s="31"/>
      <c r="I15" s="31"/>
      <c r="J15" s="32"/>
      <c r="K15" s="219" t="str">
        <f>IF('General Info'!E17&gt;0,'General Info'!E17,"")</f>
        <v/>
      </c>
      <c r="L15" s="32"/>
      <c r="N15" s="63">
        <v>12.0</v>
      </c>
      <c r="O15" s="269" t="str">
        <f>IF(' CT Milling'!B26&gt;0,' CT Milling'!B26,"")</f>
        <v/>
      </c>
      <c r="P15" s="63" t="str">
        <f>IF(' CT Milling'!I26&gt;0,' CT Milling'!I26,"")</f>
        <v/>
      </c>
      <c r="Q15" s="63" t="str">
        <f>IF(' CT Milling'!L26&gt;0,' CT Milling'!L26,"")</f>
        <v/>
      </c>
      <c r="R15" s="63" t="str">
        <f>IF(' CT Milling'!M26&gt;0,' CT Milling'!M26,"")</f>
        <v/>
      </c>
      <c r="S15" s="63" t="str">
        <f>IF(' CT Milling'!N26&gt;0,' CT Milling'!N26,"")</f>
        <v/>
      </c>
      <c r="T15" s="63" t="str">
        <f>IF(' CT Milling'!O26&gt;0,' CT Milling'!O26,"")</f>
        <v/>
      </c>
      <c r="U15" s="63" t="str">
        <f>IF(' CT Milling'!P26&gt;0,' CT Milling'!P26,"")</f>
        <v/>
      </c>
      <c r="V15" s="64" t="str">
        <f>"Tag Plug #"&amp;' CT Milling'!A26&amp;" @ "&amp;' CT Milling'!D26&amp;" FT, Gone In "&amp;' CT Milling'!F26&amp;" Minutes, "&amp;' CT Milling'!Q26&amp;" stalls"</f>
        <v>Tag Plug #12 @  FT, Gone In  Minutes,  stalls</v>
      </c>
      <c r="W15" s="44"/>
      <c r="X15" s="44"/>
      <c r="Y15" s="45"/>
    </row>
    <row r="16" ht="12.75" customHeight="1">
      <c r="B16" s="215" t="s">
        <v>16</v>
      </c>
      <c r="C16" s="26"/>
      <c r="D16" s="26"/>
      <c r="E16" s="26"/>
      <c r="F16" s="26"/>
      <c r="G16" s="215" t="s">
        <v>279</v>
      </c>
      <c r="H16" s="26"/>
      <c r="I16" s="26"/>
      <c r="J16" s="27"/>
      <c r="K16" s="215" t="s">
        <v>214</v>
      </c>
      <c r="L16" s="27"/>
      <c r="N16" s="63">
        <v>13.0</v>
      </c>
      <c r="O16" s="269" t="str">
        <f>IF(' CT Milling'!B27&gt;0,' CT Milling'!B27,"")</f>
        <v/>
      </c>
      <c r="P16" s="63" t="str">
        <f>IF(' CT Milling'!I27&gt;0,' CT Milling'!I27,"")</f>
        <v/>
      </c>
      <c r="Q16" s="63" t="str">
        <f>IF(' CT Milling'!L27&gt;0,' CT Milling'!L27,"")</f>
        <v/>
      </c>
      <c r="R16" s="63" t="str">
        <f>IF(' CT Milling'!M27&gt;0,' CT Milling'!M27,"")</f>
        <v/>
      </c>
      <c r="S16" s="63" t="str">
        <f>IF(' CT Milling'!N27&gt;0,' CT Milling'!N27,"")</f>
        <v/>
      </c>
      <c r="T16" s="63" t="str">
        <f>IF(' CT Milling'!O27&gt;0,' CT Milling'!O27,"")</f>
        <v/>
      </c>
      <c r="U16" s="63" t="str">
        <f>IF(' CT Milling'!P27&gt;0,' CT Milling'!P27,"")</f>
        <v/>
      </c>
      <c r="V16" s="64" t="str">
        <f>"Tag Plug #"&amp;' CT Milling'!A27&amp;" @ "&amp;' CT Milling'!D27&amp;" FT, Gone In "&amp;' CT Milling'!F27&amp;" Minutes, "&amp;' CT Milling'!Q27&amp;" stalls"</f>
        <v>Tag Plug #13 @  FT, Gone In  Minutes,  stalls</v>
      </c>
      <c r="W16" s="44"/>
      <c r="X16" s="44"/>
      <c r="Y16" s="45"/>
    </row>
    <row r="17" ht="12.75" customHeight="1">
      <c r="B17" s="216" t="str">
        <f>IF('General Info'!C18&gt;0,'General Info'!C18,"")</f>
        <v/>
      </c>
      <c r="C17" s="31"/>
      <c r="D17" s="31"/>
      <c r="E17" s="31"/>
      <c r="F17" s="31"/>
      <c r="G17" s="216" t="str">
        <f>IF('General Info'!E23&gt;0,'General Info'!E23,"")</f>
        <v/>
      </c>
      <c r="H17" s="31"/>
      <c r="I17" s="31"/>
      <c r="J17" s="32"/>
      <c r="K17" s="216" t="str">
        <f>IF('General Info'!E21&gt;0,'General Info'!E21,"")</f>
        <v/>
      </c>
      <c r="L17" s="32"/>
      <c r="N17" s="63">
        <v>14.0</v>
      </c>
      <c r="O17" s="269" t="str">
        <f>IF(' CT Milling'!B28&gt;0,' CT Milling'!B28,"")</f>
        <v/>
      </c>
      <c r="P17" s="63" t="str">
        <f>IF(' CT Milling'!I28&gt;0,' CT Milling'!I28,"")</f>
        <v/>
      </c>
      <c r="Q17" s="63" t="str">
        <f>IF(' CT Milling'!L28&gt;0,' CT Milling'!L28,"")</f>
        <v/>
      </c>
      <c r="R17" s="63" t="str">
        <f>IF(' CT Milling'!M28&gt;0,' CT Milling'!M28,"")</f>
        <v/>
      </c>
      <c r="S17" s="63" t="str">
        <f>IF(' CT Milling'!N28&gt;0,' CT Milling'!N28,"")</f>
        <v/>
      </c>
      <c r="T17" s="63" t="str">
        <f>IF(' CT Milling'!O28&gt;0,' CT Milling'!O28,"")</f>
        <v/>
      </c>
      <c r="U17" s="63" t="str">
        <f>IF(' CT Milling'!P28&gt;0,' CT Milling'!P28,"")</f>
        <v/>
      </c>
      <c r="V17" s="64" t="str">
        <f>"Tag Plug #"&amp;' CT Milling'!A28&amp;" @ "&amp;' CT Milling'!D28&amp;" FT, Gone In "&amp;' CT Milling'!F28&amp;" Minutes, "&amp;' CT Milling'!Q28&amp;" stalls"</f>
        <v>Tag Plug #14 @  FT, Gone In  Minutes,  stalls</v>
      </c>
      <c r="W17" s="44"/>
      <c r="X17" s="44"/>
      <c r="Y17" s="45"/>
    </row>
    <row r="18" ht="12.75" customHeight="1">
      <c r="B18" s="215" t="s">
        <v>18</v>
      </c>
      <c r="C18" s="26"/>
      <c r="D18" s="26"/>
      <c r="E18" s="26"/>
      <c r="F18" s="26"/>
      <c r="G18" s="215" t="s">
        <v>280</v>
      </c>
      <c r="H18" s="26"/>
      <c r="I18" s="26"/>
      <c r="J18" s="27"/>
      <c r="K18" s="215" t="s">
        <v>281</v>
      </c>
      <c r="L18" s="27"/>
      <c r="N18" s="63">
        <v>15.0</v>
      </c>
      <c r="O18" s="269" t="str">
        <f>IF(' CT Milling'!B29&gt;0,' CT Milling'!B29,"")</f>
        <v/>
      </c>
      <c r="P18" s="63" t="str">
        <f>IF(' CT Milling'!I29&gt;0,' CT Milling'!I29,"")</f>
        <v/>
      </c>
      <c r="Q18" s="63" t="str">
        <f>IF(' CT Milling'!L29&gt;0,' CT Milling'!L29,"")</f>
        <v/>
      </c>
      <c r="R18" s="63" t="str">
        <f>IF(' CT Milling'!M29&gt;0,' CT Milling'!M29,"")</f>
        <v/>
      </c>
      <c r="S18" s="63" t="str">
        <f>IF(' CT Milling'!N29&gt;0,' CT Milling'!N29,"")</f>
        <v/>
      </c>
      <c r="T18" s="63" t="str">
        <f>IF(' CT Milling'!O29&gt;0,' CT Milling'!O29,"")</f>
        <v/>
      </c>
      <c r="U18" s="63" t="str">
        <f>IF(' CT Milling'!P29&gt;0,' CT Milling'!P29,"")</f>
        <v/>
      </c>
      <c r="V18" s="64" t="str">
        <f>"Tag Plug #"&amp;' CT Milling'!A29&amp;" @ "&amp;' CT Milling'!D29&amp;" FT, Gone In "&amp;' CT Milling'!F29&amp;" Minutes, "&amp;' CT Milling'!Q29&amp;" stalls"</f>
        <v>Tag Plug #15 @  FT, Gone In  Minutes,  stalls</v>
      </c>
      <c r="W18" s="44"/>
      <c r="X18" s="44"/>
      <c r="Y18" s="45"/>
    </row>
    <row r="19" ht="12.75" customHeight="1">
      <c r="B19" s="216" t="str">
        <f>IF('General Info'!C19&gt;0,'General Info'!C19,"")</f>
        <v/>
      </c>
      <c r="C19" s="31"/>
      <c r="D19" s="31"/>
      <c r="E19" s="31"/>
      <c r="F19" s="31"/>
      <c r="G19" s="221" t="str">
        <f>IF('General Info'!E18&gt;0,'General Info'!E18,"")</f>
        <v/>
      </c>
      <c r="J19" s="29"/>
      <c r="K19" s="221" t="str">
        <f>IF('General Info'!C28&gt;0,'General Info'!C28,"")</f>
        <v/>
      </c>
      <c r="L19" s="29"/>
      <c r="N19" s="63">
        <v>16.0</v>
      </c>
      <c r="O19" s="269" t="str">
        <f>IF(' CT Milling'!B30&gt;0,' CT Milling'!B30,"")</f>
        <v/>
      </c>
      <c r="P19" s="63" t="str">
        <f>IF(' CT Milling'!I30&gt;0,' CT Milling'!I30,"")</f>
        <v/>
      </c>
      <c r="Q19" s="63" t="str">
        <f>IF(' CT Milling'!L30&gt;0,' CT Milling'!L30,"")</f>
        <v/>
      </c>
      <c r="R19" s="63" t="str">
        <f>IF(' CT Milling'!M30&gt;0,' CT Milling'!M30,"")</f>
        <v/>
      </c>
      <c r="S19" s="63" t="str">
        <f>IF(' CT Milling'!N30&gt;0,' CT Milling'!N30,"")</f>
        <v/>
      </c>
      <c r="T19" s="63" t="str">
        <f>IF(' CT Milling'!O30&gt;0,' CT Milling'!O30,"")</f>
        <v/>
      </c>
      <c r="U19" s="63" t="str">
        <f>IF(' CT Milling'!P30&gt;0,' CT Milling'!P30,"")</f>
        <v/>
      </c>
      <c r="V19" s="64" t="str">
        <f>"Tag Plug #"&amp;' CT Milling'!A30&amp;" @ "&amp;' CT Milling'!D30&amp;" FT, Gone In "&amp;' CT Milling'!F30&amp;" Minutes, "&amp;' CT Milling'!Q30&amp;" stalls"</f>
        <v>Tag Plug #16 @  FT, Gone In  Minutes,  stalls</v>
      </c>
      <c r="W19" s="44"/>
      <c r="X19" s="44"/>
      <c r="Y19" s="45"/>
    </row>
    <row r="20" ht="12.75" customHeight="1">
      <c r="B20" s="215" t="s">
        <v>282</v>
      </c>
      <c r="C20" s="26"/>
      <c r="D20" s="26"/>
      <c r="E20" s="26"/>
      <c r="F20" s="26"/>
      <c r="G20" s="215" t="s">
        <v>283</v>
      </c>
      <c r="H20" s="26"/>
      <c r="I20" s="26"/>
      <c r="J20" s="26"/>
      <c r="K20" s="26"/>
      <c r="L20" s="27"/>
      <c r="N20" s="63">
        <v>17.0</v>
      </c>
      <c r="O20" s="269" t="str">
        <f>IF(' CT Milling'!B31&gt;0,' CT Milling'!B31,"")</f>
        <v/>
      </c>
      <c r="P20" s="63" t="str">
        <f>IF(' CT Milling'!I31&gt;0,' CT Milling'!I31,"")</f>
        <v/>
      </c>
      <c r="Q20" s="63" t="str">
        <f>IF(' CT Milling'!L31&gt;0,' CT Milling'!L31,"")</f>
        <v/>
      </c>
      <c r="R20" s="63" t="str">
        <f>IF(' CT Milling'!M31&gt;0,' CT Milling'!M31,"")</f>
        <v/>
      </c>
      <c r="S20" s="63" t="str">
        <f>IF(' CT Milling'!N31&gt;0,' CT Milling'!N31,"")</f>
        <v/>
      </c>
      <c r="T20" s="63" t="str">
        <f>IF(' CT Milling'!O31&gt;0,' CT Milling'!O31,"")</f>
        <v/>
      </c>
      <c r="U20" s="63" t="str">
        <f>IF(' CT Milling'!P31&gt;0,' CT Milling'!P31,"")</f>
        <v/>
      </c>
      <c r="V20" s="64" t="str">
        <f>"Tag Plug #"&amp;' CT Milling'!A31&amp;" @ "&amp;' CT Milling'!D31&amp;" FT, Gone In "&amp;' CT Milling'!F31&amp;" Minutes, "&amp;' CT Milling'!Q31&amp;" stalls"</f>
        <v>Tag Plug #17 @  FT, Gone In  Minutes,  stalls</v>
      </c>
      <c r="W20" s="44"/>
      <c r="X20" s="44"/>
      <c r="Y20" s="45"/>
    </row>
    <row r="21" ht="12.75" customHeight="1">
      <c r="B21" s="216" t="str">
        <f>IF('General Info'!E26&gt;0,'General Info'!E26,"")</f>
        <v/>
      </c>
      <c r="C21" s="31"/>
      <c r="D21" s="31"/>
      <c r="E21" s="31"/>
      <c r="F21" s="31"/>
      <c r="G21" s="222" t="str">
        <f>IF('General Info'!C23&gt;0,'General Info'!C23,"")</f>
        <v/>
      </c>
      <c r="H21" s="31"/>
      <c r="I21" s="31"/>
      <c r="J21" s="31"/>
      <c r="K21" s="223" t="str">
        <f>IF('General Info'!C24&gt;0,'General Info'!C24,"")</f>
        <v/>
      </c>
      <c r="L21" s="32"/>
      <c r="N21" s="63">
        <v>18.0</v>
      </c>
      <c r="O21" s="269" t="str">
        <f>IF(' CT Milling'!B32&gt;0,' CT Milling'!B32,"")</f>
        <v/>
      </c>
      <c r="P21" s="63" t="str">
        <f>IF(' CT Milling'!I32&gt;0,' CT Milling'!I32,"")</f>
        <v/>
      </c>
      <c r="Q21" s="63" t="str">
        <f>IF(' CT Milling'!L32&gt;0,' CT Milling'!L32,"")</f>
        <v/>
      </c>
      <c r="R21" s="63" t="str">
        <f>IF(' CT Milling'!M32&gt;0,' CT Milling'!M32,"")</f>
        <v/>
      </c>
      <c r="S21" s="63" t="str">
        <f>IF(' CT Milling'!N32&gt;0,' CT Milling'!N32,"")</f>
        <v/>
      </c>
      <c r="T21" s="63" t="str">
        <f>IF(' CT Milling'!O32&gt;0,' CT Milling'!O32,"")</f>
        <v/>
      </c>
      <c r="U21" s="63" t="str">
        <f>IF(' CT Milling'!P32&gt;0,' CT Milling'!P32,"")</f>
        <v/>
      </c>
      <c r="V21" s="64" t="str">
        <f>"Tag Plug #"&amp;' CT Milling'!A32&amp;" @ "&amp;' CT Milling'!D32&amp;" FT, Gone In "&amp;' CT Milling'!F32&amp;" Minutes, "&amp;' CT Milling'!Q32&amp;" stalls"</f>
        <v>Tag Plug #18 @  FT, Gone In  Minutes,  stalls</v>
      </c>
      <c r="W21" s="44"/>
      <c r="X21" s="44"/>
      <c r="Y21" s="45"/>
    </row>
    <row r="22" ht="12.75" customHeight="1">
      <c r="B22" s="215" t="s">
        <v>284</v>
      </c>
      <c r="C22" s="26"/>
      <c r="D22" s="26"/>
      <c r="E22" s="26"/>
      <c r="F22" s="26"/>
      <c r="G22" s="215" t="s">
        <v>285</v>
      </c>
      <c r="H22" s="26"/>
      <c r="I22" s="26"/>
      <c r="J22" s="26"/>
      <c r="K22" s="224" t="s">
        <v>286</v>
      </c>
      <c r="L22" s="225" t="s">
        <v>287</v>
      </c>
      <c r="N22" s="63">
        <v>19.0</v>
      </c>
      <c r="O22" s="269" t="str">
        <f>IF(' CT Milling'!B33&gt;0,' CT Milling'!B33,"")</f>
        <v/>
      </c>
      <c r="P22" s="63" t="str">
        <f>IF(' CT Milling'!I33&gt;0,' CT Milling'!I33,"")</f>
        <v/>
      </c>
      <c r="Q22" s="63" t="str">
        <f>IF(' CT Milling'!L33&gt;0,' CT Milling'!L33,"")</f>
        <v/>
      </c>
      <c r="R22" s="63" t="str">
        <f>IF(' CT Milling'!M33&gt;0,' CT Milling'!M33,"")</f>
        <v/>
      </c>
      <c r="S22" s="63" t="str">
        <f>IF(' CT Milling'!N33&gt;0,' CT Milling'!N33,"")</f>
        <v/>
      </c>
      <c r="T22" s="63" t="str">
        <f>IF(' CT Milling'!O33&gt;0,' CT Milling'!O33,"")</f>
        <v/>
      </c>
      <c r="U22" s="63" t="str">
        <f>IF(' CT Milling'!P33&gt;0,' CT Milling'!P33,"")</f>
        <v/>
      </c>
      <c r="V22" s="64" t="str">
        <f>"Tag Plug #"&amp;' CT Milling'!A33&amp;" @ "&amp;' CT Milling'!D33&amp;" FT, Gone In "&amp;' CT Milling'!F33&amp;" Minutes, "&amp;' CT Milling'!Q33&amp;" stalls"</f>
        <v>Tag Plug #19 @  FT, Gone In  Minutes,  stalls</v>
      </c>
      <c r="W22" s="44"/>
      <c r="X22" s="44"/>
      <c r="Y22" s="45"/>
    </row>
    <row r="23" ht="12.75" customHeight="1">
      <c r="B23" s="216" t="str">
        <f>IF('General Info'!E27&gt;0,'General Info'!E27,"")</f>
        <v/>
      </c>
      <c r="C23" s="31"/>
      <c r="D23" s="31"/>
      <c r="E23" s="31"/>
      <c r="F23" s="31"/>
      <c r="G23" s="216" t="str">
        <f>IF('General Info'!C25&gt;0,'General Info'!C25,"")</f>
        <v/>
      </c>
      <c r="H23" s="31"/>
      <c r="I23" s="31"/>
      <c r="J23" s="31"/>
      <c r="K23" s="223" t="str">
        <f>IF('General Info'!C26&gt;0,'General Info'!C26,"")</f>
        <v/>
      </c>
      <c r="L23" s="226" t="str">
        <f>IF('General Info'!C27&gt;0,'General Info'!C27,"")</f>
        <v/>
      </c>
      <c r="N23" s="63">
        <v>20.0</v>
      </c>
      <c r="O23" s="269" t="str">
        <f>IF(' CT Milling'!B34&gt;0,' CT Milling'!B34,"")</f>
        <v/>
      </c>
      <c r="P23" s="63" t="str">
        <f>IF(' CT Milling'!I34&gt;0,' CT Milling'!I34,"")</f>
        <v/>
      </c>
      <c r="Q23" s="63" t="str">
        <f>IF(' CT Milling'!L34&gt;0,' CT Milling'!L34,"")</f>
        <v/>
      </c>
      <c r="R23" s="63" t="str">
        <f>IF(' CT Milling'!M34&gt;0,' CT Milling'!M34,"")</f>
        <v/>
      </c>
      <c r="S23" s="63" t="str">
        <f>IF(' CT Milling'!N34&gt;0,' CT Milling'!N34,"")</f>
        <v/>
      </c>
      <c r="T23" s="63" t="str">
        <f>IF(' CT Milling'!O34&gt;0,' CT Milling'!O34,"")</f>
        <v/>
      </c>
      <c r="U23" s="63" t="str">
        <f>IF(' CT Milling'!P34&gt;0,' CT Milling'!P34,"")</f>
        <v/>
      </c>
      <c r="V23" s="64" t="str">
        <f>"Tag Plug #"&amp;' CT Milling'!A34&amp;" @ "&amp;' CT Milling'!D34&amp;" FT, Gone In "&amp;' CT Milling'!F34&amp;" Minutes, "&amp;' CT Milling'!Q34&amp;" stalls"</f>
        <v>Tag Plug #20 @  FT, Gone In  Minutes,  stalls</v>
      </c>
      <c r="W23" s="44"/>
      <c r="X23" s="44"/>
      <c r="Y23" s="45"/>
    </row>
    <row r="24" ht="12.75" customHeight="1">
      <c r="B24" s="215" t="s">
        <v>288</v>
      </c>
      <c r="C24" s="26"/>
      <c r="D24" s="26"/>
      <c r="E24" s="26"/>
      <c r="F24" s="26"/>
      <c r="G24" s="215" t="s">
        <v>289</v>
      </c>
      <c r="H24" s="26"/>
      <c r="I24" s="26"/>
      <c r="J24" s="26"/>
      <c r="K24" s="26"/>
      <c r="L24" s="27"/>
      <c r="N24" s="63">
        <v>21.0</v>
      </c>
      <c r="O24" s="269" t="str">
        <f>IF(' CT Milling'!B35&gt;0,' CT Milling'!B35,"")</f>
        <v/>
      </c>
      <c r="P24" s="63" t="str">
        <f>IF(' CT Milling'!I35&gt;0,' CT Milling'!I35,"")</f>
        <v/>
      </c>
      <c r="Q24" s="63" t="str">
        <f>IF(' CT Milling'!L35&gt;0,' CT Milling'!L35,"")</f>
        <v/>
      </c>
      <c r="R24" s="63" t="str">
        <f>IF(' CT Milling'!M35&gt;0,' CT Milling'!M35,"")</f>
        <v/>
      </c>
      <c r="S24" s="63" t="str">
        <f>IF(' CT Milling'!N35&gt;0,' CT Milling'!N35,"")</f>
        <v/>
      </c>
      <c r="T24" s="63" t="str">
        <f>IF(' CT Milling'!O35&gt;0,' CT Milling'!O35,"")</f>
        <v/>
      </c>
      <c r="U24" s="63" t="str">
        <f>IF(' CT Milling'!P35&gt;0,' CT Milling'!P35,"")</f>
        <v/>
      </c>
      <c r="V24" s="64" t="str">
        <f>"Tag Plug #"&amp;' CT Milling'!A35&amp;" @ "&amp;' CT Milling'!D35&amp;" FT, Gone In "&amp;' CT Milling'!F35&amp;" Minutes, "&amp;' CT Milling'!Q35&amp;" stalls"</f>
        <v>Tag Plug #21 @  FT, Gone In  Minutes,  stalls</v>
      </c>
      <c r="W24" s="44"/>
      <c r="X24" s="44"/>
      <c r="Y24" s="45"/>
    </row>
    <row r="25" ht="12.75" customHeight="1">
      <c r="B25" s="221" t="str">
        <f>IF('General Info'!E28&gt;0,'General Info'!E28,"")</f>
        <v/>
      </c>
      <c r="G25" s="221" t="str">
        <f>IF('General Info'!E24&gt;0,'General Info'!E24,"")</f>
        <v/>
      </c>
      <c r="L25" s="29"/>
      <c r="N25" s="63">
        <v>22.0</v>
      </c>
      <c r="O25" s="269" t="str">
        <f>IF(' CT Milling'!B36&gt;0,' CT Milling'!B36,"")</f>
        <v/>
      </c>
      <c r="P25" s="63" t="str">
        <f>IF(' CT Milling'!I36&gt;0,' CT Milling'!I36,"")</f>
        <v/>
      </c>
      <c r="Q25" s="63" t="str">
        <f>IF(' CT Milling'!L36&gt;0,' CT Milling'!L36,"")</f>
        <v/>
      </c>
      <c r="R25" s="63" t="str">
        <f>IF(' CT Milling'!M36&gt;0,' CT Milling'!M36,"")</f>
        <v/>
      </c>
      <c r="S25" s="63" t="str">
        <f>IF(' CT Milling'!N36&gt;0,' CT Milling'!N36,"")</f>
        <v/>
      </c>
      <c r="T25" s="63" t="str">
        <f>IF(' CT Milling'!O36&gt;0,' CT Milling'!O36,"")</f>
        <v/>
      </c>
      <c r="U25" s="63" t="str">
        <f>IF(' CT Milling'!P36&gt;0,' CT Milling'!P36,"")</f>
        <v/>
      </c>
      <c r="V25" s="64" t="str">
        <f>"Tag Plug #"&amp;' CT Milling'!A36&amp;" @ "&amp;' CT Milling'!D36&amp;" FT, Gone In "&amp;' CT Milling'!F36&amp;" Minutes, "&amp;' CT Milling'!Q36&amp;" stalls"</f>
        <v>Tag Plug #22 @  FT, Gone In  Minutes,  stalls</v>
      </c>
      <c r="W25" s="44"/>
      <c r="X25" s="44"/>
      <c r="Y25" s="45"/>
    </row>
    <row r="26" ht="13.5" customHeight="1">
      <c r="B26" s="227" t="s">
        <v>290</v>
      </c>
      <c r="C26" s="228" t="s">
        <v>291</v>
      </c>
      <c r="D26" s="228" t="s">
        <v>292</v>
      </c>
      <c r="E26" s="228" t="s">
        <v>243</v>
      </c>
      <c r="F26" s="229" t="s">
        <v>244</v>
      </c>
      <c r="G26" s="230" t="s">
        <v>293</v>
      </c>
      <c r="H26" s="228" t="s">
        <v>269</v>
      </c>
      <c r="I26" s="231" t="s">
        <v>294</v>
      </c>
      <c r="J26" s="23"/>
      <c r="K26" s="23"/>
      <c r="L26" s="232"/>
      <c r="N26" s="63">
        <v>24.0</v>
      </c>
      <c r="O26" s="269" t="str">
        <f>IF(' CT Milling'!B37&gt;0,' CT Milling'!B37,"")</f>
        <v/>
      </c>
      <c r="P26" s="63" t="str">
        <f>IF(' CT Milling'!I37&gt;0,' CT Milling'!I37,"")</f>
        <v/>
      </c>
      <c r="Q26" s="63" t="str">
        <f>IF(' CT Milling'!L37&gt;0,' CT Milling'!L37,"")</f>
        <v/>
      </c>
      <c r="R26" s="63" t="str">
        <f>IF(' CT Milling'!M37&gt;0,' CT Milling'!M37,"")</f>
        <v/>
      </c>
      <c r="S26" s="63" t="str">
        <f>IF(' CT Milling'!N37&gt;0,' CT Milling'!N37,"")</f>
        <v/>
      </c>
      <c r="T26" s="63" t="str">
        <f>IF(' CT Milling'!O37&gt;0,' CT Milling'!O37,"")</f>
        <v/>
      </c>
      <c r="U26" s="63" t="str">
        <f>IF(' CT Milling'!P37&gt;0,' CT Milling'!P37,"")</f>
        <v/>
      </c>
      <c r="V26" s="64" t="str">
        <f>"Tag Plug #"&amp;' CT Milling'!A37&amp;" @ "&amp;' CT Milling'!D37&amp;" FT, Gone In "&amp;' CT Milling'!F37&amp;" Minutes, "&amp;' CT Milling'!Q37&amp;" stalls"</f>
        <v>Tag Plug #23 @  FT, Gone In  Minutes,  stalls</v>
      </c>
      <c r="W26" s="44"/>
      <c r="X26" s="44"/>
      <c r="Y26" s="45"/>
    </row>
    <row r="27" ht="12.75" customHeight="1">
      <c r="B27" s="37"/>
      <c r="C27" s="233"/>
      <c r="D27" s="233"/>
      <c r="E27" s="233"/>
      <c r="F27" s="37"/>
      <c r="G27" s="234"/>
      <c r="H27" s="233"/>
      <c r="I27" s="38"/>
      <c r="J27" s="8"/>
      <c r="K27" s="8"/>
      <c r="L27" s="39"/>
      <c r="N27" s="63">
        <v>25.0</v>
      </c>
      <c r="O27" s="269" t="str">
        <f>IF(' CT Milling'!B38&gt;0,' CT Milling'!B38,"")</f>
        <v/>
      </c>
      <c r="P27" s="63" t="str">
        <f>IF(' CT Milling'!I38&gt;0,' CT Milling'!I38,"")</f>
        <v/>
      </c>
      <c r="Q27" s="63" t="str">
        <f>IF(' CT Milling'!L38&gt;0,' CT Milling'!L38,"")</f>
        <v/>
      </c>
      <c r="R27" s="63" t="str">
        <f>IF(' CT Milling'!M38&gt;0,' CT Milling'!M38,"")</f>
        <v/>
      </c>
      <c r="S27" s="63" t="str">
        <f>IF(' CT Milling'!N38&gt;0,' CT Milling'!N38,"")</f>
        <v/>
      </c>
      <c r="T27" s="63" t="str">
        <f>IF(' CT Milling'!O38&gt;0,' CT Milling'!O38,"")</f>
        <v/>
      </c>
      <c r="U27" s="63" t="str">
        <f>IF(' CT Milling'!P38&gt;0,' CT Milling'!P38,"")</f>
        <v/>
      </c>
      <c r="V27" s="64" t="str">
        <f>"Tag Plug #"&amp;' CT Milling'!A38&amp;" @ "&amp;' CT Milling'!D38&amp;" FT, Gone In "&amp;' CT Milling'!F38&amp;" Minutes, "&amp;' CT Milling'!Q38&amp;" stalls"</f>
        <v>Tag Plug #24 @  FT, Gone In  Minutes,  stalls</v>
      </c>
      <c r="W27" s="44"/>
      <c r="X27" s="44"/>
      <c r="Y27" s="45"/>
    </row>
    <row r="28" ht="12.75" customHeight="1">
      <c r="B28" s="235"/>
      <c r="C28" s="236"/>
      <c r="D28" s="236"/>
      <c r="E28" s="236"/>
      <c r="F28" s="236"/>
      <c r="G28" s="210"/>
      <c r="H28" s="236"/>
      <c r="I28" s="237"/>
      <c r="J28" s="238"/>
      <c r="K28" s="238"/>
      <c r="L28" s="239"/>
      <c r="N28" s="63">
        <v>26.0</v>
      </c>
      <c r="O28" s="269" t="str">
        <f>IF(' CT Milling'!B39&gt;0,' CT Milling'!B39,"")</f>
        <v/>
      </c>
      <c r="P28" s="63" t="str">
        <f>IF(' CT Milling'!I39&gt;0,' CT Milling'!I39,"")</f>
        <v/>
      </c>
      <c r="Q28" s="63" t="str">
        <f>IF(' CT Milling'!L39&gt;0,' CT Milling'!L39,"")</f>
        <v/>
      </c>
      <c r="R28" s="63" t="str">
        <f>IF(' CT Milling'!M39&gt;0,' CT Milling'!M39,"")</f>
        <v/>
      </c>
      <c r="S28" s="63" t="str">
        <f>IF(' CT Milling'!N39&gt;0,' CT Milling'!N39,"")</f>
        <v/>
      </c>
      <c r="T28" s="63" t="str">
        <f>IF(' CT Milling'!O39&gt;0,' CT Milling'!O39,"")</f>
        <v/>
      </c>
      <c r="U28" s="63" t="str">
        <f>IF(' CT Milling'!P39&gt;0,' CT Milling'!P39,"")</f>
        <v/>
      </c>
      <c r="V28" s="64" t="str">
        <f>"Tag Plug #"&amp;' CT Milling'!A39&amp;" @ "&amp;' CT Milling'!D39&amp;" FT, Gone In "&amp;' CT Milling'!F39&amp;" Minutes, "&amp;' CT Milling'!Q39&amp;" stalls"</f>
        <v>Tag Plug #25 @  FT, Gone In  Minutes,  stalls</v>
      </c>
      <c r="W28" s="44"/>
      <c r="X28" s="44"/>
      <c r="Y28" s="45"/>
    </row>
    <row r="29" ht="12.75" customHeight="1">
      <c r="B29" s="235"/>
      <c r="C29" s="236"/>
      <c r="D29" s="236"/>
      <c r="E29" s="236"/>
      <c r="F29" s="236"/>
      <c r="G29" s="210"/>
      <c r="H29" s="236"/>
      <c r="I29" s="240"/>
      <c r="J29" s="241"/>
      <c r="K29" s="241"/>
      <c r="L29" s="242"/>
      <c r="N29" s="63">
        <v>27.0</v>
      </c>
      <c r="O29" s="269" t="str">
        <f>IF(' CT Milling'!B40&gt;0,' CT Milling'!B40,"")</f>
        <v/>
      </c>
      <c r="P29" s="63" t="str">
        <f>IF(' CT Milling'!I40&gt;0,' CT Milling'!I40,"")</f>
        <v/>
      </c>
      <c r="Q29" s="63" t="str">
        <f>IF(' CT Milling'!L40&gt;0,' CT Milling'!L40,"")</f>
        <v/>
      </c>
      <c r="R29" s="63" t="str">
        <f>IF(' CT Milling'!M40&gt;0,' CT Milling'!M40,"")</f>
        <v/>
      </c>
      <c r="S29" s="63" t="str">
        <f>IF(' CT Milling'!N40&gt;0,' CT Milling'!N40,"")</f>
        <v/>
      </c>
      <c r="T29" s="63" t="str">
        <f>IF(' CT Milling'!O40&gt;0,' CT Milling'!O40,"")</f>
        <v/>
      </c>
      <c r="U29" s="63" t="str">
        <f>IF(' CT Milling'!P40&gt;0,' CT Milling'!P40,"")</f>
        <v/>
      </c>
      <c r="V29" s="64" t="str">
        <f>"Tag Plug #"&amp;' CT Milling'!A40&amp;" @ "&amp;' CT Milling'!D40&amp;" FT, Gone In "&amp;' CT Milling'!F40&amp;" Minutes, "&amp;' CT Milling'!Q40&amp;" stalls"</f>
        <v>Tag Plug #26 @  FT, Gone In  Minutes,  stalls</v>
      </c>
      <c r="W29" s="44"/>
      <c r="X29" s="44"/>
      <c r="Y29" s="45"/>
    </row>
    <row r="30" ht="12.75" customHeight="1">
      <c r="B30" s="235"/>
      <c r="C30" s="236"/>
      <c r="D30" s="236"/>
      <c r="E30" s="236"/>
      <c r="F30" s="236"/>
      <c r="G30" s="210"/>
      <c r="H30" s="236"/>
      <c r="I30" s="240"/>
      <c r="J30" s="241"/>
      <c r="K30" s="241"/>
      <c r="L30" s="242"/>
      <c r="N30" s="63">
        <v>28.0</v>
      </c>
      <c r="O30" s="269" t="str">
        <f>IF(' CT Milling'!B41&gt;0,' CT Milling'!B41,"")</f>
        <v/>
      </c>
      <c r="P30" s="63" t="str">
        <f>IF(' CT Milling'!I41&gt;0,' CT Milling'!I41,"")</f>
        <v/>
      </c>
      <c r="Q30" s="63" t="str">
        <f>IF(' CT Milling'!L41&gt;0,' CT Milling'!L41,"")</f>
        <v/>
      </c>
      <c r="R30" s="63" t="str">
        <f>IF(' CT Milling'!M41&gt;0,' CT Milling'!M41,"")</f>
        <v/>
      </c>
      <c r="S30" s="63" t="str">
        <f>IF(' CT Milling'!N41&gt;0,' CT Milling'!N41,"")</f>
        <v/>
      </c>
      <c r="T30" s="63" t="str">
        <f>IF(' CT Milling'!O41&gt;0,' CT Milling'!O41,"")</f>
        <v/>
      </c>
      <c r="U30" s="63" t="str">
        <f>IF(' CT Milling'!P41&gt;0,' CT Milling'!P41,"")</f>
        <v/>
      </c>
      <c r="V30" s="64" t="str">
        <f>"Tag Plug #"&amp;' CT Milling'!A41&amp;" @ "&amp;' CT Milling'!D41&amp;" FT, Gone In "&amp;' CT Milling'!F41&amp;" Minutes, "&amp;' CT Milling'!Q41&amp;" stalls"</f>
        <v>Tag Plug #27 @  FT, Gone In  Minutes,  stalls</v>
      </c>
      <c r="W30" s="44"/>
      <c r="X30" s="44"/>
      <c r="Y30" s="45"/>
    </row>
    <row r="31" ht="12.75" customHeight="1">
      <c r="B31" s="235"/>
      <c r="C31" s="236"/>
      <c r="D31" s="236"/>
      <c r="E31" s="236"/>
      <c r="F31" s="236"/>
      <c r="G31" s="210"/>
      <c r="H31" s="236"/>
      <c r="I31" s="240"/>
      <c r="J31" s="241"/>
      <c r="K31" s="241"/>
      <c r="L31" s="242"/>
      <c r="N31" s="63">
        <v>29.0</v>
      </c>
      <c r="O31" s="269" t="str">
        <f>IF(' CT Milling'!B42&gt;0,' CT Milling'!B42,"")</f>
        <v/>
      </c>
      <c r="P31" s="63" t="str">
        <f>IF(' CT Milling'!I42&gt;0,' CT Milling'!I42,"")</f>
        <v/>
      </c>
      <c r="Q31" s="63" t="str">
        <f>IF(' CT Milling'!L42&gt;0,' CT Milling'!L42,"")</f>
        <v/>
      </c>
      <c r="R31" s="63" t="str">
        <f>IF(' CT Milling'!M42&gt;0,' CT Milling'!M42,"")</f>
        <v/>
      </c>
      <c r="S31" s="63" t="str">
        <f>IF(' CT Milling'!N42&gt;0,' CT Milling'!N42,"")</f>
        <v/>
      </c>
      <c r="T31" s="63" t="str">
        <f>IF(' CT Milling'!O42&gt;0,' CT Milling'!O42,"")</f>
        <v/>
      </c>
      <c r="U31" s="63" t="str">
        <f>IF(' CT Milling'!P42&gt;0,' CT Milling'!P42,"")</f>
        <v/>
      </c>
      <c r="V31" s="64" t="str">
        <f>"Tag Plug #"&amp;' CT Milling'!A42&amp;" @ "&amp;' CT Milling'!D42&amp;" FT, Gone In "&amp;' CT Milling'!F42&amp;" Minutes, "&amp;' CT Milling'!Q42&amp;" stalls"</f>
        <v>Tag Plug #28 @  FT, Gone In  Minutes,  stalls</v>
      </c>
      <c r="W31" s="44"/>
      <c r="X31" s="44"/>
      <c r="Y31" s="45"/>
    </row>
    <row r="32" ht="12.75" customHeight="1">
      <c r="B32" s="235"/>
      <c r="C32" s="236"/>
      <c r="D32" s="236"/>
      <c r="E32" s="236"/>
      <c r="F32" s="236"/>
      <c r="G32" s="210"/>
      <c r="H32" s="236"/>
      <c r="I32" s="240"/>
      <c r="J32" s="241"/>
      <c r="K32" s="241"/>
      <c r="L32" s="242"/>
      <c r="N32" s="63">
        <v>30.0</v>
      </c>
      <c r="O32" s="269" t="str">
        <f>IF(' CT Milling'!B43&gt;0,' CT Milling'!B43,"")</f>
        <v/>
      </c>
      <c r="P32" s="63" t="str">
        <f>IF(' CT Milling'!I43&gt;0,' CT Milling'!I43,"")</f>
        <v/>
      </c>
      <c r="Q32" s="63" t="str">
        <f>IF(' CT Milling'!L43&gt;0,' CT Milling'!L43,"")</f>
        <v/>
      </c>
      <c r="R32" s="63" t="str">
        <f>IF(' CT Milling'!M43&gt;0,' CT Milling'!M43,"")</f>
        <v/>
      </c>
      <c r="S32" s="63" t="str">
        <f>IF(' CT Milling'!N43&gt;0,' CT Milling'!N43,"")</f>
        <v/>
      </c>
      <c r="T32" s="63" t="str">
        <f>IF(' CT Milling'!O43&gt;0,' CT Milling'!O43,"")</f>
        <v/>
      </c>
      <c r="U32" s="63" t="str">
        <f>IF(' CT Milling'!P43&gt;0,' CT Milling'!P43,"")</f>
        <v/>
      </c>
      <c r="V32" s="64" t="str">
        <f>"Tag Plug #"&amp;' CT Milling'!A43&amp;" @ "&amp;' CT Milling'!D43&amp;" FT, Gone In "&amp;' CT Milling'!F43&amp;" Minutes, "&amp;' CT Milling'!Q43&amp;" stalls"</f>
        <v>Tag Plug #29 @  FT, Gone In  Minutes,  stalls</v>
      </c>
      <c r="W32" s="44"/>
      <c r="X32" s="44"/>
      <c r="Y32" s="45"/>
    </row>
    <row r="33" ht="12.75" customHeight="1">
      <c r="B33" s="235"/>
      <c r="C33" s="236"/>
      <c r="D33" s="236"/>
      <c r="E33" s="236"/>
      <c r="F33" s="236"/>
      <c r="G33" s="210"/>
      <c r="H33" s="236"/>
      <c r="I33" s="240"/>
      <c r="J33" s="241"/>
      <c r="K33" s="241"/>
      <c r="L33" s="242"/>
      <c r="N33" s="63">
        <v>31.0</v>
      </c>
      <c r="O33" s="269" t="str">
        <f>IF(' CT Milling'!B44&gt;0,' CT Milling'!B44,"")</f>
        <v/>
      </c>
      <c r="P33" s="63" t="str">
        <f>IF(' CT Milling'!I44&gt;0,' CT Milling'!I44,"")</f>
        <v/>
      </c>
      <c r="Q33" s="63" t="str">
        <f>IF(' CT Milling'!L44&gt;0,' CT Milling'!L44,"")</f>
        <v/>
      </c>
      <c r="R33" s="63" t="str">
        <f>IF(' CT Milling'!M44&gt;0,' CT Milling'!M44,"")</f>
        <v/>
      </c>
      <c r="S33" s="63" t="str">
        <f>IF(' CT Milling'!N44&gt;0,' CT Milling'!N44,"")</f>
        <v/>
      </c>
      <c r="T33" s="63" t="str">
        <f>IF(' CT Milling'!O44&gt;0,' CT Milling'!O44,"")</f>
        <v/>
      </c>
      <c r="U33" s="63" t="str">
        <f>IF(' CT Milling'!P44&gt;0,' CT Milling'!P44,"")</f>
        <v/>
      </c>
      <c r="V33" s="64" t="str">
        <f>"Tag Plug #"&amp;' CT Milling'!A44&amp;" @ "&amp;' CT Milling'!D44&amp;" FT, Gone In "&amp;' CT Milling'!F44&amp;" Minutes, "&amp;' CT Milling'!Q44&amp;" stalls"</f>
        <v>Tag Plug #30 @  FT, Gone In  Minutes,  stalls</v>
      </c>
      <c r="W33" s="44"/>
      <c r="X33" s="44"/>
      <c r="Y33" s="45"/>
    </row>
    <row r="34" ht="12.75" customHeight="1">
      <c r="B34" s="235"/>
      <c r="C34" s="236"/>
      <c r="D34" s="236"/>
      <c r="E34" s="236"/>
      <c r="F34" s="236"/>
      <c r="G34" s="210"/>
      <c r="H34" s="236"/>
      <c r="I34" s="240"/>
      <c r="J34" s="241"/>
      <c r="K34" s="241"/>
      <c r="L34" s="242"/>
      <c r="N34" s="63">
        <v>32.0</v>
      </c>
      <c r="O34" s="269" t="str">
        <f>IF(' CT Milling'!B45&gt;0,' CT Milling'!B45,"")</f>
        <v/>
      </c>
      <c r="P34" s="63" t="str">
        <f>IF(' CT Milling'!I45&gt;0,' CT Milling'!I45,"")</f>
        <v/>
      </c>
      <c r="Q34" s="63" t="str">
        <f>IF(' CT Milling'!L45&gt;0,' CT Milling'!L45,"")</f>
        <v/>
      </c>
      <c r="R34" s="63" t="str">
        <f>IF(' CT Milling'!M45&gt;0,' CT Milling'!M45,"")</f>
        <v/>
      </c>
      <c r="S34" s="63" t="str">
        <f>IF(' CT Milling'!N45&gt;0,' CT Milling'!N45,"")</f>
        <v/>
      </c>
      <c r="T34" s="63" t="str">
        <f>IF(' CT Milling'!O45&gt;0,' CT Milling'!O45,"")</f>
        <v/>
      </c>
      <c r="U34" s="63" t="str">
        <f>IF(' CT Milling'!P45&gt;0,' CT Milling'!P45,"")</f>
        <v/>
      </c>
      <c r="V34" s="64" t="str">
        <f>"Tag Plug #"&amp;' CT Milling'!A45&amp;" @ "&amp;' CT Milling'!D45&amp;" FT, Gone In "&amp;' CT Milling'!F45&amp;" Minutes, "&amp;' CT Milling'!Q45&amp;" stalls"</f>
        <v>Tag Plug #31 @  FT, Gone In  Minutes,  stalls</v>
      </c>
      <c r="W34" s="44"/>
      <c r="X34" s="44"/>
      <c r="Y34" s="45"/>
    </row>
    <row r="35" ht="12.75" customHeight="1">
      <c r="B35" s="235"/>
      <c r="C35" s="236"/>
      <c r="D35" s="236"/>
      <c r="E35" s="236"/>
      <c r="F35" s="236"/>
      <c r="G35" s="210"/>
      <c r="H35" s="236"/>
      <c r="I35" s="240"/>
      <c r="J35" s="241"/>
      <c r="K35" s="241"/>
      <c r="L35" s="242"/>
      <c r="N35" s="63">
        <v>33.0</v>
      </c>
      <c r="O35" s="269" t="str">
        <f>IF(' CT Milling'!B46&gt;0,' CT Milling'!B46,"")</f>
        <v/>
      </c>
      <c r="P35" s="63" t="str">
        <f>IF(' CT Milling'!I46&gt;0,' CT Milling'!I46,"")</f>
        <v/>
      </c>
      <c r="Q35" s="63" t="str">
        <f>IF(' CT Milling'!L46&gt;0,' CT Milling'!L46,"")</f>
        <v/>
      </c>
      <c r="R35" s="63" t="str">
        <f>IF(' CT Milling'!M46&gt;0,' CT Milling'!M46,"")</f>
        <v/>
      </c>
      <c r="S35" s="63" t="str">
        <f>IF(' CT Milling'!N46&gt;0,' CT Milling'!N46,"")</f>
        <v/>
      </c>
      <c r="T35" s="63" t="str">
        <f>IF(' CT Milling'!O46&gt;0,' CT Milling'!O46,"")</f>
        <v/>
      </c>
      <c r="U35" s="63" t="str">
        <f>IF(' CT Milling'!P46&gt;0,' CT Milling'!P46,"")</f>
        <v/>
      </c>
      <c r="V35" s="64" t="str">
        <f>"Tag Plug #"&amp;' CT Milling'!A46&amp;" @ "&amp;' CT Milling'!D46&amp;" FT, Gone In "&amp;' CT Milling'!F46&amp;" Minutes, "&amp;' CT Milling'!Q46&amp;" stalls"</f>
        <v>Tag Plug #32 @  FT, Gone In  Minutes,  stalls</v>
      </c>
      <c r="W35" s="44"/>
      <c r="X35" s="44"/>
      <c r="Y35" s="45"/>
    </row>
    <row r="36" ht="12.75" customHeight="1">
      <c r="B36" s="235"/>
      <c r="C36" s="236"/>
      <c r="D36" s="236"/>
      <c r="E36" s="236"/>
      <c r="F36" s="236"/>
      <c r="G36" s="210"/>
      <c r="H36" s="236"/>
      <c r="I36" s="240"/>
      <c r="J36" s="241"/>
      <c r="K36" s="241"/>
      <c r="L36" s="242"/>
      <c r="N36" s="63">
        <v>34.0</v>
      </c>
      <c r="O36" s="269" t="str">
        <f>IF(' CT Milling'!B47&gt;0,' CT Milling'!B47,"")</f>
        <v/>
      </c>
      <c r="P36" s="63" t="str">
        <f>IF(' CT Milling'!I47&gt;0,' CT Milling'!I47,"")</f>
        <v/>
      </c>
      <c r="Q36" s="63" t="str">
        <f>IF(' CT Milling'!L47&gt;0,' CT Milling'!L47,"")</f>
        <v/>
      </c>
      <c r="R36" s="63" t="str">
        <f>IF(' CT Milling'!M47&gt;0,' CT Milling'!M47,"")</f>
        <v/>
      </c>
      <c r="S36" s="63" t="str">
        <f>IF(' CT Milling'!N47&gt;0,' CT Milling'!N47,"")</f>
        <v/>
      </c>
      <c r="T36" s="63" t="str">
        <f>IF(' CT Milling'!O47&gt;0,' CT Milling'!O47,"")</f>
        <v/>
      </c>
      <c r="U36" s="63" t="str">
        <f>IF(' CT Milling'!P47&gt;0,' CT Milling'!P47,"")</f>
        <v/>
      </c>
      <c r="V36" s="64" t="str">
        <f>"Tag Plug #"&amp;' CT Milling'!A47&amp;" @ "&amp;' CT Milling'!D47&amp;" FT, Gone In "&amp;' CT Milling'!F47&amp;" Minutes, "&amp;' CT Milling'!Q47&amp;" stalls"</f>
        <v>Tag Plug #33 @  FT, Gone In  Minutes,  stalls</v>
      </c>
      <c r="W36" s="44"/>
      <c r="X36" s="44"/>
      <c r="Y36" s="45"/>
    </row>
    <row r="37" ht="12.75" customHeight="1">
      <c r="B37" s="235"/>
      <c r="C37" s="236"/>
      <c r="D37" s="236"/>
      <c r="E37" s="236"/>
      <c r="F37" s="236"/>
      <c r="G37" s="210"/>
      <c r="H37" s="236"/>
      <c r="I37" s="240"/>
      <c r="J37" s="241"/>
      <c r="K37" s="241"/>
      <c r="L37" s="242"/>
      <c r="N37" s="63">
        <v>35.0</v>
      </c>
      <c r="O37" s="269" t="str">
        <f>IF(' CT Milling'!B48&gt;0,' CT Milling'!B48,"")</f>
        <v/>
      </c>
      <c r="P37" s="63" t="str">
        <f>IF(' CT Milling'!I48&gt;0,' CT Milling'!I48,"")</f>
        <v/>
      </c>
      <c r="Q37" s="63" t="str">
        <f>IF(' CT Milling'!L48&gt;0,' CT Milling'!L48,"")</f>
        <v/>
      </c>
      <c r="R37" s="63" t="str">
        <f>IF(' CT Milling'!M48&gt;0,' CT Milling'!M48,"")</f>
        <v/>
      </c>
      <c r="S37" s="63" t="str">
        <f>IF(' CT Milling'!N48&gt;0,' CT Milling'!N48,"")</f>
        <v/>
      </c>
      <c r="T37" s="63" t="str">
        <f>IF(' CT Milling'!O48&gt;0,' CT Milling'!O48,"")</f>
        <v/>
      </c>
      <c r="U37" s="63" t="str">
        <f>IF(' CT Milling'!P48&gt;0,' CT Milling'!P48,"")</f>
        <v/>
      </c>
      <c r="V37" s="64" t="str">
        <f>"Tag Plug #"&amp;' CT Milling'!A48&amp;" @ "&amp;' CT Milling'!D48&amp;" FT, Gone In "&amp;' CT Milling'!F48&amp;" Minutes, "&amp;' CT Milling'!Q48&amp;" stalls"</f>
        <v>Tag Plug #34 @  FT, Gone In  Minutes,  stalls</v>
      </c>
      <c r="W37" s="44"/>
      <c r="X37" s="44"/>
      <c r="Y37" s="45"/>
    </row>
    <row r="38" ht="12.75" customHeight="1">
      <c r="B38" s="235"/>
      <c r="C38" s="236"/>
      <c r="D38" s="236"/>
      <c r="E38" s="236"/>
      <c r="F38" s="236"/>
      <c r="G38" s="210"/>
      <c r="H38" s="236"/>
      <c r="I38" s="240"/>
      <c r="J38" s="241"/>
      <c r="K38" s="241"/>
      <c r="L38" s="242"/>
      <c r="N38" s="63">
        <v>36.0</v>
      </c>
      <c r="O38" s="269" t="str">
        <f>IF(' CT Milling'!B49&gt;0,' CT Milling'!B49,"")</f>
        <v/>
      </c>
      <c r="P38" s="63" t="str">
        <f>IF(' CT Milling'!I49&gt;0,' CT Milling'!I49,"")</f>
        <v/>
      </c>
      <c r="Q38" s="63" t="str">
        <f>IF(' CT Milling'!L49&gt;0,' CT Milling'!L49,"")</f>
        <v/>
      </c>
      <c r="R38" s="63" t="str">
        <f>IF(' CT Milling'!M49&gt;0,' CT Milling'!M49,"")</f>
        <v/>
      </c>
      <c r="S38" s="63" t="str">
        <f>IF(' CT Milling'!N49&gt;0,' CT Milling'!N49,"")</f>
        <v/>
      </c>
      <c r="T38" s="63" t="str">
        <f>IF(' CT Milling'!O49&gt;0,' CT Milling'!O49,"")</f>
        <v/>
      </c>
      <c r="U38" s="63" t="str">
        <f>IF(' CT Milling'!P49&gt;0,' CT Milling'!P49,"")</f>
        <v/>
      </c>
      <c r="V38" s="64" t="str">
        <f>"Tag Plug #"&amp;' CT Milling'!A49&amp;" @ "&amp;' CT Milling'!D49&amp;" FT, Gone In "&amp;' CT Milling'!F49&amp;" Minutes, "&amp;' CT Milling'!Q49&amp;" stalls"</f>
        <v>Tag Plug #35 @  FT, Gone In  Minutes,  stalls</v>
      </c>
      <c r="W38" s="44"/>
      <c r="X38" s="44"/>
      <c r="Y38" s="45"/>
    </row>
    <row r="39" ht="12.75" customHeight="1">
      <c r="B39" s="235"/>
      <c r="C39" s="236"/>
      <c r="D39" s="236"/>
      <c r="E39" s="236"/>
      <c r="F39" s="236"/>
      <c r="G39" s="210"/>
      <c r="H39" s="236"/>
      <c r="I39" s="240"/>
      <c r="J39" s="241"/>
      <c r="K39" s="241"/>
      <c r="L39" s="242"/>
      <c r="N39" s="63">
        <v>37.0</v>
      </c>
      <c r="O39" s="269" t="str">
        <f>IF(' CT Milling'!B50&gt;0,' CT Milling'!B50,"")</f>
        <v/>
      </c>
      <c r="P39" s="63" t="str">
        <f>IF(' CT Milling'!I50&gt;0,' CT Milling'!I50,"")</f>
        <v/>
      </c>
      <c r="Q39" s="63" t="str">
        <f>IF(' CT Milling'!L50&gt;0,' CT Milling'!L50,"")</f>
        <v/>
      </c>
      <c r="R39" s="63" t="str">
        <f>IF(' CT Milling'!M50&gt;0,' CT Milling'!M50,"")</f>
        <v/>
      </c>
      <c r="S39" s="63" t="str">
        <f>IF(' CT Milling'!N50&gt;0,' CT Milling'!N50,"")</f>
        <v/>
      </c>
      <c r="T39" s="63" t="str">
        <f>IF(' CT Milling'!O50&gt;0,' CT Milling'!O50,"")</f>
        <v/>
      </c>
      <c r="U39" s="63" t="str">
        <f>IF(' CT Milling'!P50&gt;0,' CT Milling'!P50,"")</f>
        <v/>
      </c>
      <c r="V39" s="64" t="str">
        <f>"Tag Plug #"&amp;' CT Milling'!A50&amp;" @ "&amp;' CT Milling'!D50&amp;" FT, Gone In "&amp;' CT Milling'!F50&amp;" Minutes, "&amp;' CT Milling'!Q50&amp;" stalls"</f>
        <v>Tag Plug #36 @  FT, Gone In  Minutes,  stalls</v>
      </c>
      <c r="W39" s="44"/>
      <c r="X39" s="44"/>
      <c r="Y39" s="45"/>
    </row>
    <row r="40" ht="12.75" customHeight="1">
      <c r="B40" s="235"/>
      <c r="C40" s="236"/>
      <c r="D40" s="236"/>
      <c r="E40" s="236"/>
      <c r="F40" s="236"/>
      <c r="G40" s="210"/>
      <c r="H40" s="236"/>
      <c r="I40" s="240"/>
      <c r="J40" s="241"/>
      <c r="K40" s="241"/>
      <c r="L40" s="242"/>
      <c r="N40" s="63">
        <v>38.0</v>
      </c>
      <c r="O40" s="269" t="str">
        <f>IF(' CT Milling'!B51&gt;0,' CT Milling'!B51,"")</f>
        <v/>
      </c>
      <c r="P40" s="63" t="str">
        <f>IF(' CT Milling'!I51&gt;0,' CT Milling'!I51,"")</f>
        <v/>
      </c>
      <c r="Q40" s="63" t="str">
        <f>IF(' CT Milling'!L51&gt;0,' CT Milling'!L51,"")</f>
        <v/>
      </c>
      <c r="R40" s="63" t="str">
        <f>IF(' CT Milling'!M51&gt;0,' CT Milling'!M51,"")</f>
        <v/>
      </c>
      <c r="S40" s="63" t="str">
        <f>IF(' CT Milling'!N51&gt;0,' CT Milling'!N51,"")</f>
        <v/>
      </c>
      <c r="T40" s="63" t="str">
        <f>IF(' CT Milling'!O51&gt;0,' CT Milling'!O51,"")</f>
        <v/>
      </c>
      <c r="U40" s="63" t="str">
        <f>IF(' CT Milling'!P51&gt;0,' CT Milling'!P51,"")</f>
        <v/>
      </c>
      <c r="V40" s="64" t="str">
        <f>"Tag Plug #"&amp;' CT Milling'!A51&amp;" @ "&amp;' CT Milling'!D51&amp;" FT, Gone In "&amp;' CT Milling'!F51&amp;" Minutes, "&amp;' CT Milling'!Q51&amp;" stalls"</f>
        <v>Tag Plug #37 @  FT, Gone In  Minutes,  stalls</v>
      </c>
      <c r="W40" s="44"/>
      <c r="X40" s="44"/>
      <c r="Y40" s="45"/>
    </row>
    <row r="41" ht="12.75" customHeight="1">
      <c r="B41" s="235"/>
      <c r="C41" s="236"/>
      <c r="D41" s="236"/>
      <c r="E41" s="236"/>
      <c r="F41" s="236"/>
      <c r="G41" s="210"/>
      <c r="H41" s="236"/>
      <c r="I41" s="240"/>
      <c r="J41" s="241"/>
      <c r="K41" s="241"/>
      <c r="L41" s="242"/>
      <c r="N41" s="63">
        <v>39.0</v>
      </c>
      <c r="O41" s="269" t="str">
        <f>IF(' CT Milling'!B52&gt;0,' CT Milling'!B52,"")</f>
        <v/>
      </c>
      <c r="P41" s="63" t="str">
        <f>IF(' CT Milling'!I52&gt;0,' CT Milling'!I52,"")</f>
        <v/>
      </c>
      <c r="Q41" s="63" t="str">
        <f>IF(' CT Milling'!L52&gt;0,' CT Milling'!L52,"")</f>
        <v/>
      </c>
      <c r="R41" s="63" t="str">
        <f>IF(' CT Milling'!M52&gt;0,' CT Milling'!M52,"")</f>
        <v/>
      </c>
      <c r="S41" s="63" t="str">
        <f>IF(' CT Milling'!N52&gt;0,' CT Milling'!N52,"")</f>
        <v/>
      </c>
      <c r="T41" s="63" t="str">
        <f>IF(' CT Milling'!O52&gt;0,' CT Milling'!O52,"")</f>
        <v/>
      </c>
      <c r="U41" s="63" t="str">
        <f>IF(' CT Milling'!P52&gt;0,' CT Milling'!P52,"")</f>
        <v/>
      </c>
      <c r="V41" s="64" t="str">
        <f>"Tag Plug #"&amp;' CT Milling'!A52&amp;" @ "&amp;' CT Milling'!D52&amp;" FT, Gone In "&amp;' CT Milling'!F52&amp;" Minutes, "&amp;' CT Milling'!Q52&amp;" stalls"</f>
        <v>Tag Plug #38 @  FT, Gone In  Minutes,  stalls</v>
      </c>
      <c r="W41" s="44"/>
      <c r="X41" s="44"/>
      <c r="Y41" s="45"/>
    </row>
    <row r="42" ht="12.75" customHeight="1">
      <c r="B42" s="235"/>
      <c r="C42" s="236"/>
      <c r="D42" s="236"/>
      <c r="E42" s="236"/>
      <c r="F42" s="236"/>
      <c r="G42" s="210"/>
      <c r="H42" s="236"/>
      <c r="I42" s="240"/>
      <c r="J42" s="241"/>
      <c r="K42" s="241"/>
      <c r="L42" s="242"/>
      <c r="N42" s="63">
        <v>40.0</v>
      </c>
      <c r="O42" s="269" t="str">
        <f>IF(' CT Milling'!B53&gt;0,' CT Milling'!B53,"")</f>
        <v/>
      </c>
      <c r="P42" s="63" t="str">
        <f>IF(' CT Milling'!I53&gt;0,' CT Milling'!I53,"")</f>
        <v/>
      </c>
      <c r="Q42" s="63" t="str">
        <f>IF(' CT Milling'!L53&gt;0,' CT Milling'!L53,"")</f>
        <v/>
      </c>
      <c r="R42" s="63" t="str">
        <f>IF(' CT Milling'!M53&gt;0,' CT Milling'!M53,"")</f>
        <v/>
      </c>
      <c r="S42" s="63" t="str">
        <f>IF(' CT Milling'!N53&gt;0,' CT Milling'!N53,"")</f>
        <v/>
      </c>
      <c r="T42" s="63" t="str">
        <f>IF(' CT Milling'!O53&gt;0,' CT Milling'!O53,"")</f>
        <v/>
      </c>
      <c r="U42" s="63" t="str">
        <f>IF(' CT Milling'!P53&gt;0,' CT Milling'!P53,"")</f>
        <v/>
      </c>
      <c r="V42" s="64" t="str">
        <f>"Tag Plug #"&amp;' CT Milling'!A53&amp;" @ "&amp;' CT Milling'!D53&amp;" FT, Gone In "&amp;' CT Milling'!F53&amp;" Minutes, "&amp;' CT Milling'!Q53&amp;" stalls"</f>
        <v>Tag Plug #39 @  FT, Gone In  Minutes,  stalls</v>
      </c>
      <c r="W42" s="44"/>
      <c r="X42" s="44"/>
      <c r="Y42" s="45"/>
    </row>
    <row r="43" ht="12.75" customHeight="1">
      <c r="B43" s="235"/>
      <c r="C43" s="236"/>
      <c r="D43" s="236"/>
      <c r="E43" s="236"/>
      <c r="F43" s="236"/>
      <c r="G43" s="210"/>
      <c r="H43" s="236"/>
      <c r="I43" s="240"/>
      <c r="J43" s="241"/>
      <c r="K43" s="241"/>
      <c r="L43" s="242"/>
      <c r="N43" s="63">
        <v>41.0</v>
      </c>
      <c r="O43" s="269" t="str">
        <f>IF(' CT Milling'!B54&gt;0,' CT Milling'!B54,"")</f>
        <v/>
      </c>
      <c r="P43" s="63" t="str">
        <f>IF(' CT Milling'!I54&gt;0,' CT Milling'!I54,"")</f>
        <v/>
      </c>
      <c r="Q43" s="63" t="str">
        <f>IF(' CT Milling'!L54&gt;0,' CT Milling'!L54,"")</f>
        <v/>
      </c>
      <c r="R43" s="63" t="str">
        <f>IF(' CT Milling'!M54&gt;0,' CT Milling'!M54,"")</f>
        <v/>
      </c>
      <c r="S43" s="63" t="str">
        <f>IF(' CT Milling'!N54&gt;0,' CT Milling'!N54,"")</f>
        <v/>
      </c>
      <c r="T43" s="63" t="str">
        <f>IF(' CT Milling'!O54&gt;0,' CT Milling'!O54,"")</f>
        <v/>
      </c>
      <c r="U43" s="63" t="str">
        <f>IF(' CT Milling'!P54&gt;0,' CT Milling'!P54,"")</f>
        <v/>
      </c>
      <c r="V43" s="64" t="str">
        <f>"Tag Plug #"&amp;' CT Milling'!A54&amp;" @ "&amp;' CT Milling'!D54&amp;" FT, Gone In "&amp;' CT Milling'!F54&amp;" Minutes, "&amp;' CT Milling'!Q54&amp;" stalls"</f>
        <v>Tag Plug #40 @  FT, Gone In  Minutes,  stalls</v>
      </c>
      <c r="W43" s="44"/>
      <c r="X43" s="44"/>
      <c r="Y43" s="45"/>
    </row>
    <row r="44" ht="12.75" customHeight="1">
      <c r="B44" s="235"/>
      <c r="C44" s="236"/>
      <c r="D44" s="236"/>
      <c r="E44" s="236"/>
      <c r="F44" s="236"/>
      <c r="G44" s="210"/>
      <c r="H44" s="236"/>
      <c r="I44" s="240"/>
      <c r="J44" s="241"/>
      <c r="K44" s="241"/>
      <c r="L44" s="242"/>
      <c r="N44" s="63">
        <v>42.0</v>
      </c>
      <c r="O44" s="269" t="str">
        <f>IF(' CT Milling'!B55&gt;0,' CT Milling'!B55,"")</f>
        <v/>
      </c>
      <c r="P44" s="63" t="str">
        <f>IF(' CT Milling'!I55&gt;0,' CT Milling'!I55,"")</f>
        <v/>
      </c>
      <c r="Q44" s="63" t="str">
        <f>IF(' CT Milling'!L55&gt;0,' CT Milling'!L55,"")</f>
        <v/>
      </c>
      <c r="R44" s="63" t="str">
        <f>IF(' CT Milling'!M55&gt;0,' CT Milling'!M55,"")</f>
        <v/>
      </c>
      <c r="S44" s="63" t="str">
        <f>IF(' CT Milling'!N55&gt;0,' CT Milling'!N55,"")</f>
        <v/>
      </c>
      <c r="T44" s="63" t="str">
        <f>IF(' CT Milling'!O55&gt;0,' CT Milling'!O55,"")</f>
        <v/>
      </c>
      <c r="U44" s="63" t="str">
        <f>IF(' CT Milling'!P55&gt;0,' CT Milling'!P55,"")</f>
        <v/>
      </c>
      <c r="V44" s="64" t="str">
        <f>"Tag Plug #"&amp;' CT Milling'!A55&amp;" @ "&amp;' CT Milling'!D55&amp;" FT, Gone In "&amp;' CT Milling'!F55&amp;" Minutes, "&amp;' CT Milling'!Q55&amp;" stalls"</f>
        <v>Tag Plug #41 @  FT, Gone In  Minutes,  stalls</v>
      </c>
      <c r="W44" s="44"/>
      <c r="X44" s="44"/>
      <c r="Y44" s="45"/>
    </row>
    <row r="45" ht="12.75" customHeight="1">
      <c r="B45" s="235"/>
      <c r="C45" s="236"/>
      <c r="D45" s="236"/>
      <c r="E45" s="236"/>
      <c r="F45" s="236"/>
      <c r="G45" s="210"/>
      <c r="H45" s="236"/>
      <c r="I45" s="240"/>
      <c r="J45" s="241"/>
      <c r="K45" s="241"/>
      <c r="L45" s="242"/>
      <c r="N45" s="63">
        <v>43.0</v>
      </c>
      <c r="O45" s="269" t="str">
        <f>IF(' CT Milling'!B56&gt;0,' CT Milling'!B56,"")</f>
        <v/>
      </c>
      <c r="P45" s="63" t="str">
        <f>IF(' CT Milling'!I56&gt;0,' CT Milling'!I56,"")</f>
        <v/>
      </c>
      <c r="Q45" s="63" t="str">
        <f>IF(' CT Milling'!L56&gt;0,' CT Milling'!L56,"")</f>
        <v/>
      </c>
      <c r="R45" s="63" t="str">
        <f>IF(' CT Milling'!M56&gt;0,' CT Milling'!M56,"")</f>
        <v/>
      </c>
      <c r="S45" s="63" t="str">
        <f>IF(' CT Milling'!N56&gt;0,' CT Milling'!N56,"")</f>
        <v/>
      </c>
      <c r="T45" s="63" t="str">
        <f>IF(' CT Milling'!O56&gt;0,' CT Milling'!O56,"")</f>
        <v/>
      </c>
      <c r="U45" s="63" t="str">
        <f>IF(' CT Milling'!P56&gt;0,' CT Milling'!P56,"")</f>
        <v/>
      </c>
      <c r="V45" s="64" t="str">
        <f>"Tag Plug #"&amp;' CT Milling'!A56&amp;" @ "&amp;' CT Milling'!D56&amp;" FT, Gone In "&amp;' CT Milling'!F56&amp;" Minutes, "&amp;' CT Milling'!Q56&amp;" stalls"</f>
        <v>Tag Plug #42 @  FT, Gone In  Minutes,  stalls</v>
      </c>
      <c r="W45" s="44"/>
      <c r="X45" s="44"/>
      <c r="Y45" s="45"/>
    </row>
    <row r="46" ht="12.75" customHeight="1">
      <c r="B46" s="235"/>
      <c r="C46" s="236"/>
      <c r="D46" s="236"/>
      <c r="E46" s="236"/>
      <c r="F46" s="236"/>
      <c r="G46" s="210"/>
      <c r="H46" s="236"/>
      <c r="I46" s="240"/>
      <c r="J46" s="241"/>
      <c r="K46" s="241"/>
      <c r="L46" s="242"/>
      <c r="N46" s="63">
        <v>44.0</v>
      </c>
      <c r="O46" s="269" t="str">
        <f>IF(' CT Milling'!B57&gt;0,' CT Milling'!B57,"")</f>
        <v/>
      </c>
      <c r="P46" s="63" t="str">
        <f>IF(' CT Milling'!I57&gt;0,' CT Milling'!I57,"")</f>
        <v/>
      </c>
      <c r="Q46" s="63" t="str">
        <f>IF(' CT Milling'!L57&gt;0,' CT Milling'!L57,"")</f>
        <v/>
      </c>
      <c r="R46" s="63" t="str">
        <f>IF(' CT Milling'!M57&gt;0,' CT Milling'!M57,"")</f>
        <v/>
      </c>
      <c r="S46" s="63" t="str">
        <f>IF(' CT Milling'!N57&gt;0,' CT Milling'!N57,"")</f>
        <v/>
      </c>
      <c r="T46" s="63" t="str">
        <f>IF(' CT Milling'!O57&gt;0,' CT Milling'!O57,"")</f>
        <v/>
      </c>
      <c r="U46" s="63" t="str">
        <f>IF(' CT Milling'!P57&gt;0,' CT Milling'!P57,"")</f>
        <v/>
      </c>
      <c r="V46" s="64" t="str">
        <f>"Tag Plug #"&amp;' CT Milling'!A57&amp;" @ "&amp;' CT Milling'!D57&amp;" FT, Gone In "&amp;' CT Milling'!F57&amp;" Minutes, "&amp;' CT Milling'!Q57&amp;" stalls"</f>
        <v>Tag Plug #43 @  FT, Gone In  Minutes,  stalls</v>
      </c>
      <c r="W46" s="44"/>
      <c r="X46" s="44"/>
      <c r="Y46" s="45"/>
    </row>
    <row r="47" ht="12.75" customHeight="1">
      <c r="B47" s="235"/>
      <c r="C47" s="236"/>
      <c r="D47" s="236"/>
      <c r="E47" s="236"/>
      <c r="F47" s="236"/>
      <c r="G47" s="210"/>
      <c r="H47" s="236"/>
      <c r="I47" s="240"/>
      <c r="J47" s="241"/>
      <c r="K47" s="241"/>
      <c r="L47" s="242"/>
      <c r="N47" s="63">
        <v>45.0</v>
      </c>
      <c r="O47" s="269" t="str">
        <f>IF(' CT Milling'!B58&gt;0,' CT Milling'!B58,"")</f>
        <v/>
      </c>
      <c r="P47" s="63" t="str">
        <f>IF(' CT Milling'!I58&gt;0,' CT Milling'!I58,"")</f>
        <v/>
      </c>
      <c r="Q47" s="63" t="str">
        <f>IF(' CT Milling'!L58&gt;0,' CT Milling'!L58,"")</f>
        <v/>
      </c>
      <c r="R47" s="63" t="str">
        <f>IF(' CT Milling'!M58&gt;0,' CT Milling'!M58,"")</f>
        <v/>
      </c>
      <c r="S47" s="63" t="str">
        <f>IF(' CT Milling'!N58&gt;0,' CT Milling'!N58,"")</f>
        <v/>
      </c>
      <c r="T47" s="63" t="str">
        <f>IF(' CT Milling'!O58&gt;0,' CT Milling'!O58,"")</f>
        <v/>
      </c>
      <c r="U47" s="63" t="str">
        <f>IF(' CT Milling'!P58&gt;0,' CT Milling'!P58,"")</f>
        <v/>
      </c>
      <c r="V47" s="64" t="str">
        <f>"Tag Plug #"&amp;' CT Milling'!A58&amp;" @ "&amp;' CT Milling'!D58&amp;" FT, Gone In "&amp;' CT Milling'!F58&amp;" Minutes, "&amp;' CT Milling'!Q58&amp;" stalls"</f>
        <v>Tag Plug #44 @  FT, Gone In  Minutes,  stalls</v>
      </c>
      <c r="W47" s="44"/>
      <c r="X47" s="44"/>
      <c r="Y47" s="45"/>
    </row>
    <row r="48" ht="12.75" customHeight="1">
      <c r="B48" s="235"/>
      <c r="C48" s="236"/>
      <c r="D48" s="236"/>
      <c r="E48" s="236"/>
      <c r="F48" s="236"/>
      <c r="G48" s="210"/>
      <c r="H48" s="236"/>
      <c r="I48" s="240"/>
      <c r="J48" s="241"/>
      <c r="K48" s="241"/>
      <c r="L48" s="242"/>
      <c r="N48" s="63">
        <v>46.0</v>
      </c>
      <c r="O48" s="269" t="str">
        <f>IF(' CT Milling'!B59&gt;0,' CT Milling'!B59,"")</f>
        <v/>
      </c>
      <c r="P48" s="63" t="str">
        <f>IF(' CT Milling'!I59&gt;0,' CT Milling'!I59,"")</f>
        <v/>
      </c>
      <c r="Q48" s="63" t="str">
        <f>IF(' CT Milling'!L59&gt;0,' CT Milling'!L59,"")</f>
        <v/>
      </c>
      <c r="R48" s="63" t="str">
        <f>IF(' CT Milling'!M59&gt;0,' CT Milling'!M59,"")</f>
        <v/>
      </c>
      <c r="S48" s="63" t="str">
        <f>IF(' CT Milling'!N59&gt;0,' CT Milling'!N59,"")</f>
        <v/>
      </c>
      <c r="T48" s="63" t="str">
        <f>IF(' CT Milling'!O59&gt;0,' CT Milling'!O59,"")</f>
        <v/>
      </c>
      <c r="U48" s="63" t="str">
        <f>IF(' CT Milling'!P59&gt;0,' CT Milling'!P59,"")</f>
        <v/>
      </c>
      <c r="V48" s="64" t="str">
        <f>"Tag Plug #"&amp;' CT Milling'!A59&amp;" @ "&amp;' CT Milling'!D59&amp;" FT, Gone In "&amp;' CT Milling'!F59&amp;" Minutes, "&amp;' CT Milling'!Q59&amp;" stalls"</f>
        <v>Tag Plug #45 @  FT, Gone In  Minutes,  stalls</v>
      </c>
      <c r="W48" s="44"/>
      <c r="X48" s="44"/>
      <c r="Y48" s="45"/>
    </row>
    <row r="49" ht="12.75" customHeight="1">
      <c r="B49" s="235"/>
      <c r="C49" s="236"/>
      <c r="D49" s="236"/>
      <c r="E49" s="236"/>
      <c r="F49" s="236"/>
      <c r="G49" s="210"/>
      <c r="H49" s="236"/>
      <c r="I49" s="240"/>
      <c r="J49" s="241"/>
      <c r="K49" s="241"/>
      <c r="L49" s="242"/>
      <c r="N49" s="63">
        <v>47.0</v>
      </c>
      <c r="O49" s="269" t="str">
        <f>IF(' CT Milling'!B60&gt;0,' CT Milling'!B60,"")</f>
        <v/>
      </c>
      <c r="P49" s="63" t="str">
        <f>IF(' CT Milling'!I60&gt;0,' CT Milling'!I60,"")</f>
        <v/>
      </c>
      <c r="Q49" s="63" t="str">
        <f>IF(' CT Milling'!L60&gt;0,' CT Milling'!L60,"")</f>
        <v/>
      </c>
      <c r="R49" s="63" t="str">
        <f>IF(' CT Milling'!M60&gt;0,' CT Milling'!M60,"")</f>
        <v/>
      </c>
      <c r="S49" s="63" t="str">
        <f>IF(' CT Milling'!N60&gt;0,' CT Milling'!N60,"")</f>
        <v/>
      </c>
      <c r="T49" s="63" t="str">
        <f>IF(' CT Milling'!O60&gt;0,' CT Milling'!O60,"")</f>
        <v/>
      </c>
      <c r="U49" s="63" t="str">
        <f>IF(' CT Milling'!P60&gt;0,' CT Milling'!P60,"")</f>
        <v/>
      </c>
      <c r="V49" s="64" t="str">
        <f>"Tag Plug #"&amp;' CT Milling'!A60&amp;" @ "&amp;' CT Milling'!D60&amp;" FT, Gone In "&amp;' CT Milling'!F60&amp;" Minutes, "&amp;' CT Milling'!Q60&amp;" stalls"</f>
        <v>Tag Plug #46 @  FT, Gone In  Minutes,  stalls</v>
      </c>
      <c r="W49" s="44"/>
      <c r="X49" s="44"/>
      <c r="Y49" s="45"/>
    </row>
    <row r="50" ht="12.75" customHeight="1">
      <c r="B50" s="235"/>
      <c r="C50" s="236"/>
      <c r="D50" s="236"/>
      <c r="E50" s="236"/>
      <c r="F50" s="236"/>
      <c r="G50" s="210"/>
      <c r="H50" s="236"/>
      <c r="I50" s="240"/>
      <c r="J50" s="241"/>
      <c r="K50" s="241"/>
      <c r="L50" s="242"/>
      <c r="N50" s="63">
        <v>48.0</v>
      </c>
      <c r="O50" s="269" t="str">
        <f>IF(' CT Milling'!B61&gt;0,' CT Milling'!B61,"")</f>
        <v/>
      </c>
      <c r="P50" s="63" t="str">
        <f>IF(' CT Milling'!I61&gt;0,' CT Milling'!I61,"")</f>
        <v/>
      </c>
      <c r="Q50" s="63" t="str">
        <f>IF(' CT Milling'!L61&gt;0,' CT Milling'!L61,"")</f>
        <v/>
      </c>
      <c r="R50" s="63" t="str">
        <f>IF(' CT Milling'!M61&gt;0,' CT Milling'!M61,"")</f>
        <v/>
      </c>
      <c r="S50" s="63" t="str">
        <f>IF(' CT Milling'!N61&gt;0,' CT Milling'!N61,"")</f>
        <v/>
      </c>
      <c r="T50" s="63" t="str">
        <f>IF(' CT Milling'!O61&gt;0,' CT Milling'!O61,"")</f>
        <v/>
      </c>
      <c r="U50" s="63" t="str">
        <f>IF(' CT Milling'!P61&gt;0,' CT Milling'!P61,"")</f>
        <v/>
      </c>
      <c r="V50" s="64" t="str">
        <f>"Tag Plug #"&amp;' CT Milling'!A61&amp;" @ "&amp;' CT Milling'!D61&amp;" FT, Gone In "&amp;' CT Milling'!F61&amp;" Minutes, "&amp;' CT Milling'!Q61&amp;" stalls"</f>
        <v>Tag Plug #47 @  FT, Gone In  Minutes,  stalls</v>
      </c>
      <c r="W50" s="44"/>
      <c r="X50" s="44"/>
      <c r="Y50" s="45"/>
    </row>
    <row r="51" ht="12.75" customHeight="1">
      <c r="B51" s="235"/>
      <c r="C51" s="236"/>
      <c r="D51" s="236"/>
      <c r="E51" s="236"/>
      <c r="F51" s="236"/>
      <c r="G51" s="210"/>
      <c r="H51" s="236"/>
      <c r="I51" s="240"/>
      <c r="J51" s="241"/>
      <c r="K51" s="241"/>
      <c r="L51" s="242"/>
      <c r="N51" s="63">
        <v>49.0</v>
      </c>
      <c r="O51" s="269" t="str">
        <f>IF(' CT Milling'!B62&gt;0,' CT Milling'!B62,"")</f>
        <v/>
      </c>
      <c r="P51" s="63" t="str">
        <f>IF(' CT Milling'!I62&gt;0,' CT Milling'!I62,"")</f>
        <v/>
      </c>
      <c r="Q51" s="63" t="str">
        <f>IF(' CT Milling'!L62&gt;0,' CT Milling'!L62,"")</f>
        <v/>
      </c>
      <c r="R51" s="63" t="str">
        <f>IF(' CT Milling'!M62&gt;0,' CT Milling'!M62,"")</f>
        <v/>
      </c>
      <c r="S51" s="63" t="str">
        <f>IF(' CT Milling'!N62&gt;0,' CT Milling'!N62,"")</f>
        <v/>
      </c>
      <c r="T51" s="63" t="str">
        <f>IF(' CT Milling'!O62&gt;0,' CT Milling'!O62,"")</f>
        <v/>
      </c>
      <c r="U51" s="63" t="str">
        <f>IF(' CT Milling'!P62&gt;0,' CT Milling'!P62,"")</f>
        <v/>
      </c>
      <c r="V51" s="64" t="str">
        <f>"Tag Plug #"&amp;' CT Milling'!A62&amp;" @ "&amp;' CT Milling'!D62&amp;" FT, Gone In "&amp;' CT Milling'!F62&amp;" Minutes, "&amp;' CT Milling'!Q62&amp;" stalls"</f>
        <v>Tag Plug #48 @  FT, Gone In  Minutes,  stalls</v>
      </c>
      <c r="W51" s="44"/>
      <c r="X51" s="44"/>
      <c r="Y51" s="45"/>
    </row>
    <row r="52" ht="12.75" customHeight="1">
      <c r="B52" s="235"/>
      <c r="C52" s="236"/>
      <c r="D52" s="236"/>
      <c r="E52" s="236"/>
      <c r="F52" s="236"/>
      <c r="G52" s="210"/>
      <c r="H52" s="236"/>
      <c r="I52" s="240"/>
      <c r="J52" s="241"/>
      <c r="K52" s="241"/>
      <c r="L52" s="242"/>
      <c r="N52" s="63">
        <v>50.0</v>
      </c>
      <c r="O52" s="269" t="str">
        <f>IF(' CT Milling'!B63&gt;0,' CT Milling'!B63,"")</f>
        <v/>
      </c>
      <c r="P52" s="63" t="str">
        <f>IF(' CT Milling'!I63&gt;0,' CT Milling'!I63,"")</f>
        <v/>
      </c>
      <c r="Q52" s="63" t="str">
        <f>IF(' CT Milling'!L63&gt;0,' CT Milling'!L63,"")</f>
        <v/>
      </c>
      <c r="R52" s="63" t="str">
        <f>IF(' CT Milling'!M63&gt;0,' CT Milling'!M63,"")</f>
        <v/>
      </c>
      <c r="S52" s="63" t="str">
        <f>IF(' CT Milling'!N63&gt;0,' CT Milling'!N63,"")</f>
        <v/>
      </c>
      <c r="T52" s="63" t="str">
        <f>IF(' CT Milling'!O63&gt;0,' CT Milling'!O63,"")</f>
        <v/>
      </c>
      <c r="U52" s="63" t="str">
        <f>IF(' CT Milling'!P63&gt;0,' CT Milling'!P63,"")</f>
        <v/>
      </c>
      <c r="V52" s="64" t="str">
        <f>"Tag Plug #"&amp;' CT Milling'!A63&amp;" @ "&amp;' CT Milling'!D63&amp;" FT, Gone In "&amp;' CT Milling'!F63&amp;" Minutes, "&amp;' CT Milling'!Q63&amp;" stalls"</f>
        <v>Tag Plug #49 @  FT, Gone In  Minutes,  stalls</v>
      </c>
      <c r="W52" s="44"/>
      <c r="X52" s="44"/>
      <c r="Y52" s="45"/>
    </row>
    <row r="53" ht="12.75" customHeight="1">
      <c r="B53" s="235"/>
      <c r="C53" s="236"/>
      <c r="D53" s="236"/>
      <c r="E53" s="236"/>
      <c r="F53" s="236"/>
      <c r="G53" s="210"/>
      <c r="H53" s="236"/>
      <c r="I53" s="240"/>
      <c r="J53" s="241"/>
      <c r="K53" s="241"/>
      <c r="L53" s="242"/>
      <c r="N53" s="63">
        <v>51.0</v>
      </c>
      <c r="O53" s="269" t="str">
        <f>IF(' CT Milling'!B64&gt;0,' CT Milling'!B64,"")</f>
        <v/>
      </c>
      <c r="P53" s="63" t="str">
        <f>IF(' CT Milling'!I64&gt;0,' CT Milling'!I64,"")</f>
        <v/>
      </c>
      <c r="Q53" s="63" t="str">
        <f>IF(' CT Milling'!L64&gt;0,' CT Milling'!L64,"")</f>
        <v/>
      </c>
      <c r="R53" s="63" t="str">
        <f>IF(' CT Milling'!M64&gt;0,' CT Milling'!M64,"")</f>
        <v/>
      </c>
      <c r="S53" s="63" t="str">
        <f>IF(' CT Milling'!N64&gt;0,' CT Milling'!N64,"")</f>
        <v/>
      </c>
      <c r="T53" s="63" t="str">
        <f>IF(' CT Milling'!O64&gt;0,' CT Milling'!O64,"")</f>
        <v/>
      </c>
      <c r="U53" s="63" t="str">
        <f>IF(' CT Milling'!P64&gt;0,' CT Milling'!P64,"")</f>
        <v/>
      </c>
      <c r="V53" s="64" t="str">
        <f>"Tag Plug #"&amp;' CT Milling'!A64&amp;" @ "&amp;' CT Milling'!D64&amp;" FT, Gone In "&amp;' CT Milling'!F64&amp;" Minutes, "&amp;' CT Milling'!Q64&amp;" stalls"</f>
        <v>Tag Plug #50 @  FT, Gone In  Minutes,  stalls</v>
      </c>
      <c r="W53" s="44"/>
      <c r="X53" s="44"/>
      <c r="Y53" s="45"/>
    </row>
    <row r="54" ht="12.75" customHeight="1">
      <c r="B54" s="235"/>
      <c r="C54" s="236"/>
      <c r="D54" s="236"/>
      <c r="E54" s="236"/>
      <c r="F54" s="236"/>
      <c r="G54" s="210"/>
      <c r="H54" s="236"/>
      <c r="I54" s="240"/>
      <c r="J54" s="241"/>
      <c r="K54" s="241"/>
      <c r="L54" s="242"/>
      <c r="N54" s="63">
        <v>52.0</v>
      </c>
      <c r="O54" s="269" t="str">
        <f>IF(' CT Milling'!B65&gt;0,' CT Milling'!B65,"")</f>
        <v/>
      </c>
      <c r="P54" s="63" t="str">
        <f>IF(' CT Milling'!I65&gt;0,' CT Milling'!I65,"")</f>
        <v/>
      </c>
      <c r="Q54" s="63" t="str">
        <f>IF(' CT Milling'!L65&gt;0,' CT Milling'!L65,"")</f>
        <v/>
      </c>
      <c r="R54" s="63" t="str">
        <f>IF(' CT Milling'!M65&gt;0,' CT Milling'!M65,"")</f>
        <v/>
      </c>
      <c r="S54" s="63" t="str">
        <f>IF(' CT Milling'!N65&gt;0,' CT Milling'!N65,"")</f>
        <v/>
      </c>
      <c r="T54" s="63" t="str">
        <f>IF(' CT Milling'!O65&gt;0,' CT Milling'!O65,"")</f>
        <v/>
      </c>
      <c r="U54" s="63" t="str">
        <f>IF(' CT Milling'!P65&gt;0,' CT Milling'!P65,"")</f>
        <v/>
      </c>
      <c r="V54" s="64" t="str">
        <f>"Tag Plug #"&amp;' CT Milling'!A65&amp;" @ "&amp;' CT Milling'!D65&amp;" FT, Gone In "&amp;' CT Milling'!F65&amp;" Minutes, "&amp;' CT Milling'!Q65&amp;" stalls"</f>
        <v>Tag Plug #51 @  FT, Gone In  Minutes,  stalls</v>
      </c>
      <c r="W54" s="44"/>
      <c r="X54" s="44"/>
      <c r="Y54" s="45"/>
    </row>
    <row r="55" ht="12.75" customHeight="1">
      <c r="B55" s="235"/>
      <c r="C55" s="236"/>
      <c r="D55" s="236"/>
      <c r="E55" s="236"/>
      <c r="F55" s="236"/>
      <c r="G55" s="210"/>
      <c r="H55" s="236"/>
      <c r="I55" s="240"/>
      <c r="J55" s="241"/>
      <c r="K55" s="241"/>
      <c r="L55" s="242"/>
      <c r="N55" s="63">
        <v>53.0</v>
      </c>
      <c r="O55" s="269" t="str">
        <f>IF(' CT Milling'!B66&gt;0,' CT Milling'!B66,"")</f>
        <v/>
      </c>
      <c r="P55" s="63" t="str">
        <f>IF(' CT Milling'!I66&gt;0,' CT Milling'!I66,"")</f>
        <v/>
      </c>
      <c r="Q55" s="63" t="str">
        <f>IF(' CT Milling'!L66&gt;0,' CT Milling'!L66,"")</f>
        <v/>
      </c>
      <c r="R55" s="63" t="str">
        <f>IF(' CT Milling'!M66&gt;0,' CT Milling'!M66,"")</f>
        <v/>
      </c>
      <c r="S55" s="63" t="str">
        <f>IF(' CT Milling'!N66&gt;0,' CT Milling'!N66,"")</f>
        <v/>
      </c>
      <c r="T55" s="63" t="str">
        <f>IF(' CT Milling'!O66&gt;0,' CT Milling'!O66,"")</f>
        <v/>
      </c>
      <c r="U55" s="63" t="str">
        <f>IF(' CT Milling'!P66&gt;0,' CT Milling'!P66,"")</f>
        <v/>
      </c>
      <c r="V55" s="64" t="str">
        <f>"Tag Plug #"&amp;' CT Milling'!A66&amp;" @ "&amp;' CT Milling'!D66&amp;" FT, Gone In "&amp;' CT Milling'!F66&amp;" Minutes, "&amp;' CT Milling'!Q66&amp;" stalls"</f>
        <v>Tag Plug #52 @  FT, Gone In  Minutes,  stalls</v>
      </c>
      <c r="W55" s="44"/>
      <c r="X55" s="44"/>
      <c r="Y55" s="45"/>
    </row>
    <row r="56" ht="12.75" customHeight="1">
      <c r="B56" s="235"/>
      <c r="C56" s="236"/>
      <c r="D56" s="236"/>
      <c r="E56" s="236"/>
      <c r="F56" s="236"/>
      <c r="G56" s="210"/>
      <c r="H56" s="236"/>
      <c r="I56" s="240"/>
      <c r="J56" s="241"/>
      <c r="K56" s="241"/>
      <c r="L56" s="242"/>
      <c r="N56" s="63">
        <v>54.0</v>
      </c>
      <c r="O56" s="269" t="str">
        <f>IF(' CT Milling'!B67&gt;0,' CT Milling'!B67,"")</f>
        <v/>
      </c>
      <c r="P56" s="63" t="str">
        <f>IF(' CT Milling'!I67&gt;0,' CT Milling'!I67,"")</f>
        <v/>
      </c>
      <c r="Q56" s="63" t="str">
        <f>IF(' CT Milling'!L67&gt;0,' CT Milling'!L67,"")</f>
        <v/>
      </c>
      <c r="R56" s="63" t="str">
        <f>IF(' CT Milling'!M67&gt;0,' CT Milling'!M67,"")</f>
        <v/>
      </c>
      <c r="S56" s="63" t="str">
        <f>IF(' CT Milling'!N67&gt;0,' CT Milling'!N67,"")</f>
        <v/>
      </c>
      <c r="T56" s="63" t="str">
        <f>IF(' CT Milling'!O67&gt;0,' CT Milling'!O67,"")</f>
        <v/>
      </c>
      <c r="U56" s="63" t="str">
        <f>IF(' CT Milling'!P67&gt;0,' CT Milling'!P67,"")</f>
        <v/>
      </c>
      <c r="V56" s="64" t="str">
        <f>"Tag Plug #"&amp;' CT Milling'!A67&amp;" @ "&amp;' CT Milling'!D67&amp;" FT, Gone In "&amp;' CT Milling'!F67&amp;" Minutes, "&amp;' CT Milling'!Q67&amp;" stalls"</f>
        <v>Tag Plug #53 @  FT, Gone In  Minutes,  stalls</v>
      </c>
      <c r="W56" s="44"/>
      <c r="X56" s="44"/>
      <c r="Y56" s="45"/>
    </row>
    <row r="57" ht="12.75" customHeight="1">
      <c r="B57" s="235"/>
      <c r="C57" s="236"/>
      <c r="D57" s="236"/>
      <c r="E57" s="236"/>
      <c r="F57" s="236"/>
      <c r="G57" s="210"/>
      <c r="H57" s="236"/>
      <c r="I57" s="240"/>
      <c r="J57" s="241"/>
      <c r="K57" s="241"/>
      <c r="L57" s="242"/>
      <c r="N57" s="63">
        <v>55.0</v>
      </c>
      <c r="O57" s="269" t="str">
        <f>IF(' CT Milling'!B68&gt;0,' CT Milling'!B68,"")</f>
        <v/>
      </c>
      <c r="P57" s="63" t="str">
        <f>IF(' CT Milling'!I68&gt;0,' CT Milling'!I68,"")</f>
        <v/>
      </c>
      <c r="Q57" s="63" t="str">
        <f>IF(' CT Milling'!L68&gt;0,' CT Milling'!L68,"")</f>
        <v/>
      </c>
      <c r="R57" s="63" t="str">
        <f>IF(' CT Milling'!M68&gt;0,' CT Milling'!M68,"")</f>
        <v/>
      </c>
      <c r="S57" s="63" t="str">
        <f>IF(' CT Milling'!N68&gt;0,' CT Milling'!N68,"")</f>
        <v/>
      </c>
      <c r="T57" s="63" t="str">
        <f>IF(' CT Milling'!O68&gt;0,' CT Milling'!O68,"")</f>
        <v/>
      </c>
      <c r="U57" s="63" t="str">
        <f>IF(' CT Milling'!P68&gt;0,' CT Milling'!P68,"")</f>
        <v/>
      </c>
      <c r="V57" s="64" t="str">
        <f>"Tag Plug #"&amp;' CT Milling'!A68&amp;" @ "&amp;' CT Milling'!D68&amp;" FT, Gone In "&amp;' CT Milling'!F68&amp;" Minutes, "&amp;' CT Milling'!Q68&amp;" stalls"</f>
        <v>Tag Plug #54 @  FT, Gone In  Minutes,  stalls</v>
      </c>
      <c r="W57" s="44"/>
      <c r="X57" s="44"/>
      <c r="Y57" s="45"/>
    </row>
    <row r="58" ht="12.75" customHeight="1">
      <c r="B58" s="235"/>
      <c r="C58" s="236"/>
      <c r="D58" s="236"/>
      <c r="E58" s="236"/>
      <c r="F58" s="236"/>
      <c r="G58" s="210"/>
      <c r="H58" s="236"/>
      <c r="I58" s="240"/>
      <c r="J58" s="241"/>
      <c r="K58" s="241"/>
      <c r="L58" s="242"/>
      <c r="N58" s="63">
        <v>56.0</v>
      </c>
      <c r="O58" s="269" t="str">
        <f>IF(' CT Milling'!B69&gt;0,' CT Milling'!B69,"")</f>
        <v/>
      </c>
      <c r="P58" s="63" t="str">
        <f>IF(' CT Milling'!I69&gt;0,' CT Milling'!I69,"")</f>
        <v/>
      </c>
      <c r="Q58" s="63" t="str">
        <f>IF(' CT Milling'!L69&gt;0,' CT Milling'!L69,"")</f>
        <v/>
      </c>
      <c r="R58" s="63" t="str">
        <f>IF(' CT Milling'!M69&gt;0,' CT Milling'!M69,"")</f>
        <v/>
      </c>
      <c r="S58" s="63" t="str">
        <f>IF(' CT Milling'!N69&gt;0,' CT Milling'!N69,"")</f>
        <v/>
      </c>
      <c r="T58" s="63" t="str">
        <f>IF(' CT Milling'!O69&gt;0,' CT Milling'!O69,"")</f>
        <v/>
      </c>
      <c r="U58" s="63" t="str">
        <f>IF(' CT Milling'!P69&gt;0,' CT Milling'!P69,"")</f>
        <v/>
      </c>
      <c r="V58" s="64" t="str">
        <f>"Tag Plug #"&amp;' CT Milling'!A69&amp;" @ "&amp;' CT Milling'!D69&amp;" FT, Gone In "&amp;' CT Milling'!F69&amp;" Minutes, "&amp;' CT Milling'!Q69&amp;" stalls"</f>
        <v>Tag Plug #55 @  FT, Gone In  Minutes,  stalls</v>
      </c>
      <c r="W58" s="44"/>
      <c r="X58" s="44"/>
      <c r="Y58" s="45"/>
    </row>
    <row r="59" ht="12.75" customHeight="1">
      <c r="B59" s="235"/>
      <c r="C59" s="236"/>
      <c r="D59" s="236"/>
      <c r="E59" s="236"/>
      <c r="F59" s="236"/>
      <c r="G59" s="210"/>
      <c r="H59" s="236"/>
      <c r="I59" s="240"/>
      <c r="J59" s="241"/>
      <c r="K59" s="241"/>
      <c r="L59" s="242"/>
      <c r="N59" s="63">
        <v>57.0</v>
      </c>
      <c r="O59" s="269" t="str">
        <f>IF(' CT Milling'!B70&gt;0,' CT Milling'!B70,"")</f>
        <v/>
      </c>
      <c r="P59" s="63" t="str">
        <f>IF(' CT Milling'!I70&gt;0,' CT Milling'!I70,"")</f>
        <v/>
      </c>
      <c r="Q59" s="63" t="str">
        <f>IF(' CT Milling'!L70&gt;0,' CT Milling'!L70,"")</f>
        <v/>
      </c>
      <c r="R59" s="63" t="str">
        <f>IF(' CT Milling'!M70&gt;0,' CT Milling'!M70,"")</f>
        <v/>
      </c>
      <c r="S59" s="63" t="str">
        <f>IF(' CT Milling'!N70&gt;0,' CT Milling'!N70,"")</f>
        <v/>
      </c>
      <c r="T59" s="63" t="str">
        <f>IF(' CT Milling'!O70&gt;0,' CT Milling'!O70,"")</f>
        <v/>
      </c>
      <c r="U59" s="63" t="str">
        <f>IF(' CT Milling'!P70&gt;0,' CT Milling'!P70,"")</f>
        <v/>
      </c>
      <c r="V59" s="64" t="str">
        <f>"Tag Plug #"&amp;' CT Milling'!A70&amp;" @ "&amp;' CT Milling'!D70&amp;" FT, Gone In "&amp;' CT Milling'!F70&amp;" Minutes, "&amp;' CT Milling'!Q70&amp;" stalls"</f>
        <v>Tag Plug #56 @  FT, Gone In  Minutes,  stalls</v>
      </c>
      <c r="W59" s="44"/>
      <c r="X59" s="44"/>
      <c r="Y59" s="45"/>
    </row>
    <row r="60" ht="12.75" customHeight="1">
      <c r="B60" s="235"/>
      <c r="C60" s="236"/>
      <c r="D60" s="236"/>
      <c r="E60" s="236"/>
      <c r="F60" s="236"/>
      <c r="G60" s="210"/>
      <c r="H60" s="236"/>
      <c r="I60" s="240"/>
      <c r="J60" s="241"/>
      <c r="K60" s="241"/>
      <c r="L60" s="242"/>
      <c r="N60" s="63">
        <v>58.0</v>
      </c>
      <c r="O60" s="269" t="str">
        <f>IF(' CT Milling'!B71&gt;0,' CT Milling'!B71,"")</f>
        <v/>
      </c>
      <c r="P60" s="63" t="str">
        <f>IF(' CT Milling'!I71&gt;0,' CT Milling'!I71,"")</f>
        <v/>
      </c>
      <c r="Q60" s="63" t="str">
        <f>IF(' CT Milling'!L71&gt;0,' CT Milling'!L71,"")</f>
        <v/>
      </c>
      <c r="R60" s="63" t="str">
        <f>IF(' CT Milling'!M71&gt;0,' CT Milling'!M71,"")</f>
        <v/>
      </c>
      <c r="S60" s="63" t="str">
        <f>IF(' CT Milling'!N71&gt;0,' CT Milling'!N71,"")</f>
        <v/>
      </c>
      <c r="T60" s="63" t="str">
        <f>IF(' CT Milling'!O71&gt;0,' CT Milling'!O71,"")</f>
        <v/>
      </c>
      <c r="U60" s="63" t="str">
        <f>IF(' CT Milling'!P71&gt;0,' CT Milling'!P71,"")</f>
        <v/>
      </c>
      <c r="V60" s="64" t="str">
        <f>"Tag Plug #"&amp;' CT Milling'!A71&amp;" @ "&amp;' CT Milling'!D71&amp;" FT, Gone In "&amp;' CT Milling'!F71&amp;" Minutes, "&amp;' CT Milling'!Q71&amp;" stalls"</f>
        <v>Tag Plug #57 @  FT, Gone In  Minutes,  stalls</v>
      </c>
      <c r="W60" s="44"/>
      <c r="X60" s="44"/>
      <c r="Y60" s="45"/>
    </row>
    <row r="61" ht="12.75" customHeight="1">
      <c r="B61" s="235"/>
      <c r="C61" s="236"/>
      <c r="D61" s="236"/>
      <c r="E61" s="236"/>
      <c r="F61" s="236"/>
      <c r="G61" s="210"/>
      <c r="H61" s="236"/>
      <c r="I61" s="240"/>
      <c r="J61" s="241"/>
      <c r="K61" s="241"/>
      <c r="L61" s="242"/>
      <c r="N61" s="63">
        <v>59.0</v>
      </c>
      <c r="O61" s="269" t="str">
        <f>IF(' CT Milling'!B72&gt;0,' CT Milling'!B72,"")</f>
        <v/>
      </c>
      <c r="P61" s="63" t="str">
        <f>IF(' CT Milling'!I72&gt;0,' CT Milling'!I72,"")</f>
        <v/>
      </c>
      <c r="Q61" s="63" t="str">
        <f>IF(' CT Milling'!L72&gt;0,' CT Milling'!L72,"")</f>
        <v/>
      </c>
      <c r="R61" s="63" t="str">
        <f>IF(' CT Milling'!M72&gt;0,' CT Milling'!M72,"")</f>
        <v/>
      </c>
      <c r="S61" s="63" t="str">
        <f>IF(' CT Milling'!N72&gt;0,' CT Milling'!N72,"")</f>
        <v/>
      </c>
      <c r="T61" s="63" t="str">
        <f>IF(' CT Milling'!O72&gt;0,' CT Milling'!O72,"")</f>
        <v/>
      </c>
      <c r="U61" s="63" t="str">
        <f>IF(' CT Milling'!P72&gt;0,' CT Milling'!P72,"")</f>
        <v/>
      </c>
      <c r="V61" s="64" t="str">
        <f>"Tag Plug #"&amp;' CT Milling'!A72&amp;" @ "&amp;' CT Milling'!D72&amp;" FT, Gone In "&amp;' CT Milling'!F72&amp;" Minutes, "&amp;' CT Milling'!Q72&amp;" stalls"</f>
        <v>Tag Plug #58 @  FT, Gone In  Minutes,  stalls</v>
      </c>
      <c r="W61" s="44"/>
      <c r="X61" s="44"/>
      <c r="Y61" s="45"/>
    </row>
    <row r="62" ht="12.75" customHeight="1">
      <c r="B62" s="235"/>
      <c r="C62" s="236"/>
      <c r="D62" s="236"/>
      <c r="E62" s="236"/>
      <c r="F62" s="236"/>
      <c r="G62" s="210"/>
      <c r="H62" s="236"/>
      <c r="I62" s="240"/>
      <c r="J62" s="241"/>
      <c r="K62" s="241"/>
      <c r="L62" s="242"/>
      <c r="N62" s="63">
        <v>60.0</v>
      </c>
      <c r="O62" s="269" t="str">
        <f>IF(' CT Milling'!B73&gt;0,' CT Milling'!B73,"")</f>
        <v/>
      </c>
      <c r="P62" s="63" t="str">
        <f>IF(' CT Milling'!I73&gt;0,' CT Milling'!I73,"")</f>
        <v/>
      </c>
      <c r="Q62" s="63" t="str">
        <f>IF(' CT Milling'!L73&gt;0,' CT Milling'!L73,"")</f>
        <v/>
      </c>
      <c r="R62" s="63" t="str">
        <f>IF(' CT Milling'!M73&gt;0,' CT Milling'!M73,"")</f>
        <v/>
      </c>
      <c r="S62" s="63" t="str">
        <f>IF(' CT Milling'!N73&gt;0,' CT Milling'!N73,"")</f>
        <v/>
      </c>
      <c r="T62" s="63" t="str">
        <f>IF(' CT Milling'!O73&gt;0,' CT Milling'!O73,"")</f>
        <v/>
      </c>
      <c r="U62" s="63" t="str">
        <f>IF(' CT Milling'!P73&gt;0,' CT Milling'!P73,"")</f>
        <v/>
      </c>
      <c r="V62" s="64" t="str">
        <f>"Tag Plug #"&amp;' CT Milling'!A73&amp;" @ "&amp;' CT Milling'!D73&amp;" FT, Gone In "&amp;' CT Milling'!F73&amp;" Minutes, "&amp;' CT Milling'!Q73&amp;" stalls"</f>
        <v>Tag Plug #59 @  FT, Gone In  Minutes,  stalls</v>
      </c>
      <c r="W62" s="44"/>
      <c r="X62" s="44"/>
      <c r="Y62" s="45"/>
    </row>
    <row r="63" ht="12.75" customHeight="1">
      <c r="B63" s="235"/>
      <c r="C63" s="236"/>
      <c r="D63" s="236"/>
      <c r="E63" s="236"/>
      <c r="F63" s="236"/>
      <c r="G63" s="210"/>
      <c r="H63" s="236"/>
      <c r="I63" s="240"/>
      <c r="J63" s="241"/>
      <c r="K63" s="241"/>
      <c r="L63" s="242"/>
      <c r="N63" s="63">
        <v>61.0</v>
      </c>
      <c r="O63" s="269" t="str">
        <f>IF(' CT Milling'!B74&gt;0,' CT Milling'!B74,"")</f>
        <v/>
      </c>
      <c r="P63" s="63" t="str">
        <f>IF(' CT Milling'!I74&gt;0,' CT Milling'!I74,"")</f>
        <v/>
      </c>
      <c r="Q63" s="63" t="str">
        <f>IF(' CT Milling'!L74&gt;0,' CT Milling'!L74,"")</f>
        <v/>
      </c>
      <c r="R63" s="63" t="str">
        <f>IF(' CT Milling'!M74&gt;0,' CT Milling'!M74,"")</f>
        <v/>
      </c>
      <c r="S63" s="63" t="str">
        <f>IF(' CT Milling'!N74&gt;0,' CT Milling'!N74,"")</f>
        <v/>
      </c>
      <c r="T63" s="63" t="str">
        <f>IF(' CT Milling'!O74&gt;0,' CT Milling'!O74,"")</f>
        <v/>
      </c>
      <c r="U63" s="63" t="str">
        <f>IF(' CT Milling'!P74&gt;0,' CT Milling'!P74,"")</f>
        <v/>
      </c>
      <c r="V63" s="64" t="str">
        <f>"Tag Plug #"&amp;' CT Milling'!A74&amp;" @ "&amp;' CT Milling'!D74&amp;" FT, Gone In "&amp;' CT Milling'!F74&amp;" Minutes, "&amp;' CT Milling'!Q74&amp;" stalls"</f>
        <v>Tag Plug #60 @  FT, Gone In  Minutes,  stalls</v>
      </c>
      <c r="W63" s="44"/>
      <c r="X63" s="44"/>
      <c r="Y63" s="45"/>
    </row>
    <row r="64" ht="12.75" customHeight="1">
      <c r="B64" s="243" t="s">
        <v>295</v>
      </c>
      <c r="C64" s="244"/>
      <c r="D64" s="244"/>
      <c r="E64" s="244"/>
      <c r="F64" s="244"/>
      <c r="G64" s="244"/>
      <c r="H64" s="244"/>
      <c r="I64" s="244"/>
      <c r="J64" s="244"/>
      <c r="K64" s="244"/>
      <c r="L64" s="245"/>
      <c r="N64" s="63">
        <v>62.0</v>
      </c>
      <c r="O64" s="269" t="str">
        <f>IF(' CT Milling'!B75&gt;0,' CT Milling'!B75,"")</f>
        <v/>
      </c>
      <c r="P64" s="63" t="str">
        <f>IF(' CT Milling'!I75&gt;0,' CT Milling'!I75,"")</f>
        <v/>
      </c>
      <c r="Q64" s="63" t="str">
        <f>IF(' CT Milling'!L75&gt;0,' CT Milling'!L75,"")</f>
        <v/>
      </c>
      <c r="R64" s="63" t="str">
        <f>IF(' CT Milling'!M75&gt;0,' CT Milling'!M75,"")</f>
        <v/>
      </c>
      <c r="S64" s="63" t="str">
        <f>IF(' CT Milling'!N75&gt;0,' CT Milling'!N75,"")</f>
        <v/>
      </c>
      <c r="T64" s="63" t="str">
        <f>IF(' CT Milling'!O75&gt;0,' CT Milling'!O75,"")</f>
        <v/>
      </c>
      <c r="U64" s="63" t="str">
        <f>IF(' CT Milling'!P75&gt;0,' CT Milling'!P75,"")</f>
        <v/>
      </c>
      <c r="V64" s="64" t="str">
        <f>"Tag Plug #"&amp;' CT Milling'!A75&amp;" @ "&amp;' CT Milling'!D75&amp;" FT, Gone In "&amp;' CT Milling'!F75&amp;" Minutes, "&amp;' CT Milling'!Q75&amp;" stalls"</f>
        <v>Tag Plug #61 @  FT, Gone In  Minutes,  stalls</v>
      </c>
      <c r="W64" s="44"/>
      <c r="X64" s="44"/>
      <c r="Y64" s="45"/>
    </row>
    <row r="65" ht="12.75" customHeight="1">
      <c r="B65" s="246" t="s">
        <v>296</v>
      </c>
      <c r="C65" s="247" t="s">
        <v>297</v>
      </c>
      <c r="D65" s="112"/>
      <c r="E65" s="112"/>
      <c r="F65" s="112"/>
      <c r="G65" s="248"/>
      <c r="H65" s="247" t="s">
        <v>298</v>
      </c>
      <c r="I65" s="113"/>
      <c r="J65" s="246" t="s">
        <v>299</v>
      </c>
      <c r="K65" s="246" t="s">
        <v>300</v>
      </c>
      <c r="L65" s="246" t="s">
        <v>301</v>
      </c>
      <c r="N65" s="63">
        <v>63.0</v>
      </c>
      <c r="O65" s="269" t="str">
        <f>IF(' CT Milling'!B76&gt;0,' CT Milling'!B76,"")</f>
        <v/>
      </c>
      <c r="P65" s="63" t="str">
        <f>IF(' CT Milling'!I76&gt;0,' CT Milling'!I76,"")</f>
        <v/>
      </c>
      <c r="Q65" s="63" t="str">
        <f>IF(' CT Milling'!L76&gt;0,' CT Milling'!L76,"")</f>
        <v/>
      </c>
      <c r="R65" s="63" t="str">
        <f>IF(' CT Milling'!M76&gt;0,' CT Milling'!M76,"")</f>
        <v/>
      </c>
      <c r="S65" s="63" t="str">
        <f>IF(' CT Milling'!N76&gt;0,' CT Milling'!N76,"")</f>
        <v/>
      </c>
      <c r="T65" s="63" t="str">
        <f>IF(' CT Milling'!O76&gt;0,' CT Milling'!O76,"")</f>
        <v/>
      </c>
      <c r="U65" s="63" t="str">
        <f>IF(' CT Milling'!P76&gt;0,' CT Milling'!P76,"")</f>
        <v/>
      </c>
      <c r="V65" s="64" t="str">
        <f>"Tag Plug #"&amp;' CT Milling'!A76&amp;" @ "&amp;' CT Milling'!D76&amp;" FT, Gone In "&amp;' CT Milling'!F76&amp;" Minutes, "&amp;' CT Milling'!Q76&amp;" stalls"</f>
        <v>Tag Plug #62 @  FT, Gone In  Minutes,  stalls</v>
      </c>
      <c r="W65" s="44"/>
      <c r="X65" s="44"/>
      <c r="Y65" s="45"/>
    </row>
    <row r="66" ht="12.75" customHeight="1">
      <c r="B66" s="63"/>
      <c r="C66" s="64"/>
      <c r="D66" s="44"/>
      <c r="E66" s="44"/>
      <c r="F66" s="44"/>
      <c r="G66" s="44"/>
      <c r="H66" s="64"/>
      <c r="I66" s="45"/>
      <c r="J66" s="249"/>
      <c r="K66" s="250"/>
      <c r="L66" s="249" t="str">
        <f t="shared" ref="L66:L90" si="1">IF(H66&gt;0,(1-K66)*(H66*J66),"")</f>
        <v/>
      </c>
      <c r="N66" s="63">
        <v>64.0</v>
      </c>
      <c r="O66" s="269" t="str">
        <f>IF(' CT Milling'!B77&gt;0,' CT Milling'!B77,"")</f>
        <v/>
      </c>
      <c r="P66" s="63" t="str">
        <f>IF(' CT Milling'!I77&gt;0,' CT Milling'!I77,"")</f>
        <v/>
      </c>
      <c r="Q66" s="63" t="str">
        <f>IF(' CT Milling'!L77&gt;0,' CT Milling'!L77,"")</f>
        <v/>
      </c>
      <c r="R66" s="63" t="str">
        <f>IF(' CT Milling'!M77&gt;0,' CT Milling'!M77,"")</f>
        <v/>
      </c>
      <c r="S66" s="63" t="str">
        <f>IF(' CT Milling'!N77&gt;0,' CT Milling'!N77,"")</f>
        <v/>
      </c>
      <c r="T66" s="63" t="str">
        <f>IF(' CT Milling'!O77&gt;0,' CT Milling'!O77,"")</f>
        <v/>
      </c>
      <c r="U66" s="63" t="str">
        <f>IF(' CT Milling'!P77&gt;0,' CT Milling'!P77,"")</f>
        <v/>
      </c>
      <c r="V66" s="64" t="str">
        <f>"Tag Plug #"&amp;' CT Milling'!A77&amp;" @ "&amp;' CT Milling'!D77&amp;" FT, Gone In "&amp;' CT Milling'!F77&amp;" Minutes, "&amp;' CT Milling'!Q77&amp;" stalls"</f>
        <v>Tag Plug #63 @  FT, Gone In  Minutes,  stalls</v>
      </c>
      <c r="W66" s="44"/>
      <c r="X66" s="44"/>
      <c r="Y66" s="45"/>
    </row>
    <row r="67" ht="12.75" customHeight="1">
      <c r="B67" s="63"/>
      <c r="C67" s="64"/>
      <c r="D67" s="44"/>
      <c r="E67" s="44"/>
      <c r="F67" s="44"/>
      <c r="G67" s="44"/>
      <c r="H67" s="64"/>
      <c r="I67" s="45"/>
      <c r="J67" s="249"/>
      <c r="K67" s="250"/>
      <c r="L67" s="249" t="str">
        <f t="shared" si="1"/>
        <v/>
      </c>
      <c r="N67" s="63">
        <v>65.0</v>
      </c>
      <c r="O67" s="269" t="str">
        <f>IF(' CT Milling'!B78&gt;0,' CT Milling'!B78,"")</f>
        <v/>
      </c>
      <c r="P67" s="63" t="str">
        <f>IF(' CT Milling'!I78&gt;0,' CT Milling'!I78,"")</f>
        <v/>
      </c>
      <c r="Q67" s="63" t="str">
        <f>IF(' CT Milling'!L78&gt;0,' CT Milling'!L78,"")</f>
        <v/>
      </c>
      <c r="R67" s="63" t="str">
        <f>IF(' CT Milling'!M78&gt;0,' CT Milling'!M78,"")</f>
        <v/>
      </c>
      <c r="S67" s="63" t="str">
        <f>IF(' CT Milling'!N78&gt;0,' CT Milling'!N78,"")</f>
        <v/>
      </c>
      <c r="T67" s="63" t="str">
        <f>IF(' CT Milling'!O78&gt;0,' CT Milling'!O78,"")</f>
        <v/>
      </c>
      <c r="U67" s="63" t="str">
        <f>IF(' CT Milling'!P78&gt;0,' CT Milling'!P78,"")</f>
        <v/>
      </c>
      <c r="V67" s="64" t="str">
        <f>"Tag Plug #"&amp;' CT Milling'!A78&amp;" @ "&amp;' CT Milling'!D78&amp;" FT, Gone In "&amp;' CT Milling'!F78&amp;" Minutes, "&amp;' CT Milling'!Q78&amp;" stalls"</f>
        <v>Tag Plug #64 @  FT, Gone In  Minutes,  stalls</v>
      </c>
      <c r="W67" s="44"/>
      <c r="X67" s="44"/>
      <c r="Y67" s="45"/>
    </row>
    <row r="68" ht="12.75" customHeight="1">
      <c r="B68" s="63"/>
      <c r="C68" s="64"/>
      <c r="D68" s="44"/>
      <c r="E68" s="44"/>
      <c r="F68" s="44"/>
      <c r="G68" s="44"/>
      <c r="H68" s="64"/>
      <c r="I68" s="45"/>
      <c r="J68" s="249"/>
      <c r="K68" s="250"/>
      <c r="L68" s="249" t="str">
        <f t="shared" si="1"/>
        <v/>
      </c>
      <c r="N68" s="63">
        <v>66.0</v>
      </c>
      <c r="O68" s="269" t="str">
        <f>IF(' CT Milling'!B79&gt;0,' CT Milling'!B79,"")</f>
        <v/>
      </c>
      <c r="P68" s="63" t="str">
        <f>IF(' CT Milling'!I79&gt;0,' CT Milling'!I79,"")</f>
        <v/>
      </c>
      <c r="Q68" s="63" t="str">
        <f>IF(' CT Milling'!L79&gt;0,' CT Milling'!L79,"")</f>
        <v/>
      </c>
      <c r="R68" s="63" t="str">
        <f>IF(' CT Milling'!M79&gt;0,' CT Milling'!M79,"")</f>
        <v/>
      </c>
      <c r="S68" s="63" t="str">
        <f>IF(' CT Milling'!N79&gt;0,' CT Milling'!N79,"")</f>
        <v/>
      </c>
      <c r="T68" s="63" t="str">
        <f>IF(' CT Milling'!O79&gt;0,' CT Milling'!O79,"")</f>
        <v/>
      </c>
      <c r="U68" s="63" t="str">
        <f>IF(' CT Milling'!P79&gt;0,' CT Milling'!P79,"")</f>
        <v/>
      </c>
      <c r="V68" s="64" t="str">
        <f>"Tag Plug #"&amp;' CT Milling'!A79&amp;" @ "&amp;' CT Milling'!D79&amp;" FT, Gone In "&amp;' CT Milling'!F79&amp;" Minutes, "&amp;' CT Milling'!Q79&amp;" stalls"</f>
        <v>Tag Plug #65 @  FT, Gone In  Minutes,  stalls</v>
      </c>
      <c r="W68" s="44"/>
      <c r="X68" s="44"/>
      <c r="Y68" s="45"/>
    </row>
    <row r="69" ht="12.75" customHeight="1">
      <c r="B69" s="63"/>
      <c r="C69" s="64"/>
      <c r="D69" s="44"/>
      <c r="E69" s="44"/>
      <c r="F69" s="44"/>
      <c r="G69" s="44"/>
      <c r="H69" s="64"/>
      <c r="I69" s="45"/>
      <c r="J69" s="249"/>
      <c r="K69" s="250"/>
      <c r="L69" s="249" t="str">
        <f t="shared" si="1"/>
        <v/>
      </c>
      <c r="N69" s="63">
        <v>67.0</v>
      </c>
      <c r="O69" s="269" t="str">
        <f>IF(' CT Milling'!B80&gt;0,' CT Milling'!B80,"")</f>
        <v/>
      </c>
      <c r="P69" s="63" t="str">
        <f>IF(' CT Milling'!I80&gt;0,' CT Milling'!I80,"")</f>
        <v/>
      </c>
      <c r="Q69" s="63" t="str">
        <f>IF(' CT Milling'!L80&gt;0,' CT Milling'!L80,"")</f>
        <v/>
      </c>
      <c r="R69" s="63" t="str">
        <f>IF(' CT Milling'!M80&gt;0,' CT Milling'!M80,"")</f>
        <v/>
      </c>
      <c r="S69" s="63" t="str">
        <f>IF(' CT Milling'!N80&gt;0,' CT Milling'!N80,"")</f>
        <v/>
      </c>
      <c r="T69" s="63" t="str">
        <f>IF(' CT Milling'!O80&gt;0,' CT Milling'!O80,"")</f>
        <v/>
      </c>
      <c r="U69" s="63" t="str">
        <f>IF(' CT Milling'!P80&gt;0,' CT Milling'!P80,"")</f>
        <v/>
      </c>
      <c r="V69" s="64" t="str">
        <f>"Tag Plug #"&amp;' CT Milling'!A80&amp;" @ "&amp;' CT Milling'!D80&amp;" FT, Gone In "&amp;' CT Milling'!F80&amp;" Minutes, "&amp;' CT Milling'!Q80&amp;" stalls"</f>
        <v>Tag Plug #66 @  FT, Gone In  Minutes,  stalls</v>
      </c>
      <c r="W69" s="44"/>
      <c r="X69" s="44"/>
      <c r="Y69" s="45"/>
    </row>
    <row r="70" ht="12.75" customHeight="1">
      <c r="B70" s="63"/>
      <c r="C70" s="64"/>
      <c r="D70" s="44"/>
      <c r="E70" s="44"/>
      <c r="F70" s="44"/>
      <c r="G70" s="44"/>
      <c r="H70" s="64"/>
      <c r="I70" s="45"/>
      <c r="J70" s="249"/>
      <c r="K70" s="250"/>
      <c r="L70" s="249" t="str">
        <f t="shared" si="1"/>
        <v/>
      </c>
      <c r="N70" s="63">
        <v>68.0</v>
      </c>
      <c r="O70" s="269" t="str">
        <f>IF(' CT Milling'!B81&gt;0,' CT Milling'!B81,"")</f>
        <v/>
      </c>
      <c r="P70" s="63" t="str">
        <f>IF(' CT Milling'!I81&gt;0,' CT Milling'!I81,"")</f>
        <v/>
      </c>
      <c r="Q70" s="63" t="str">
        <f>IF(' CT Milling'!L81&gt;0,' CT Milling'!L81,"")</f>
        <v/>
      </c>
      <c r="R70" s="63" t="str">
        <f>IF(' CT Milling'!M81&gt;0,' CT Milling'!M81,"")</f>
        <v/>
      </c>
      <c r="S70" s="63" t="str">
        <f>IF(' CT Milling'!N81&gt;0,' CT Milling'!N81,"")</f>
        <v/>
      </c>
      <c r="T70" s="63" t="str">
        <f>IF(' CT Milling'!O81&gt;0,' CT Milling'!O81,"")</f>
        <v/>
      </c>
      <c r="U70" s="63" t="str">
        <f>IF(' CT Milling'!P81&gt;0,' CT Milling'!P81,"")</f>
        <v/>
      </c>
      <c r="V70" s="64" t="str">
        <f>"Tag Plug #"&amp;' CT Milling'!A81&amp;" @ "&amp;' CT Milling'!D81&amp;" FT, Gone In "&amp;' CT Milling'!F81&amp;" Minutes, "&amp;' CT Milling'!Q81&amp;" stalls"</f>
        <v>Tag Plug #67 @  FT, Gone In  Minutes,  stalls</v>
      </c>
      <c r="W70" s="44"/>
      <c r="X70" s="44"/>
      <c r="Y70" s="45"/>
    </row>
    <row r="71" ht="12.75" customHeight="1">
      <c r="B71" s="63"/>
      <c r="C71" s="64"/>
      <c r="D71" s="44"/>
      <c r="E71" s="44"/>
      <c r="F71" s="44"/>
      <c r="G71" s="44"/>
      <c r="H71" s="64"/>
      <c r="I71" s="45"/>
      <c r="J71" s="249"/>
      <c r="K71" s="250"/>
      <c r="L71" s="249" t="str">
        <f t="shared" si="1"/>
        <v/>
      </c>
      <c r="N71" s="63">
        <v>69.0</v>
      </c>
      <c r="O71" s="269" t="str">
        <f>IF(' CT Milling'!B82&gt;0,' CT Milling'!B82,"")</f>
        <v/>
      </c>
      <c r="P71" s="63" t="str">
        <f>IF(' CT Milling'!I82&gt;0,' CT Milling'!I82,"")</f>
        <v/>
      </c>
      <c r="Q71" s="63" t="str">
        <f>IF(' CT Milling'!L82&gt;0,' CT Milling'!L82,"")</f>
        <v/>
      </c>
      <c r="R71" s="63" t="str">
        <f>IF(' CT Milling'!M82&gt;0,' CT Milling'!M82,"")</f>
        <v/>
      </c>
      <c r="S71" s="63" t="str">
        <f>IF(' CT Milling'!N82&gt;0,' CT Milling'!N82,"")</f>
        <v/>
      </c>
      <c r="T71" s="63" t="str">
        <f>IF(' CT Milling'!O82&gt;0,' CT Milling'!O82,"")</f>
        <v/>
      </c>
      <c r="U71" s="63" t="str">
        <f>IF(' CT Milling'!P82&gt;0,' CT Milling'!P82,"")</f>
        <v/>
      </c>
      <c r="V71" s="64" t="str">
        <f>"Tag Plug #"&amp;' CT Milling'!A82&amp;" @ "&amp;' CT Milling'!D82&amp;" FT, Gone In "&amp;' CT Milling'!F82&amp;" Minutes, "&amp;' CT Milling'!Q82&amp;" stalls"</f>
        <v>Tag Plug #68 @  FT, Gone In  Minutes,  stalls</v>
      </c>
      <c r="W71" s="44"/>
      <c r="X71" s="44"/>
      <c r="Y71" s="45"/>
    </row>
    <row r="72" ht="12.75" customHeight="1">
      <c r="B72" s="63"/>
      <c r="C72" s="64"/>
      <c r="D72" s="44"/>
      <c r="E72" s="44"/>
      <c r="F72" s="44"/>
      <c r="G72" s="44"/>
      <c r="H72" s="64"/>
      <c r="I72" s="45"/>
      <c r="J72" s="249"/>
      <c r="K72" s="250"/>
      <c r="L72" s="249" t="str">
        <f t="shared" si="1"/>
        <v/>
      </c>
      <c r="N72" s="63">
        <v>70.0</v>
      </c>
      <c r="O72" s="269" t="str">
        <f>IF(' CT Milling'!B83&gt;0,' CT Milling'!B83,"")</f>
        <v/>
      </c>
      <c r="P72" s="63" t="str">
        <f>IF(' CT Milling'!I83&gt;0,' CT Milling'!I83,"")</f>
        <v/>
      </c>
      <c r="Q72" s="63" t="str">
        <f>IF(' CT Milling'!L83&gt;0,' CT Milling'!L83,"")</f>
        <v/>
      </c>
      <c r="R72" s="63" t="str">
        <f>IF(' CT Milling'!M83&gt;0,' CT Milling'!M83,"")</f>
        <v/>
      </c>
      <c r="S72" s="63" t="str">
        <f>IF(' CT Milling'!N83&gt;0,' CT Milling'!N83,"")</f>
        <v/>
      </c>
      <c r="T72" s="63" t="str">
        <f>IF(' CT Milling'!O83&gt;0,' CT Milling'!O83,"")</f>
        <v/>
      </c>
      <c r="U72" s="63" t="str">
        <f>IF(' CT Milling'!P83&gt;0,' CT Milling'!P83,"")</f>
        <v/>
      </c>
      <c r="V72" s="64" t="str">
        <f>"Tag Plug #"&amp;' CT Milling'!A83&amp;" @ "&amp;' CT Milling'!D83&amp;" FT, Gone In "&amp;' CT Milling'!F83&amp;" Minutes, "&amp;' CT Milling'!Q83&amp;" stalls"</f>
        <v>Tag Plug #69 @  FT, Gone In  Minutes,  stalls</v>
      </c>
      <c r="W72" s="44"/>
      <c r="X72" s="44"/>
      <c r="Y72" s="45"/>
    </row>
    <row r="73" ht="12.75" customHeight="1">
      <c r="B73" s="63"/>
      <c r="C73" s="64"/>
      <c r="D73" s="44"/>
      <c r="E73" s="44"/>
      <c r="F73" s="44"/>
      <c r="G73" s="44"/>
      <c r="H73" s="64"/>
      <c r="I73" s="45"/>
      <c r="J73" s="249"/>
      <c r="K73" s="250"/>
      <c r="L73" s="249" t="str">
        <f t="shared" si="1"/>
        <v/>
      </c>
      <c r="N73" s="63">
        <v>71.0</v>
      </c>
      <c r="O73" s="269" t="str">
        <f>IF(' CT Milling'!B84&gt;0,' CT Milling'!B84,"")</f>
        <v/>
      </c>
      <c r="P73" s="63" t="str">
        <f>IF(' CT Milling'!I84&gt;0,' CT Milling'!I84,"")</f>
        <v/>
      </c>
      <c r="Q73" s="63" t="str">
        <f>IF(' CT Milling'!L84&gt;0,' CT Milling'!L84,"")</f>
        <v/>
      </c>
      <c r="R73" s="63" t="str">
        <f>IF(' CT Milling'!M84&gt;0,' CT Milling'!M84,"")</f>
        <v/>
      </c>
      <c r="S73" s="63" t="str">
        <f>IF(' CT Milling'!N84&gt;0,' CT Milling'!N84,"")</f>
        <v/>
      </c>
      <c r="T73" s="63" t="str">
        <f>IF(' CT Milling'!O84&gt;0,' CT Milling'!O84,"")</f>
        <v/>
      </c>
      <c r="U73" s="63" t="str">
        <f>IF(' CT Milling'!P84&gt;0,' CT Milling'!P84,"")</f>
        <v/>
      </c>
      <c r="V73" s="64" t="str">
        <f>"Tag Plug #"&amp;' CT Milling'!A84&amp;" @ "&amp;' CT Milling'!D84&amp;" FT, Gone In "&amp;' CT Milling'!F84&amp;" Minutes, "&amp;' CT Milling'!Q84&amp;" stalls"</f>
        <v>Tag Plug #70 @  FT, Gone In  Minutes,  stalls</v>
      </c>
      <c r="W73" s="44"/>
      <c r="X73" s="44"/>
      <c r="Y73" s="45"/>
    </row>
    <row r="74" ht="12.75" customHeight="1">
      <c r="B74" s="63"/>
      <c r="C74" s="64"/>
      <c r="D74" s="44"/>
      <c r="E74" s="44"/>
      <c r="F74" s="44"/>
      <c r="G74" s="44"/>
      <c r="H74" s="64"/>
      <c r="I74" s="45"/>
      <c r="J74" s="249"/>
      <c r="K74" s="250"/>
      <c r="L74" s="249" t="str">
        <f t="shared" si="1"/>
        <v/>
      </c>
      <c r="N74" s="63">
        <v>72.0</v>
      </c>
      <c r="O74" s="269" t="str">
        <f>IF(' CT Milling'!B85&gt;0,' CT Milling'!B85,"")</f>
        <v/>
      </c>
      <c r="P74" s="63" t="str">
        <f>IF(' CT Milling'!I85&gt;0,' CT Milling'!I85,"")</f>
        <v/>
      </c>
      <c r="Q74" s="63" t="str">
        <f>IF(' CT Milling'!L85&gt;0,' CT Milling'!L85,"")</f>
        <v/>
      </c>
      <c r="R74" s="63" t="str">
        <f>IF(' CT Milling'!M85&gt;0,' CT Milling'!M85,"")</f>
        <v/>
      </c>
      <c r="S74" s="63" t="str">
        <f>IF(' CT Milling'!N85&gt;0,' CT Milling'!N85,"")</f>
        <v/>
      </c>
      <c r="T74" s="63" t="str">
        <f>IF(' CT Milling'!O85&gt;0,' CT Milling'!O85,"")</f>
        <v/>
      </c>
      <c r="U74" s="63" t="str">
        <f>IF(' CT Milling'!P85&gt;0,' CT Milling'!P85,"")</f>
        <v/>
      </c>
      <c r="V74" s="64" t="str">
        <f>"Tag Plug #"&amp;' CT Milling'!A85&amp;" @ "&amp;' CT Milling'!D85&amp;" FT, Gone In "&amp;' CT Milling'!F85&amp;" Minutes, "&amp;' CT Milling'!Q85&amp;" stalls"</f>
        <v>Tag Plug #71 @  FT, Gone In  Minutes,  stalls</v>
      </c>
      <c r="W74" s="44"/>
      <c r="X74" s="44"/>
      <c r="Y74" s="45"/>
    </row>
    <row r="75" ht="12.75" customHeight="1">
      <c r="B75" s="63"/>
      <c r="C75" s="64"/>
      <c r="D75" s="44"/>
      <c r="E75" s="44"/>
      <c r="F75" s="44"/>
      <c r="G75" s="44"/>
      <c r="H75" s="64"/>
      <c r="I75" s="45"/>
      <c r="J75" s="249"/>
      <c r="K75" s="250"/>
      <c r="L75" s="249" t="str">
        <f t="shared" si="1"/>
        <v/>
      </c>
      <c r="N75" s="63">
        <v>73.0</v>
      </c>
      <c r="O75" s="269" t="str">
        <f>IF(' CT Milling'!B86&gt;0,' CT Milling'!B86,"")</f>
        <v/>
      </c>
      <c r="P75" s="63" t="str">
        <f>IF(' CT Milling'!I86&gt;0,' CT Milling'!I86,"")</f>
        <v/>
      </c>
      <c r="Q75" s="63" t="str">
        <f>IF(' CT Milling'!L86&gt;0,' CT Milling'!L86,"")</f>
        <v/>
      </c>
      <c r="R75" s="63" t="str">
        <f>IF(' CT Milling'!M86&gt;0,' CT Milling'!M86,"")</f>
        <v/>
      </c>
      <c r="S75" s="63" t="str">
        <f>IF(' CT Milling'!N86&gt;0,' CT Milling'!N86,"")</f>
        <v/>
      </c>
      <c r="T75" s="63" t="str">
        <f>IF(' CT Milling'!O86&gt;0,' CT Milling'!O86,"")</f>
        <v/>
      </c>
      <c r="U75" s="63" t="str">
        <f>IF(' CT Milling'!P86&gt;0,' CT Milling'!P86,"")</f>
        <v/>
      </c>
      <c r="V75" s="64" t="str">
        <f>"Tag Plug #"&amp;' CT Milling'!A86&amp;" @ "&amp;' CT Milling'!D86&amp;" FT, Gone In "&amp;' CT Milling'!F86&amp;" Minutes, "&amp;' CT Milling'!Q86&amp;" stalls"</f>
        <v>Tag Plug #72 @  FT, Gone In  Minutes,  stalls</v>
      </c>
      <c r="W75" s="44"/>
      <c r="X75" s="44"/>
      <c r="Y75" s="45"/>
    </row>
    <row r="76" ht="12.75" customHeight="1">
      <c r="B76" s="63"/>
      <c r="C76" s="64"/>
      <c r="D76" s="44"/>
      <c r="E76" s="44"/>
      <c r="F76" s="44"/>
      <c r="G76" s="44"/>
      <c r="H76" s="64"/>
      <c r="I76" s="45"/>
      <c r="J76" s="249"/>
      <c r="K76" s="250"/>
      <c r="L76" s="249" t="str">
        <f t="shared" si="1"/>
        <v/>
      </c>
      <c r="N76" s="63">
        <v>74.0</v>
      </c>
      <c r="O76" s="269" t="str">
        <f>IF(' CT Milling'!B87&gt;0,' CT Milling'!B87,"")</f>
        <v/>
      </c>
      <c r="P76" s="63" t="str">
        <f>IF(' CT Milling'!I87&gt;0,' CT Milling'!I87,"")</f>
        <v/>
      </c>
      <c r="Q76" s="63" t="str">
        <f>IF(' CT Milling'!L87&gt;0,' CT Milling'!L87,"")</f>
        <v/>
      </c>
      <c r="R76" s="63" t="str">
        <f>IF(' CT Milling'!M87&gt;0,' CT Milling'!M87,"")</f>
        <v/>
      </c>
      <c r="S76" s="63" t="str">
        <f>IF(' CT Milling'!N87&gt;0,' CT Milling'!N87,"")</f>
        <v/>
      </c>
      <c r="T76" s="63" t="str">
        <f>IF(' CT Milling'!O87&gt;0,' CT Milling'!O87,"")</f>
        <v/>
      </c>
      <c r="U76" s="63" t="str">
        <f>IF(' CT Milling'!P87&gt;0,' CT Milling'!P87,"")</f>
        <v/>
      </c>
      <c r="V76" s="64" t="str">
        <f>"Tag Plug #"&amp;' CT Milling'!A87&amp;" @ "&amp;' CT Milling'!D87&amp;" FT, Gone In "&amp;' CT Milling'!F87&amp;" Minutes, "&amp;' CT Milling'!Q87&amp;" stalls"</f>
        <v>Tag Plug #73 @  FT, Gone In  Minutes,  stalls</v>
      </c>
      <c r="W76" s="44"/>
      <c r="X76" s="44"/>
      <c r="Y76" s="45"/>
    </row>
    <row r="77" ht="12.75" customHeight="1">
      <c r="B77" s="63"/>
      <c r="C77" s="64"/>
      <c r="D77" s="44"/>
      <c r="E77" s="44"/>
      <c r="F77" s="44"/>
      <c r="G77" s="44"/>
      <c r="H77" s="64"/>
      <c r="I77" s="45"/>
      <c r="J77" s="249"/>
      <c r="K77" s="250"/>
      <c r="L77" s="249" t="str">
        <f t="shared" si="1"/>
        <v/>
      </c>
      <c r="N77" s="63">
        <v>75.0</v>
      </c>
      <c r="O77" s="269" t="str">
        <f>IF(' CT Milling'!B88&gt;0,' CT Milling'!B88,"")</f>
        <v/>
      </c>
      <c r="P77" s="63" t="str">
        <f>IF(' CT Milling'!I88&gt;0,' CT Milling'!I88,"")</f>
        <v/>
      </c>
      <c r="Q77" s="63" t="str">
        <f>IF(' CT Milling'!L88&gt;0,' CT Milling'!L88,"")</f>
        <v/>
      </c>
      <c r="R77" s="63" t="str">
        <f>IF(' CT Milling'!M88&gt;0,' CT Milling'!M88,"")</f>
        <v/>
      </c>
      <c r="S77" s="63" t="str">
        <f>IF(' CT Milling'!N88&gt;0,' CT Milling'!N88,"")</f>
        <v/>
      </c>
      <c r="T77" s="63" t="str">
        <f>IF(' CT Milling'!O88&gt;0,' CT Milling'!O88,"")</f>
        <v/>
      </c>
      <c r="U77" s="63" t="str">
        <f>IF(' CT Milling'!P88&gt;0,' CT Milling'!P88,"")</f>
        <v/>
      </c>
      <c r="V77" s="64" t="str">
        <f>"Tag Plug #"&amp;' CT Milling'!A88&amp;" @ "&amp;' CT Milling'!D88&amp;" FT, Gone In "&amp;' CT Milling'!F88&amp;" Minutes, "&amp;' CT Milling'!Q88&amp;" stalls"</f>
        <v>Tag Plug #74 @  FT, Gone In  Minutes,  stalls</v>
      </c>
      <c r="W77" s="44"/>
      <c r="X77" s="44"/>
      <c r="Y77" s="45"/>
    </row>
    <row r="78" ht="12.75" customHeight="1">
      <c r="B78" s="63"/>
      <c r="C78" s="64"/>
      <c r="D78" s="44"/>
      <c r="E78" s="44"/>
      <c r="F78" s="44"/>
      <c r="G78" s="44"/>
      <c r="H78" s="64"/>
      <c r="I78" s="45"/>
      <c r="J78" s="249"/>
      <c r="K78" s="250"/>
      <c r="L78" s="249" t="str">
        <f t="shared" si="1"/>
        <v/>
      </c>
      <c r="N78" s="63">
        <v>76.0</v>
      </c>
      <c r="O78" s="269" t="str">
        <f>IF(' CT Milling'!B89&gt;0,' CT Milling'!B89,"")</f>
        <v/>
      </c>
      <c r="P78" s="63" t="str">
        <f>IF(' CT Milling'!I89&gt;0,' CT Milling'!I89,"")</f>
        <v/>
      </c>
      <c r="Q78" s="63" t="str">
        <f>IF(' CT Milling'!L89&gt;0,' CT Milling'!L89,"")</f>
        <v/>
      </c>
      <c r="R78" s="63" t="str">
        <f>IF(' CT Milling'!M89&gt;0,' CT Milling'!M89,"")</f>
        <v/>
      </c>
      <c r="S78" s="63" t="str">
        <f>IF(' CT Milling'!N89&gt;0,' CT Milling'!N89,"")</f>
        <v/>
      </c>
      <c r="T78" s="63" t="str">
        <f>IF(' CT Milling'!O89&gt;0,' CT Milling'!O89,"")</f>
        <v/>
      </c>
      <c r="U78" s="63" t="str">
        <f>IF(' CT Milling'!P89&gt;0,' CT Milling'!P89,"")</f>
        <v/>
      </c>
      <c r="V78" s="64" t="str">
        <f>"Tag Plug #"&amp;' CT Milling'!A89&amp;" @ "&amp;' CT Milling'!D89&amp;" FT, Gone In "&amp;' CT Milling'!F89&amp;" Minutes, "&amp;' CT Milling'!Q89&amp;" stalls"</f>
        <v>Tag Plug #75 @  FT, Gone In  Minutes,  stalls</v>
      </c>
      <c r="W78" s="44"/>
      <c r="X78" s="44"/>
      <c r="Y78" s="45"/>
    </row>
    <row r="79" ht="12.75" customHeight="1">
      <c r="B79" s="63"/>
      <c r="C79" s="64"/>
      <c r="D79" s="44"/>
      <c r="E79" s="44"/>
      <c r="F79" s="44"/>
      <c r="G79" s="44"/>
      <c r="H79" s="64"/>
      <c r="I79" s="45"/>
      <c r="J79" s="249"/>
      <c r="K79" s="250"/>
      <c r="L79" s="249" t="str">
        <f t="shared" si="1"/>
        <v/>
      </c>
      <c r="N79" s="63">
        <v>77.0</v>
      </c>
      <c r="O79" s="269" t="str">
        <f>IF(' CT Milling'!B90&gt;0,' CT Milling'!B90,"")</f>
        <v/>
      </c>
      <c r="P79" s="63" t="str">
        <f>IF(' CT Milling'!I90&gt;0,' CT Milling'!I90,"")</f>
        <v/>
      </c>
      <c r="Q79" s="63" t="str">
        <f>IF(' CT Milling'!L90&gt;0,' CT Milling'!L90,"")</f>
        <v/>
      </c>
      <c r="R79" s="63" t="str">
        <f>IF(' CT Milling'!M90&gt;0,' CT Milling'!M90,"")</f>
        <v/>
      </c>
      <c r="S79" s="63" t="str">
        <f>IF(' CT Milling'!N90&gt;0,' CT Milling'!N90,"")</f>
        <v/>
      </c>
      <c r="T79" s="63" t="str">
        <f>IF(' CT Milling'!O90&gt;0,' CT Milling'!O90,"")</f>
        <v/>
      </c>
      <c r="U79" s="63" t="str">
        <f>IF(' CT Milling'!P90&gt;0,' CT Milling'!P90,"")</f>
        <v/>
      </c>
      <c r="V79" s="64" t="str">
        <f>"Tag Plug #"&amp;' CT Milling'!A90&amp;" @ "&amp;' CT Milling'!D90&amp;" FT, Gone In "&amp;' CT Milling'!F90&amp;" Minutes, "&amp;' CT Milling'!Q90&amp;" stalls"</f>
        <v>Tag Plug #76 @  FT, Gone In  Minutes,  stalls</v>
      </c>
      <c r="W79" s="44"/>
      <c r="X79" s="44"/>
      <c r="Y79" s="45"/>
    </row>
    <row r="80" ht="12.75" customHeight="1">
      <c r="B80" s="63"/>
      <c r="C80" s="64"/>
      <c r="D80" s="44"/>
      <c r="E80" s="44"/>
      <c r="F80" s="44"/>
      <c r="G80" s="44"/>
      <c r="H80" s="64"/>
      <c r="I80" s="45"/>
      <c r="J80" s="249"/>
      <c r="K80" s="250"/>
      <c r="L80" s="249" t="str">
        <f t="shared" si="1"/>
        <v/>
      </c>
      <c r="N80" s="63">
        <v>78.0</v>
      </c>
      <c r="O80" s="269" t="str">
        <f>IF(' CT Milling'!B91&gt;0,' CT Milling'!B91,"")</f>
        <v/>
      </c>
      <c r="P80" s="63" t="str">
        <f>IF(' CT Milling'!I91&gt;0,' CT Milling'!I91,"")</f>
        <v/>
      </c>
      <c r="Q80" s="63" t="str">
        <f>IF(' CT Milling'!L91&gt;0,' CT Milling'!L91,"")</f>
        <v/>
      </c>
      <c r="R80" s="63" t="str">
        <f>IF(' CT Milling'!M91&gt;0,' CT Milling'!M91,"")</f>
        <v/>
      </c>
      <c r="S80" s="63" t="str">
        <f>IF(' CT Milling'!N91&gt;0,' CT Milling'!N91,"")</f>
        <v/>
      </c>
      <c r="T80" s="63" t="str">
        <f>IF(' CT Milling'!O91&gt;0,' CT Milling'!O91,"")</f>
        <v/>
      </c>
      <c r="U80" s="63" t="str">
        <f>IF(' CT Milling'!P91&gt;0,' CT Milling'!P91,"")</f>
        <v/>
      </c>
      <c r="V80" s="64" t="str">
        <f>"Tag Plug #"&amp;' CT Milling'!A91&amp;" @ "&amp;' CT Milling'!D91&amp;" FT, Gone In "&amp;' CT Milling'!F91&amp;" Minutes, "&amp;' CT Milling'!Q91&amp;" stalls"</f>
        <v>Tag Plug #77 @  FT, Gone In  Minutes,  stalls</v>
      </c>
      <c r="W80" s="44"/>
      <c r="X80" s="44"/>
      <c r="Y80" s="45"/>
    </row>
    <row r="81" ht="12.75" customHeight="1">
      <c r="B81" s="63"/>
      <c r="C81" s="64"/>
      <c r="D81" s="44"/>
      <c r="E81" s="44"/>
      <c r="F81" s="44"/>
      <c r="G81" s="44"/>
      <c r="H81" s="64"/>
      <c r="I81" s="45"/>
      <c r="J81" s="249"/>
      <c r="K81" s="250"/>
      <c r="L81" s="249" t="str">
        <f t="shared" si="1"/>
        <v/>
      </c>
      <c r="N81" s="63">
        <v>79.0</v>
      </c>
      <c r="O81" s="269" t="str">
        <f>IF(' CT Milling'!B92&gt;0,' CT Milling'!B92,"")</f>
        <v/>
      </c>
      <c r="P81" s="63" t="str">
        <f>IF(' CT Milling'!I92&gt;0,' CT Milling'!I92,"")</f>
        <v/>
      </c>
      <c r="Q81" s="63" t="str">
        <f>IF(' CT Milling'!L92&gt;0,' CT Milling'!L92,"")</f>
        <v/>
      </c>
      <c r="R81" s="63" t="str">
        <f>IF(' CT Milling'!M92&gt;0,' CT Milling'!M92,"")</f>
        <v/>
      </c>
      <c r="S81" s="63" t="str">
        <f>IF(' CT Milling'!N92&gt;0,' CT Milling'!N92,"")</f>
        <v/>
      </c>
      <c r="T81" s="63" t="str">
        <f>IF(' CT Milling'!O92&gt;0,' CT Milling'!O92,"")</f>
        <v/>
      </c>
      <c r="U81" s="63" t="str">
        <f>IF(' CT Milling'!P92&gt;0,' CT Milling'!P92,"")</f>
        <v/>
      </c>
      <c r="V81" s="64" t="str">
        <f>"Tag Plug #"&amp;' CT Milling'!A92&amp;" @ "&amp;' CT Milling'!D92&amp;" FT, Gone In "&amp;' CT Milling'!F92&amp;" Minutes, "&amp;' CT Milling'!Q92&amp;" stalls"</f>
        <v>Tag Plug #78 @  FT, Gone In  Minutes,  stalls</v>
      </c>
      <c r="W81" s="44"/>
      <c r="X81" s="44"/>
      <c r="Y81" s="45"/>
    </row>
    <row r="82" ht="12.75" customHeight="1">
      <c r="B82" s="63"/>
      <c r="C82" s="64"/>
      <c r="D82" s="44"/>
      <c r="E82" s="44"/>
      <c r="F82" s="44"/>
      <c r="G82" s="44"/>
      <c r="H82" s="64"/>
      <c r="I82" s="45"/>
      <c r="J82" s="249"/>
      <c r="K82" s="250"/>
      <c r="L82" s="249" t="str">
        <f t="shared" si="1"/>
        <v/>
      </c>
      <c r="N82" s="63">
        <v>80.0</v>
      </c>
      <c r="O82" s="269" t="str">
        <f>IF(' CT Milling'!B93&gt;0,' CT Milling'!B93,"")</f>
        <v/>
      </c>
      <c r="P82" s="63" t="str">
        <f>IF(' CT Milling'!I93&gt;0,' CT Milling'!I93,"")</f>
        <v/>
      </c>
      <c r="Q82" s="63" t="str">
        <f>IF(' CT Milling'!L93&gt;0,' CT Milling'!L93,"")</f>
        <v/>
      </c>
      <c r="R82" s="63" t="str">
        <f>IF(' CT Milling'!M93&gt;0,' CT Milling'!M93,"")</f>
        <v/>
      </c>
      <c r="S82" s="63" t="str">
        <f>IF(' CT Milling'!N93&gt;0,' CT Milling'!N93,"")</f>
        <v/>
      </c>
      <c r="T82" s="63" t="str">
        <f>IF(' CT Milling'!O93&gt;0,' CT Milling'!O93,"")</f>
        <v/>
      </c>
      <c r="U82" s="63" t="str">
        <f>IF(' CT Milling'!P93&gt;0,' CT Milling'!P93,"")</f>
        <v/>
      </c>
      <c r="V82" s="64" t="str">
        <f>"Tag Plug #"&amp;' CT Milling'!A93&amp;" @ "&amp;' CT Milling'!D93&amp;" FT, Gone In "&amp;' CT Milling'!F93&amp;" Minutes, "&amp;' CT Milling'!Q93&amp;" stalls"</f>
        <v>Tag Plug #79 @  FT, Gone In  Minutes,  stalls</v>
      </c>
      <c r="W82" s="44"/>
      <c r="X82" s="44"/>
      <c r="Y82" s="45"/>
    </row>
    <row r="83" ht="12.75" customHeight="1">
      <c r="B83" s="63"/>
      <c r="C83" s="64"/>
      <c r="D83" s="44"/>
      <c r="E83" s="44"/>
      <c r="F83" s="44"/>
      <c r="G83" s="44"/>
      <c r="H83" s="64"/>
      <c r="I83" s="45"/>
      <c r="J83" s="249"/>
      <c r="K83" s="250"/>
      <c r="L83" s="249" t="str">
        <f t="shared" si="1"/>
        <v/>
      </c>
      <c r="N83" s="63">
        <v>81.0</v>
      </c>
      <c r="O83" s="269" t="str">
        <f>IF(' CT Milling'!B94&gt;0,' CT Milling'!B94,"")</f>
        <v/>
      </c>
      <c r="P83" s="63" t="str">
        <f>IF(' CT Milling'!I94&gt;0,' CT Milling'!I94,"")</f>
        <v/>
      </c>
      <c r="Q83" s="63" t="str">
        <f>IF(' CT Milling'!L94&gt;0,' CT Milling'!L94,"")</f>
        <v/>
      </c>
      <c r="R83" s="63" t="str">
        <f>IF(' CT Milling'!M94&gt;0,' CT Milling'!M94,"")</f>
        <v/>
      </c>
      <c r="S83" s="63" t="str">
        <f>IF(' CT Milling'!N94&gt;0,' CT Milling'!N94,"")</f>
        <v/>
      </c>
      <c r="T83" s="63" t="str">
        <f>IF(' CT Milling'!O94&gt;0,' CT Milling'!O94,"")</f>
        <v/>
      </c>
      <c r="U83" s="63" t="str">
        <f>IF(' CT Milling'!P94&gt;0,' CT Milling'!P94,"")</f>
        <v/>
      </c>
      <c r="V83" s="64" t="str">
        <f>"Tag Plug #"&amp;' CT Milling'!A94&amp;" @ "&amp;' CT Milling'!D94&amp;" FT, Gone In "&amp;' CT Milling'!F94&amp;" Minutes, "&amp;' CT Milling'!Q94&amp;" stalls"</f>
        <v>Tag Plug #80 @  FT, Gone In  Minutes,  stalls</v>
      </c>
      <c r="W83" s="44"/>
      <c r="X83" s="44"/>
      <c r="Y83" s="45"/>
    </row>
    <row r="84" ht="12.75" customHeight="1">
      <c r="B84" s="63"/>
      <c r="C84" s="64"/>
      <c r="D84" s="44"/>
      <c r="E84" s="44"/>
      <c r="F84" s="44"/>
      <c r="G84" s="44"/>
      <c r="H84" s="64"/>
      <c r="I84" s="45"/>
      <c r="J84" s="249"/>
      <c r="K84" s="250"/>
      <c r="L84" s="249" t="str">
        <f t="shared" si="1"/>
        <v/>
      </c>
      <c r="N84" s="63">
        <v>82.0</v>
      </c>
      <c r="O84" s="269" t="str">
        <f>IF(' CT Milling'!B95&gt;0,' CT Milling'!B95,"")</f>
        <v/>
      </c>
      <c r="P84" s="63" t="str">
        <f>IF(' CT Milling'!I95&gt;0,' CT Milling'!I95,"")</f>
        <v/>
      </c>
      <c r="Q84" s="63" t="str">
        <f>IF(' CT Milling'!L95&gt;0,' CT Milling'!L95,"")</f>
        <v/>
      </c>
      <c r="R84" s="63" t="str">
        <f>IF(' CT Milling'!M95&gt;0,' CT Milling'!M95,"")</f>
        <v/>
      </c>
      <c r="S84" s="63" t="str">
        <f>IF(' CT Milling'!N95&gt;0,' CT Milling'!N95,"")</f>
        <v/>
      </c>
      <c r="T84" s="63" t="str">
        <f>IF(' CT Milling'!O95&gt;0,' CT Milling'!O95,"")</f>
        <v/>
      </c>
      <c r="U84" s="63" t="str">
        <f>IF(' CT Milling'!P95&gt;0,' CT Milling'!P95,"")</f>
        <v/>
      </c>
      <c r="V84" s="64" t="str">
        <f>"Tag Plug #"&amp;' CT Milling'!A95&amp;" @ "&amp;' CT Milling'!D95&amp;" FT, Gone In "&amp;' CT Milling'!F95&amp;" Minutes, "&amp;' CT Milling'!Q95&amp;" stalls"</f>
        <v>Tag Plug #81 @  FT, Gone In  Minutes,  stalls</v>
      </c>
      <c r="W84" s="44"/>
      <c r="X84" s="44"/>
      <c r="Y84" s="45"/>
    </row>
    <row r="85" ht="12.75" customHeight="1">
      <c r="B85" s="63"/>
      <c r="C85" s="64"/>
      <c r="D85" s="44"/>
      <c r="E85" s="44"/>
      <c r="F85" s="44"/>
      <c r="G85" s="44"/>
      <c r="H85" s="64"/>
      <c r="I85" s="45"/>
      <c r="J85" s="249"/>
      <c r="K85" s="250"/>
      <c r="L85" s="249" t="str">
        <f t="shared" si="1"/>
        <v/>
      </c>
      <c r="N85" s="63">
        <v>83.0</v>
      </c>
      <c r="O85" s="269" t="str">
        <f>IF(' CT Milling'!B96&gt;0,' CT Milling'!B96,"")</f>
        <v/>
      </c>
      <c r="P85" s="63" t="str">
        <f>IF(' CT Milling'!I96&gt;0,' CT Milling'!I96,"")</f>
        <v/>
      </c>
      <c r="Q85" s="63" t="str">
        <f>IF(' CT Milling'!L96&gt;0,' CT Milling'!L96,"")</f>
        <v/>
      </c>
      <c r="R85" s="63" t="str">
        <f>IF(' CT Milling'!M96&gt;0,' CT Milling'!M96,"")</f>
        <v/>
      </c>
      <c r="S85" s="63" t="str">
        <f>IF(' CT Milling'!N96&gt;0,' CT Milling'!N96,"")</f>
        <v/>
      </c>
      <c r="T85" s="63" t="str">
        <f>IF(' CT Milling'!O96&gt;0,' CT Milling'!O96,"")</f>
        <v/>
      </c>
      <c r="U85" s="63" t="str">
        <f>IF(' CT Milling'!P96&gt;0,' CT Milling'!P96,"")</f>
        <v/>
      </c>
      <c r="V85" s="64" t="str">
        <f>"Tag Plug #"&amp;' CT Milling'!A96&amp;" @ "&amp;' CT Milling'!D96&amp;" FT, Gone In "&amp;' CT Milling'!F96&amp;" Minutes, "&amp;' CT Milling'!Q96&amp;" stalls"</f>
        <v>Tag Plug #82 @  FT, Gone In  Minutes,  stalls</v>
      </c>
      <c r="W85" s="44"/>
      <c r="X85" s="44"/>
      <c r="Y85" s="45"/>
    </row>
    <row r="86" ht="12.75" customHeight="1">
      <c r="B86" s="63"/>
      <c r="C86" s="64"/>
      <c r="D86" s="44"/>
      <c r="E86" s="44"/>
      <c r="F86" s="44"/>
      <c r="G86" s="44"/>
      <c r="H86" s="64"/>
      <c r="I86" s="45"/>
      <c r="J86" s="249"/>
      <c r="K86" s="250"/>
      <c r="L86" s="249" t="str">
        <f t="shared" si="1"/>
        <v/>
      </c>
      <c r="N86" s="63">
        <v>84.0</v>
      </c>
      <c r="O86" s="269" t="str">
        <f>IF(' CT Milling'!B97&gt;0,' CT Milling'!B97,"")</f>
        <v/>
      </c>
      <c r="P86" s="63" t="str">
        <f>IF(' CT Milling'!I97&gt;0,' CT Milling'!I97,"")</f>
        <v/>
      </c>
      <c r="Q86" s="63" t="str">
        <f>IF(' CT Milling'!L97&gt;0,' CT Milling'!L97,"")</f>
        <v/>
      </c>
      <c r="R86" s="63" t="str">
        <f>IF(' CT Milling'!M97&gt;0,' CT Milling'!M97,"")</f>
        <v/>
      </c>
      <c r="S86" s="63" t="str">
        <f>IF(' CT Milling'!N97&gt;0,' CT Milling'!N97,"")</f>
        <v/>
      </c>
      <c r="T86" s="63" t="str">
        <f>IF(' CT Milling'!O97&gt;0,' CT Milling'!O97,"")</f>
        <v/>
      </c>
      <c r="U86" s="63" t="str">
        <f>IF(' CT Milling'!P97&gt;0,' CT Milling'!P97,"")</f>
        <v/>
      </c>
      <c r="V86" s="64" t="str">
        <f>"Tag Plug #"&amp;' CT Milling'!A97&amp;" @ "&amp;' CT Milling'!D97&amp;" FT, Gone In "&amp;' CT Milling'!F97&amp;" Minutes, "&amp;' CT Milling'!Q97&amp;" stalls"</f>
        <v>Tag Plug #83 @  FT, Gone In  Minutes,  stalls</v>
      </c>
      <c r="W86" s="44"/>
      <c r="X86" s="44"/>
      <c r="Y86" s="45"/>
    </row>
    <row r="87" ht="12.75" customHeight="1">
      <c r="B87" s="63"/>
      <c r="C87" s="64"/>
      <c r="D87" s="44"/>
      <c r="E87" s="44"/>
      <c r="F87" s="44"/>
      <c r="G87" s="44"/>
      <c r="H87" s="64"/>
      <c r="I87" s="45"/>
      <c r="J87" s="249"/>
      <c r="K87" s="250"/>
      <c r="L87" s="249" t="str">
        <f t="shared" si="1"/>
        <v/>
      </c>
      <c r="N87" s="63">
        <v>85.0</v>
      </c>
      <c r="O87" s="269" t="str">
        <f>IF(' CT Milling'!B98&gt;0,' CT Milling'!B98,"")</f>
        <v/>
      </c>
      <c r="P87" s="63" t="str">
        <f>IF(' CT Milling'!I98&gt;0,' CT Milling'!I98,"")</f>
        <v/>
      </c>
      <c r="Q87" s="63" t="str">
        <f>IF(' CT Milling'!L98&gt;0,' CT Milling'!L98,"")</f>
        <v/>
      </c>
      <c r="R87" s="63" t="str">
        <f>IF(' CT Milling'!M98&gt;0,' CT Milling'!M98,"")</f>
        <v/>
      </c>
      <c r="S87" s="63" t="str">
        <f>IF(' CT Milling'!N98&gt;0,' CT Milling'!N98,"")</f>
        <v/>
      </c>
      <c r="T87" s="63" t="str">
        <f>IF(' CT Milling'!O98&gt;0,' CT Milling'!O98,"")</f>
        <v/>
      </c>
      <c r="U87" s="63" t="str">
        <f>IF(' CT Milling'!P98&gt;0,' CT Milling'!P98,"")</f>
        <v/>
      </c>
      <c r="V87" s="64" t="str">
        <f>"Tag Plug #"&amp;' CT Milling'!A98&amp;" @ "&amp;' CT Milling'!D98&amp;" FT, Gone In "&amp;' CT Milling'!F98&amp;" Minutes, "&amp;' CT Milling'!Q98&amp;" stalls"</f>
        <v>Tag Plug #84 @  FT, Gone In  Minutes,  stalls</v>
      </c>
      <c r="W87" s="44"/>
      <c r="X87" s="44"/>
      <c r="Y87" s="45"/>
    </row>
    <row r="88" ht="12.75" customHeight="1">
      <c r="B88" s="63"/>
      <c r="C88" s="64"/>
      <c r="D88" s="44"/>
      <c r="E88" s="44"/>
      <c r="F88" s="44"/>
      <c r="G88" s="44"/>
      <c r="H88" s="64"/>
      <c r="I88" s="45"/>
      <c r="J88" s="249"/>
      <c r="K88" s="250"/>
      <c r="L88" s="249" t="str">
        <f t="shared" si="1"/>
        <v/>
      </c>
      <c r="N88" s="176"/>
      <c r="O88" s="251"/>
      <c r="P88" s="251"/>
      <c r="Q88" s="251"/>
      <c r="R88" s="251"/>
      <c r="S88" s="252"/>
      <c r="T88" s="252"/>
      <c r="U88" s="251"/>
      <c r="V88" s="251"/>
      <c r="W88" s="253"/>
      <c r="X88" s="254"/>
      <c r="Y88" s="164"/>
    </row>
    <row r="89" ht="12.75" customHeight="1">
      <c r="B89" s="63"/>
      <c r="C89" s="64"/>
      <c r="D89" s="44"/>
      <c r="E89" s="44"/>
      <c r="F89" s="44"/>
      <c r="G89" s="44"/>
      <c r="H89" s="64"/>
      <c r="I89" s="45"/>
      <c r="J89" s="249"/>
      <c r="K89" s="250"/>
      <c r="L89" s="249" t="str">
        <f t="shared" si="1"/>
        <v/>
      </c>
      <c r="N89" s="176"/>
      <c r="O89" s="251"/>
      <c r="P89" s="251"/>
      <c r="Q89" s="251"/>
      <c r="R89" s="251"/>
      <c r="S89" s="252"/>
      <c r="T89" s="252"/>
      <c r="U89" s="251"/>
      <c r="V89" s="251"/>
      <c r="W89" s="253"/>
      <c r="X89" s="254"/>
      <c r="Y89" s="164"/>
    </row>
    <row r="90" ht="12.75" customHeight="1">
      <c r="B90" s="63"/>
      <c r="C90" s="64"/>
      <c r="D90" s="44"/>
      <c r="E90" s="44"/>
      <c r="F90" s="44"/>
      <c r="G90" s="44"/>
      <c r="H90" s="64"/>
      <c r="I90" s="45"/>
      <c r="J90" s="249"/>
      <c r="K90" s="250"/>
      <c r="L90" s="249" t="str">
        <f t="shared" si="1"/>
        <v/>
      </c>
      <c r="N90" s="176"/>
      <c r="O90" s="251"/>
      <c r="P90" s="251"/>
      <c r="Q90" s="251"/>
      <c r="R90" s="251"/>
      <c r="S90" s="252"/>
      <c r="T90" s="252"/>
      <c r="U90" s="251"/>
      <c r="V90" s="251"/>
      <c r="W90" s="253"/>
      <c r="X90" s="254"/>
      <c r="Y90" s="164"/>
    </row>
    <row r="91" ht="12.75" customHeight="1">
      <c r="B91" s="255" t="s">
        <v>315</v>
      </c>
      <c r="C91" s="26"/>
      <c r="D91" s="26"/>
      <c r="E91" s="26"/>
      <c r="F91" s="26"/>
      <c r="G91" s="26"/>
      <c r="H91" s="26"/>
      <c r="I91" s="27"/>
      <c r="J91" s="256" t="s">
        <v>303</v>
      </c>
      <c r="K91" s="45"/>
      <c r="L91" s="257">
        <f>SUM(L66:L90)</f>
        <v>0</v>
      </c>
      <c r="N91" s="176"/>
      <c r="O91" s="251"/>
      <c r="P91" s="251"/>
      <c r="Q91" s="251"/>
      <c r="R91" s="251"/>
      <c r="S91" s="252"/>
      <c r="T91" s="252"/>
      <c r="U91" s="251"/>
      <c r="V91" s="251"/>
      <c r="W91" s="253"/>
      <c r="X91" s="254"/>
      <c r="Y91" s="164"/>
    </row>
    <row r="92" ht="12.75" customHeight="1">
      <c r="B92" s="28"/>
      <c r="I92" s="29"/>
      <c r="J92" s="256" t="s">
        <v>304</v>
      </c>
      <c r="K92" s="45"/>
      <c r="L92" s="257">
        <f>'CT9'!L93</f>
        <v>0</v>
      </c>
      <c r="N92" s="176"/>
      <c r="O92" s="251"/>
      <c r="P92" s="251"/>
      <c r="Q92" s="251"/>
      <c r="R92" s="251"/>
      <c r="S92" s="252"/>
      <c r="T92" s="252"/>
      <c r="U92" s="251"/>
      <c r="V92" s="251"/>
      <c r="W92" s="253"/>
      <c r="X92" s="254"/>
      <c r="Y92" s="164"/>
    </row>
    <row r="93" ht="12.75" customHeight="1">
      <c r="B93" s="30"/>
      <c r="C93" s="31"/>
      <c r="D93" s="31"/>
      <c r="E93" s="31"/>
      <c r="F93" s="31"/>
      <c r="G93" s="31"/>
      <c r="H93" s="31"/>
      <c r="I93" s="32"/>
      <c r="J93" s="256" t="s">
        <v>305</v>
      </c>
      <c r="K93" s="45"/>
      <c r="L93" s="257">
        <f>L92+L91</f>
        <v>0</v>
      </c>
      <c r="N93" s="176"/>
      <c r="O93" s="251"/>
      <c r="P93" s="251"/>
      <c r="Q93" s="251"/>
      <c r="R93" s="251"/>
      <c r="S93" s="252"/>
      <c r="T93" s="252"/>
      <c r="U93" s="251"/>
      <c r="V93" s="251"/>
      <c r="W93" s="253"/>
      <c r="X93" s="254"/>
      <c r="Y93" s="164"/>
    </row>
    <row r="94" ht="12.75" customHeight="1">
      <c r="J94" s="81"/>
      <c r="N94" s="176"/>
      <c r="O94" s="251"/>
      <c r="P94" s="251"/>
      <c r="Q94" s="251"/>
      <c r="R94" s="251"/>
      <c r="S94" s="252"/>
      <c r="T94" s="252"/>
      <c r="U94" s="251"/>
      <c r="V94" s="251"/>
      <c r="W94" s="253"/>
      <c r="X94" s="254"/>
      <c r="Y94" s="164"/>
    </row>
    <row r="95" ht="12.75" customHeight="1">
      <c r="N95" s="176"/>
      <c r="O95" s="251"/>
      <c r="P95" s="251"/>
      <c r="Q95" s="251"/>
      <c r="R95" s="251"/>
      <c r="S95" s="252"/>
      <c r="T95" s="252"/>
      <c r="U95" s="251"/>
      <c r="V95" s="251"/>
      <c r="W95" s="253"/>
      <c r="X95" s="254"/>
      <c r="Y95" s="164"/>
    </row>
    <row r="96" ht="12.75" customHeight="1">
      <c r="B96" s="186" t="s">
        <v>306</v>
      </c>
      <c r="C96" s="79"/>
      <c r="D96" s="79"/>
      <c r="E96" s="79"/>
      <c r="F96" s="79"/>
      <c r="H96" s="79"/>
      <c r="I96" s="79"/>
      <c r="J96" s="79"/>
      <c r="K96" s="79"/>
      <c r="L96" s="79"/>
      <c r="N96" s="176"/>
      <c r="O96" s="251"/>
      <c r="P96" s="251"/>
      <c r="Q96" s="251"/>
      <c r="R96" s="251"/>
      <c r="S96" s="252"/>
      <c r="T96" s="252"/>
      <c r="U96" s="251"/>
      <c r="V96" s="251"/>
      <c r="W96" s="253"/>
      <c r="X96" s="254"/>
      <c r="Y96" s="164"/>
    </row>
    <row r="97" ht="12.75" customHeight="1">
      <c r="N97" s="176"/>
      <c r="O97" s="251"/>
      <c r="P97" s="251"/>
      <c r="Q97" s="251"/>
      <c r="R97" s="251"/>
      <c r="S97" s="252"/>
      <c r="T97" s="252"/>
      <c r="U97" s="251"/>
      <c r="V97" s="251"/>
      <c r="W97" s="253"/>
      <c r="X97" s="254"/>
      <c r="Y97" s="164"/>
    </row>
    <row r="98" ht="12.75" customHeight="1">
      <c r="N98" s="176"/>
      <c r="O98" s="251"/>
      <c r="P98" s="251"/>
      <c r="Q98" s="251"/>
      <c r="R98" s="251"/>
      <c r="S98" s="252"/>
      <c r="T98" s="252"/>
      <c r="U98" s="251"/>
      <c r="V98" s="251"/>
      <c r="W98" s="253"/>
      <c r="X98" s="254"/>
      <c r="Y98" s="164"/>
    </row>
    <row r="99" ht="12.75" customHeight="1">
      <c r="N99" s="176"/>
      <c r="O99" s="251"/>
      <c r="P99" s="251"/>
      <c r="Q99" s="251"/>
      <c r="R99" s="251"/>
      <c r="S99" s="252"/>
      <c r="T99" s="252"/>
      <c r="U99" s="251"/>
      <c r="V99" s="251"/>
      <c r="W99" s="253"/>
      <c r="X99" s="254"/>
      <c r="Y99" s="164"/>
    </row>
    <row r="100" ht="12.75" customHeight="1">
      <c r="N100" s="176"/>
      <c r="O100" s="251"/>
      <c r="P100" s="251"/>
      <c r="Q100" s="251"/>
      <c r="R100" s="251"/>
      <c r="S100" s="252"/>
      <c r="T100" s="252"/>
      <c r="U100" s="251"/>
      <c r="V100" s="251"/>
      <c r="W100" s="253"/>
      <c r="X100" s="254"/>
      <c r="Y100" s="164"/>
    </row>
    <row r="101" ht="12.75" customHeight="1">
      <c r="N101" s="176"/>
      <c r="O101" s="251"/>
      <c r="P101" s="251"/>
      <c r="Q101" s="251"/>
      <c r="R101" s="251"/>
      <c r="S101" s="252"/>
      <c r="T101" s="252"/>
      <c r="U101" s="251"/>
      <c r="V101" s="251"/>
      <c r="W101" s="253"/>
      <c r="X101" s="254"/>
      <c r="Y101" s="164"/>
    </row>
    <row r="102" ht="12.75" customHeight="1">
      <c r="N102" s="176"/>
      <c r="O102" s="251"/>
      <c r="P102" s="251"/>
      <c r="Q102" s="251"/>
      <c r="R102" s="251"/>
      <c r="S102" s="252"/>
      <c r="T102" s="252"/>
      <c r="U102" s="251"/>
      <c r="V102" s="251"/>
      <c r="W102" s="253"/>
      <c r="X102" s="254"/>
      <c r="Y102" s="164"/>
    </row>
    <row r="103" ht="12.75" customHeight="1">
      <c r="N103" s="176"/>
      <c r="O103" s="251"/>
      <c r="P103" s="251"/>
      <c r="Q103" s="251"/>
      <c r="R103" s="251"/>
      <c r="S103" s="252"/>
      <c r="T103" s="252"/>
      <c r="U103" s="251"/>
      <c r="V103" s="251"/>
      <c r="W103" s="253"/>
      <c r="X103" s="254"/>
      <c r="Y103" s="164"/>
    </row>
    <row r="104" ht="12.75" customHeight="1">
      <c r="N104" s="176"/>
      <c r="O104" s="251"/>
      <c r="P104" s="251"/>
      <c r="Q104" s="251"/>
      <c r="R104" s="251"/>
      <c r="S104" s="252"/>
      <c r="T104" s="252"/>
      <c r="U104" s="251"/>
      <c r="V104" s="251"/>
      <c r="W104" s="253"/>
      <c r="X104" s="254"/>
      <c r="Y104" s="164"/>
    </row>
    <row r="105" ht="12.75" customHeight="1">
      <c r="N105" s="176"/>
      <c r="O105" s="251"/>
      <c r="P105" s="251"/>
      <c r="Q105" s="251"/>
      <c r="R105" s="251"/>
      <c r="S105" s="252"/>
      <c r="T105" s="252"/>
      <c r="U105" s="251"/>
      <c r="V105" s="251"/>
      <c r="W105" s="253"/>
      <c r="X105" s="254"/>
      <c r="Y105" s="164"/>
    </row>
    <row r="106" ht="12.75" customHeight="1">
      <c r="N106" s="176"/>
      <c r="O106" s="251"/>
      <c r="P106" s="251"/>
      <c r="Q106" s="251"/>
      <c r="R106" s="251"/>
      <c r="S106" s="252"/>
      <c r="T106" s="252"/>
      <c r="U106" s="251"/>
      <c r="V106" s="251"/>
      <c r="W106" s="253"/>
      <c r="X106" s="254"/>
      <c r="Y106" s="164"/>
    </row>
    <row r="107" ht="12.75" customHeight="1">
      <c r="N107" s="176"/>
      <c r="O107" s="251"/>
      <c r="P107" s="251"/>
      <c r="Q107" s="251"/>
      <c r="R107" s="251"/>
      <c r="S107" s="252"/>
      <c r="T107" s="252"/>
      <c r="U107" s="251"/>
      <c r="V107" s="251"/>
      <c r="W107" s="253"/>
      <c r="X107" s="254"/>
      <c r="Y107" s="164"/>
    </row>
    <row r="108" ht="12.75" customHeight="1">
      <c r="N108" s="176"/>
      <c r="O108" s="251"/>
      <c r="P108" s="251"/>
      <c r="Q108" s="251"/>
      <c r="R108" s="251"/>
      <c r="S108" s="252"/>
      <c r="T108" s="252"/>
      <c r="U108" s="251"/>
      <c r="V108" s="251"/>
      <c r="W108" s="253"/>
      <c r="X108" s="254"/>
      <c r="Y108" s="164"/>
    </row>
    <row r="109" ht="12.75" customHeight="1">
      <c r="N109" s="176"/>
      <c r="O109" s="251"/>
      <c r="P109" s="251"/>
      <c r="Q109" s="251"/>
      <c r="R109" s="251"/>
      <c r="S109" s="252"/>
      <c r="T109" s="252"/>
      <c r="U109" s="251"/>
      <c r="V109" s="251"/>
      <c r="W109" s="253"/>
      <c r="X109" s="254"/>
      <c r="Y109" s="164"/>
    </row>
    <row r="110" ht="12.75" customHeight="1">
      <c r="N110" s="176"/>
      <c r="O110" s="251"/>
      <c r="P110" s="251"/>
      <c r="Q110" s="251"/>
      <c r="R110" s="251"/>
      <c r="S110" s="252"/>
      <c r="T110" s="252"/>
      <c r="U110" s="251"/>
      <c r="V110" s="251"/>
      <c r="W110" s="253"/>
      <c r="X110" s="254"/>
      <c r="Y110" s="164"/>
    </row>
    <row r="111" ht="12.75" customHeight="1">
      <c r="N111" s="176"/>
      <c r="O111" s="251"/>
      <c r="P111" s="251"/>
      <c r="Q111" s="251"/>
      <c r="R111" s="251"/>
      <c r="S111" s="252"/>
      <c r="T111" s="252"/>
      <c r="U111" s="251"/>
      <c r="V111" s="251"/>
      <c r="W111" s="253"/>
      <c r="X111" s="254"/>
      <c r="Y111" s="164"/>
    </row>
    <row r="112" ht="12.75" customHeight="1">
      <c r="N112" s="176"/>
      <c r="O112" s="251"/>
      <c r="P112" s="251"/>
      <c r="Q112" s="251"/>
      <c r="R112" s="251"/>
      <c r="S112" s="252"/>
      <c r="T112" s="252"/>
      <c r="U112" s="251"/>
      <c r="V112" s="251"/>
      <c r="W112" s="253"/>
      <c r="X112" s="254"/>
      <c r="Y112" s="164"/>
    </row>
    <row r="113" ht="12.75" customHeight="1">
      <c r="N113" s="176"/>
      <c r="O113" s="251"/>
      <c r="P113" s="251"/>
      <c r="Q113" s="251"/>
      <c r="R113" s="251"/>
      <c r="S113" s="252"/>
      <c r="T113" s="252"/>
      <c r="U113" s="251"/>
      <c r="V113" s="251"/>
      <c r="W113" s="253"/>
      <c r="X113" s="254"/>
      <c r="Y113" s="164"/>
    </row>
    <row r="114" ht="12.75" customHeight="1">
      <c r="N114" s="176"/>
      <c r="O114" s="251"/>
      <c r="P114" s="251"/>
      <c r="Q114" s="251"/>
      <c r="R114" s="251"/>
      <c r="S114" s="252"/>
      <c r="T114" s="252"/>
      <c r="U114" s="251"/>
      <c r="V114" s="251"/>
      <c r="W114" s="253"/>
      <c r="X114" s="254"/>
      <c r="Y114" s="164"/>
    </row>
    <row r="115" ht="12.75" customHeight="1">
      <c r="N115" s="176"/>
      <c r="O115" s="251"/>
      <c r="P115" s="251"/>
      <c r="Q115" s="251"/>
      <c r="R115" s="251"/>
      <c r="S115" s="252"/>
      <c r="T115" s="252"/>
      <c r="U115" s="251"/>
      <c r="V115" s="251"/>
      <c r="W115" s="253"/>
      <c r="X115" s="254"/>
      <c r="Y115" s="164"/>
    </row>
    <row r="116" ht="12.75" customHeight="1">
      <c r="N116" s="176"/>
      <c r="O116" s="251"/>
      <c r="P116" s="251"/>
      <c r="Q116" s="251"/>
      <c r="R116" s="251"/>
      <c r="S116" s="252"/>
      <c r="T116" s="252"/>
      <c r="U116" s="251"/>
      <c r="V116" s="251"/>
      <c r="W116" s="253"/>
      <c r="X116" s="254"/>
      <c r="Y116" s="164"/>
    </row>
    <row r="117" ht="12.75" customHeight="1">
      <c r="N117" s="176"/>
      <c r="O117" s="251"/>
      <c r="P117" s="251"/>
      <c r="Q117" s="251"/>
      <c r="R117" s="251"/>
      <c r="S117" s="252"/>
      <c r="T117" s="252"/>
      <c r="U117" s="251"/>
      <c r="V117" s="251"/>
      <c r="W117" s="253"/>
      <c r="X117" s="254"/>
      <c r="Y117" s="164"/>
    </row>
    <row r="118" ht="12.75" customHeight="1">
      <c r="N118" s="176"/>
      <c r="O118" s="251"/>
      <c r="P118" s="251"/>
      <c r="Q118" s="251"/>
      <c r="R118" s="251"/>
      <c r="S118" s="252"/>
      <c r="T118" s="252"/>
      <c r="U118" s="251"/>
      <c r="V118" s="251"/>
      <c r="W118" s="253"/>
      <c r="X118" s="254"/>
      <c r="Y118" s="164"/>
    </row>
    <row r="119" ht="12.75" customHeight="1">
      <c r="N119" s="176"/>
      <c r="O119" s="251"/>
      <c r="P119" s="251"/>
      <c r="Q119" s="251"/>
      <c r="R119" s="251"/>
      <c r="S119" s="252"/>
      <c r="T119" s="252"/>
      <c r="U119" s="251"/>
      <c r="V119" s="251"/>
      <c r="W119" s="253"/>
      <c r="X119" s="254"/>
      <c r="Y119" s="164"/>
    </row>
    <row r="120" ht="12.75" customHeight="1">
      <c r="N120" s="176"/>
      <c r="O120" s="251"/>
      <c r="P120" s="251"/>
      <c r="Q120" s="251"/>
      <c r="R120" s="251"/>
      <c r="S120" s="252"/>
      <c r="T120" s="252"/>
      <c r="U120" s="251"/>
      <c r="V120" s="251"/>
      <c r="W120" s="253"/>
      <c r="X120" s="254"/>
      <c r="Y120" s="164"/>
    </row>
    <row r="121" ht="12.75" customHeight="1">
      <c r="N121" s="176"/>
      <c r="O121" s="251"/>
      <c r="P121" s="251"/>
      <c r="Q121" s="251"/>
      <c r="R121" s="251"/>
      <c r="S121" s="252"/>
      <c r="T121" s="252"/>
      <c r="U121" s="251"/>
      <c r="V121" s="251"/>
      <c r="W121" s="253"/>
      <c r="X121" s="254"/>
      <c r="Y121" s="164"/>
    </row>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9">
    <mergeCell ref="N2:N3"/>
    <mergeCell ref="O2:O3"/>
    <mergeCell ref="P2:P3"/>
    <mergeCell ref="Q2:Q3"/>
    <mergeCell ref="R2:R3"/>
    <mergeCell ref="S2:S3"/>
    <mergeCell ref="T2:T3"/>
    <mergeCell ref="U2:U3"/>
    <mergeCell ref="V2:Y3"/>
    <mergeCell ref="V4:Y4"/>
    <mergeCell ref="V5:Y5"/>
    <mergeCell ref="V6:Y6"/>
    <mergeCell ref="V7:Y7"/>
    <mergeCell ref="V8:Y8"/>
    <mergeCell ref="K3:L5"/>
    <mergeCell ref="E4:I5"/>
    <mergeCell ref="E6:I7"/>
    <mergeCell ref="K6:L7"/>
    <mergeCell ref="B10:F10"/>
    <mergeCell ref="G10:J10"/>
    <mergeCell ref="K10:L10"/>
    <mergeCell ref="G13:J13"/>
    <mergeCell ref="K13:L13"/>
    <mergeCell ref="B11:F11"/>
    <mergeCell ref="G11:J11"/>
    <mergeCell ref="K11:L11"/>
    <mergeCell ref="B12:F12"/>
    <mergeCell ref="G12:J12"/>
    <mergeCell ref="K12:L12"/>
    <mergeCell ref="B13:F13"/>
    <mergeCell ref="B17:F17"/>
    <mergeCell ref="G17:J17"/>
    <mergeCell ref="K17:L17"/>
    <mergeCell ref="V9:Y9"/>
    <mergeCell ref="V10:Y10"/>
    <mergeCell ref="V11:Y11"/>
    <mergeCell ref="V12:Y12"/>
    <mergeCell ref="V13:Y13"/>
    <mergeCell ref="V14:Y14"/>
    <mergeCell ref="V15:Y15"/>
    <mergeCell ref="C66:G66"/>
    <mergeCell ref="H66:I66"/>
    <mergeCell ref="C67:G67"/>
    <mergeCell ref="H67:I67"/>
    <mergeCell ref="C68:G68"/>
    <mergeCell ref="H68:I68"/>
    <mergeCell ref="H69:I69"/>
    <mergeCell ref="C69:G69"/>
    <mergeCell ref="C70:G70"/>
    <mergeCell ref="H70:I70"/>
    <mergeCell ref="C71:G71"/>
    <mergeCell ref="H71:I71"/>
    <mergeCell ref="C72:G72"/>
    <mergeCell ref="H72:I72"/>
    <mergeCell ref="C73:G73"/>
    <mergeCell ref="H73:I73"/>
    <mergeCell ref="C74:G74"/>
    <mergeCell ref="H74:I74"/>
    <mergeCell ref="C75:G75"/>
    <mergeCell ref="H75:I75"/>
    <mergeCell ref="H76:I76"/>
    <mergeCell ref="C76:G76"/>
    <mergeCell ref="C77:G77"/>
    <mergeCell ref="H77:I77"/>
    <mergeCell ref="C78:G78"/>
    <mergeCell ref="H78:I78"/>
    <mergeCell ref="C79:G79"/>
    <mergeCell ref="H79:I79"/>
    <mergeCell ref="C80:G80"/>
    <mergeCell ref="H80:I80"/>
    <mergeCell ref="C81:G81"/>
    <mergeCell ref="H81:I81"/>
    <mergeCell ref="C82:G82"/>
    <mergeCell ref="H82:I82"/>
    <mergeCell ref="H83:I83"/>
    <mergeCell ref="C83:G83"/>
    <mergeCell ref="C84:G84"/>
    <mergeCell ref="H84:I84"/>
    <mergeCell ref="C85:G85"/>
    <mergeCell ref="H85:I85"/>
    <mergeCell ref="C86:G86"/>
    <mergeCell ref="H86:I86"/>
    <mergeCell ref="C90:G90"/>
    <mergeCell ref="B91:I93"/>
    <mergeCell ref="J91:K91"/>
    <mergeCell ref="J92:K92"/>
    <mergeCell ref="J93:K93"/>
    <mergeCell ref="C87:G87"/>
    <mergeCell ref="H87:I87"/>
    <mergeCell ref="C88:G88"/>
    <mergeCell ref="H88:I88"/>
    <mergeCell ref="C89:G89"/>
    <mergeCell ref="H89:I89"/>
    <mergeCell ref="H90:I90"/>
    <mergeCell ref="G16:J16"/>
    <mergeCell ref="K16:L16"/>
    <mergeCell ref="B14:E14"/>
    <mergeCell ref="G14:J14"/>
    <mergeCell ref="K14:L14"/>
    <mergeCell ref="B15:F15"/>
    <mergeCell ref="G15:J15"/>
    <mergeCell ref="K15:L15"/>
    <mergeCell ref="B16:F16"/>
    <mergeCell ref="B18:F18"/>
    <mergeCell ref="G18:J18"/>
    <mergeCell ref="K18:L18"/>
    <mergeCell ref="B19:F19"/>
    <mergeCell ref="G19:J19"/>
    <mergeCell ref="K19:L19"/>
    <mergeCell ref="G20:L20"/>
    <mergeCell ref="G24:L24"/>
    <mergeCell ref="G25:L25"/>
    <mergeCell ref="B20:F20"/>
    <mergeCell ref="B21:F21"/>
    <mergeCell ref="G21:J21"/>
    <mergeCell ref="K21:L21"/>
    <mergeCell ref="B22:F22"/>
    <mergeCell ref="G22:J22"/>
    <mergeCell ref="G23:J23"/>
    <mergeCell ref="B23:F23"/>
    <mergeCell ref="B24:F24"/>
    <mergeCell ref="B25:F25"/>
    <mergeCell ref="B26:B27"/>
    <mergeCell ref="C26:C27"/>
    <mergeCell ref="D26:D27"/>
    <mergeCell ref="E26:E27"/>
    <mergeCell ref="F26:F27"/>
    <mergeCell ref="G26:G27"/>
    <mergeCell ref="H26:H27"/>
    <mergeCell ref="I26:L27"/>
    <mergeCell ref="B64:L64"/>
    <mergeCell ref="C65:G65"/>
    <mergeCell ref="H65:I65"/>
    <mergeCell ref="V65:Y65"/>
    <mergeCell ref="V66:Y66"/>
    <mergeCell ref="V67:Y67"/>
    <mergeCell ref="V68:Y68"/>
    <mergeCell ref="V69:Y69"/>
    <mergeCell ref="V70:Y70"/>
    <mergeCell ref="V71:Y71"/>
    <mergeCell ref="V72:Y72"/>
    <mergeCell ref="V73:Y73"/>
    <mergeCell ref="V74:Y74"/>
    <mergeCell ref="V75:Y75"/>
    <mergeCell ref="V76:Y76"/>
    <mergeCell ref="V77:Y77"/>
    <mergeCell ref="V78:Y78"/>
    <mergeCell ref="V79:Y79"/>
    <mergeCell ref="V80:Y80"/>
    <mergeCell ref="V81:Y81"/>
    <mergeCell ref="V82:Y82"/>
    <mergeCell ref="V83:Y83"/>
    <mergeCell ref="V84:Y84"/>
    <mergeCell ref="V85:Y85"/>
    <mergeCell ref="V86:Y86"/>
    <mergeCell ref="V87:Y87"/>
    <mergeCell ref="W88:Y88"/>
    <mergeCell ref="W89:Y89"/>
    <mergeCell ref="W90:Y90"/>
    <mergeCell ref="W91:Y91"/>
    <mergeCell ref="W92:Y92"/>
    <mergeCell ref="W93:Y93"/>
    <mergeCell ref="W94:Y94"/>
    <mergeCell ref="W95:Y95"/>
    <mergeCell ref="W96:Y96"/>
    <mergeCell ref="W97:Y97"/>
    <mergeCell ref="W98:Y98"/>
    <mergeCell ref="W99:Y99"/>
    <mergeCell ref="W100:Y100"/>
    <mergeCell ref="W101:Y101"/>
    <mergeCell ref="W102:Y102"/>
    <mergeCell ref="W103:Y103"/>
    <mergeCell ref="W104:Y104"/>
    <mergeCell ref="W105:Y105"/>
    <mergeCell ref="W106:Y106"/>
    <mergeCell ref="W114:Y114"/>
    <mergeCell ref="W115:Y115"/>
    <mergeCell ref="W116:Y116"/>
    <mergeCell ref="W117:Y117"/>
    <mergeCell ref="W118:Y118"/>
    <mergeCell ref="W119:Y119"/>
    <mergeCell ref="W120:Y120"/>
    <mergeCell ref="W121:Y121"/>
    <mergeCell ref="W107:Y107"/>
    <mergeCell ref="W108:Y108"/>
    <mergeCell ref="W109:Y109"/>
    <mergeCell ref="W110:Y110"/>
    <mergeCell ref="W111:Y111"/>
    <mergeCell ref="W112:Y112"/>
    <mergeCell ref="W113:Y113"/>
    <mergeCell ref="V16:Y16"/>
    <mergeCell ref="V17:Y17"/>
    <mergeCell ref="V18:Y18"/>
    <mergeCell ref="V19:Y19"/>
    <mergeCell ref="V20:Y20"/>
    <mergeCell ref="V21:Y21"/>
    <mergeCell ref="V22:Y22"/>
    <mergeCell ref="V23:Y23"/>
    <mergeCell ref="V24:Y24"/>
    <mergeCell ref="V25:Y25"/>
    <mergeCell ref="V26:Y26"/>
    <mergeCell ref="V27:Y27"/>
    <mergeCell ref="V28:Y28"/>
    <mergeCell ref="V29:Y29"/>
    <mergeCell ref="V30:Y30"/>
    <mergeCell ref="V31:Y31"/>
    <mergeCell ref="V32:Y32"/>
    <mergeCell ref="V33:Y33"/>
    <mergeCell ref="V34:Y34"/>
    <mergeCell ref="V35:Y35"/>
    <mergeCell ref="V36:Y36"/>
    <mergeCell ref="V37:Y37"/>
    <mergeCell ref="V38:Y38"/>
    <mergeCell ref="V39:Y39"/>
    <mergeCell ref="V40:Y40"/>
    <mergeCell ref="V41:Y41"/>
    <mergeCell ref="V42:Y42"/>
    <mergeCell ref="V43:Y43"/>
    <mergeCell ref="V44:Y44"/>
    <mergeCell ref="V45:Y45"/>
    <mergeCell ref="V46:Y46"/>
    <mergeCell ref="V47:Y47"/>
    <mergeCell ref="V48:Y48"/>
    <mergeCell ref="V49:Y49"/>
    <mergeCell ref="V50:Y50"/>
    <mergeCell ref="V51:Y51"/>
    <mergeCell ref="V52:Y52"/>
    <mergeCell ref="V53:Y53"/>
    <mergeCell ref="V54:Y54"/>
    <mergeCell ref="V55:Y55"/>
    <mergeCell ref="V56:Y56"/>
    <mergeCell ref="V57:Y57"/>
    <mergeCell ref="V58:Y58"/>
    <mergeCell ref="V59:Y59"/>
    <mergeCell ref="V60:Y60"/>
    <mergeCell ref="V61:Y61"/>
    <mergeCell ref="V62:Y62"/>
    <mergeCell ref="V63:Y63"/>
    <mergeCell ref="V64:Y64"/>
  </mergeCells>
  <printOptions/>
  <pageMargins bottom="0.75" footer="0.0" header="0.0" left="0.25" right="0.25"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357</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364</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3.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365</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3.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366</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3.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367</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368</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369</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370</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371</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372</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373</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374</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375</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376</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9900"/>
    <pageSetUpPr fitToPage="1"/>
  </sheetPr>
  <sheetViews>
    <sheetView showGridLines="0" workbookViewId="0"/>
  </sheetViews>
  <sheetFormatPr customHeight="1" defaultColWidth="12.63" defaultRowHeight="15.0"/>
  <cols>
    <col customWidth="1" min="1" max="1" width="9.13"/>
    <col customWidth="1" min="2" max="2" width="17.75"/>
    <col customWidth="1" min="3" max="33" width="2.38"/>
    <col customWidth="1" min="34" max="34" width="16.75"/>
    <col customWidth="1" min="35" max="35" width="9.13"/>
    <col customWidth="1" min="36" max="36" width="16.75"/>
  </cols>
  <sheetData>
    <row r="1" ht="12.75" customHeight="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row>
    <row r="2" ht="12.75" customHeight="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row>
    <row r="3" ht="12.75" customHeight="1">
      <c r="B3" s="196"/>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9" t="s">
        <v>328</v>
      </c>
      <c r="AI3" s="26"/>
      <c r="AJ3" s="27"/>
    </row>
    <row r="4" ht="12.75" customHeight="1">
      <c r="B4" s="75"/>
      <c r="C4" s="81"/>
      <c r="D4" s="81"/>
      <c r="E4" s="81"/>
      <c r="F4" s="81"/>
      <c r="G4" s="81"/>
      <c r="H4" s="81"/>
      <c r="I4" s="81"/>
      <c r="J4" s="81"/>
      <c r="K4" s="81"/>
      <c r="L4" s="81"/>
      <c r="M4" s="81"/>
      <c r="N4" s="81"/>
      <c r="O4" s="81"/>
      <c r="P4" s="176"/>
      <c r="AJ4" s="29"/>
    </row>
    <row r="5" ht="12.75" customHeight="1">
      <c r="B5" s="75"/>
      <c r="C5" s="81"/>
      <c r="D5" s="81"/>
      <c r="E5" s="81"/>
      <c r="F5" s="81"/>
      <c r="G5" s="81"/>
      <c r="H5" s="81"/>
      <c r="I5" s="81"/>
      <c r="J5" s="81"/>
      <c r="K5" s="81"/>
      <c r="L5" s="81"/>
      <c r="M5" s="81"/>
      <c r="N5" s="81"/>
      <c r="O5" s="176" t="s">
        <v>42</v>
      </c>
      <c r="AJ5" s="29"/>
    </row>
    <row r="6" ht="12.75" customHeight="1">
      <c r="B6" s="75"/>
      <c r="C6" s="81"/>
      <c r="D6" s="81"/>
      <c r="E6" s="81"/>
      <c r="F6" s="81"/>
      <c r="G6" s="81"/>
      <c r="H6" s="81"/>
      <c r="I6" s="81"/>
      <c r="J6" s="81"/>
      <c r="K6" s="81"/>
      <c r="L6" s="81"/>
      <c r="M6" s="81"/>
      <c r="N6" s="81"/>
      <c r="O6" s="176" t="s">
        <v>329</v>
      </c>
      <c r="AH6" s="270" t="str">
        <f>IF('General Info'!E12&gt;0,'General Info'!E12,"")</f>
        <v>AE867384</v>
      </c>
      <c r="AI6" s="26"/>
      <c r="AJ6" s="27"/>
    </row>
    <row r="7" ht="12.75" customHeight="1">
      <c r="B7" s="75"/>
      <c r="C7" s="81"/>
      <c r="D7" s="81"/>
      <c r="E7" s="81"/>
      <c r="F7" s="81"/>
      <c r="G7" s="81"/>
      <c r="H7" s="81"/>
      <c r="I7" s="81"/>
      <c r="J7" s="81"/>
      <c r="K7" s="81"/>
      <c r="L7" s="81"/>
      <c r="M7" s="81"/>
      <c r="N7" s="81"/>
      <c r="O7" s="176" t="s">
        <v>330</v>
      </c>
      <c r="AH7" s="30"/>
      <c r="AI7" s="31"/>
      <c r="AJ7" s="32"/>
    </row>
    <row r="8" ht="12.75" customHeight="1">
      <c r="B8" s="75"/>
      <c r="C8" s="81"/>
      <c r="D8" s="81"/>
      <c r="E8" s="81"/>
      <c r="F8" s="81"/>
      <c r="G8" s="81"/>
      <c r="H8" s="81"/>
      <c r="I8" s="81"/>
      <c r="J8" s="81"/>
      <c r="K8" s="81"/>
      <c r="L8" s="81"/>
      <c r="M8" s="81"/>
      <c r="N8" s="81"/>
      <c r="O8" s="81"/>
      <c r="P8" s="271" t="s">
        <v>42</v>
      </c>
      <c r="AH8" s="81"/>
      <c r="AI8" s="81"/>
      <c r="AJ8" s="76"/>
    </row>
    <row r="9" ht="12.75" customHeight="1">
      <c r="B9" s="75"/>
      <c r="C9" s="81"/>
      <c r="D9" s="81"/>
      <c r="E9" s="81"/>
      <c r="F9" s="81"/>
      <c r="G9" s="81"/>
      <c r="H9" s="81"/>
      <c r="I9" s="81"/>
      <c r="J9" s="81"/>
      <c r="K9" s="81"/>
      <c r="L9" s="81"/>
      <c r="M9" s="81"/>
      <c r="N9" s="81"/>
      <c r="O9" s="81"/>
      <c r="AH9" s="81"/>
      <c r="AI9" s="81"/>
      <c r="AJ9" s="76"/>
    </row>
    <row r="10" ht="9.0" customHeight="1">
      <c r="B10" s="272" t="s">
        <v>331</v>
      </c>
      <c r="C10" s="26"/>
      <c r="D10" s="26"/>
      <c r="E10" s="26"/>
      <c r="F10" s="26"/>
      <c r="G10" s="26"/>
      <c r="H10" s="26"/>
      <c r="I10" s="26"/>
      <c r="J10" s="26"/>
      <c r="K10" s="26"/>
      <c r="L10" s="26"/>
      <c r="M10" s="26"/>
      <c r="N10" s="26"/>
      <c r="O10" s="26"/>
      <c r="P10" s="26"/>
      <c r="Q10" s="26"/>
      <c r="R10" s="26"/>
      <c r="S10" s="26"/>
      <c r="T10" s="26"/>
      <c r="U10" s="26"/>
      <c r="V10" s="26"/>
      <c r="W10" s="27"/>
      <c r="X10" s="272" t="s">
        <v>332</v>
      </c>
      <c r="Y10" s="26"/>
      <c r="Z10" s="26"/>
      <c r="AA10" s="26"/>
      <c r="AB10" s="26"/>
      <c r="AC10" s="26"/>
      <c r="AD10" s="26"/>
      <c r="AE10" s="26"/>
      <c r="AF10" s="26"/>
      <c r="AG10" s="26"/>
      <c r="AH10" s="27"/>
      <c r="AI10" s="273" t="s">
        <v>333</v>
      </c>
      <c r="AJ10" s="27"/>
    </row>
    <row r="11" ht="12.75" customHeight="1">
      <c r="B11" s="274" t="str">
        <f>IF('General Info'!C12&gt;0,'General Info'!C12,"")</f>
        <v>Mughees Khan</v>
      </c>
      <c r="C11" s="31"/>
      <c r="D11" s="31"/>
      <c r="E11" s="31"/>
      <c r="F11" s="31"/>
      <c r="G11" s="31"/>
      <c r="H11" s="31"/>
      <c r="I11" s="31"/>
      <c r="J11" s="31"/>
      <c r="K11" s="31"/>
      <c r="L11" s="31"/>
      <c r="M11" s="31"/>
      <c r="N11" s="31"/>
      <c r="O11" s="31"/>
      <c r="P11" s="31"/>
      <c r="Q11" s="31"/>
      <c r="R11" s="31"/>
      <c r="S11" s="31"/>
      <c r="T11" s="31"/>
      <c r="U11" s="31"/>
      <c r="V11" s="31"/>
      <c r="W11" s="32"/>
      <c r="X11" s="274" t="str">
        <f>IF('General Info'!E25&gt;0,'General Info'!E25,"")</f>
        <v/>
      </c>
      <c r="Y11" s="31"/>
      <c r="Z11" s="31"/>
      <c r="AA11" s="31"/>
      <c r="AB11" s="31"/>
      <c r="AC11" s="31"/>
      <c r="AD11" s="31"/>
      <c r="AE11" s="31"/>
      <c r="AF11" s="31"/>
      <c r="AG11" s="31"/>
      <c r="AH11" s="32"/>
      <c r="AI11" s="78" t="str">
        <f>IF('General Info'!E22&gt;0,'General Info'!E22,"")</f>
        <v/>
      </c>
      <c r="AJ11" s="80"/>
    </row>
    <row r="12" ht="9.0" customHeight="1">
      <c r="B12" s="272" t="s">
        <v>334</v>
      </c>
      <c r="C12" s="26"/>
      <c r="D12" s="26"/>
      <c r="E12" s="26"/>
      <c r="F12" s="26"/>
      <c r="G12" s="26"/>
      <c r="H12" s="26"/>
      <c r="I12" s="26"/>
      <c r="J12" s="26"/>
      <c r="K12" s="26"/>
      <c r="L12" s="26"/>
      <c r="M12" s="26"/>
      <c r="N12" s="26"/>
      <c r="O12" s="26"/>
      <c r="P12" s="26"/>
      <c r="Q12" s="26"/>
      <c r="R12" s="26"/>
      <c r="S12" s="26"/>
      <c r="T12" s="26"/>
      <c r="U12" s="26"/>
      <c r="V12" s="26"/>
      <c r="W12" s="27"/>
      <c r="X12" s="272" t="s">
        <v>335</v>
      </c>
      <c r="Y12" s="26"/>
      <c r="Z12" s="26"/>
      <c r="AA12" s="26"/>
      <c r="AB12" s="26"/>
      <c r="AC12" s="26"/>
      <c r="AD12" s="26"/>
      <c r="AE12" s="26"/>
      <c r="AF12" s="26"/>
      <c r="AG12" s="26"/>
      <c r="AH12" s="27"/>
      <c r="AI12" s="272" t="s">
        <v>336</v>
      </c>
      <c r="AJ12" s="27"/>
    </row>
    <row r="13" ht="12.75" customHeight="1">
      <c r="B13" s="274" t="str">
        <f>IF('General Info'!C13&gt;0,'General Info'!C13,"")</f>
        <v>Dubai Silicon Oasis</v>
      </c>
      <c r="C13" s="31"/>
      <c r="D13" s="31"/>
      <c r="E13" s="31"/>
      <c r="F13" s="31"/>
      <c r="G13" s="31"/>
      <c r="H13" s="31"/>
      <c r="I13" s="31"/>
      <c r="J13" s="31"/>
      <c r="K13" s="31"/>
      <c r="L13" s="31"/>
      <c r="M13" s="31"/>
      <c r="N13" s="31"/>
      <c r="O13" s="31"/>
      <c r="P13" s="31"/>
      <c r="Q13" s="31"/>
      <c r="R13" s="31"/>
      <c r="S13" s="31"/>
      <c r="T13" s="31"/>
      <c r="U13" s="31"/>
      <c r="V13" s="31"/>
      <c r="W13" s="32"/>
      <c r="X13" s="268"/>
      <c r="Y13" s="31"/>
      <c r="Z13" s="31"/>
      <c r="AA13" s="31"/>
      <c r="AB13" s="31"/>
      <c r="AC13" s="31"/>
      <c r="AD13" s="31"/>
      <c r="AE13" s="31"/>
      <c r="AF13" s="31"/>
      <c r="AG13" s="31"/>
      <c r="AH13" s="32"/>
      <c r="AI13" s="275">
        <f>IF('General Info'!E19&gt;0,'General Info'!E19,"")</f>
        <v>45820</v>
      </c>
      <c r="AJ13" s="32"/>
    </row>
    <row r="14" ht="9.0" customHeight="1">
      <c r="B14" s="272" t="s">
        <v>337</v>
      </c>
      <c r="C14" s="26"/>
      <c r="D14" s="26"/>
      <c r="E14" s="26"/>
      <c r="F14" s="26"/>
      <c r="G14" s="26"/>
      <c r="H14" s="26"/>
      <c r="I14" s="26"/>
      <c r="J14" s="26"/>
      <c r="K14" s="26"/>
      <c r="L14" s="26"/>
      <c r="M14" s="26"/>
      <c r="N14" s="26"/>
      <c r="O14" s="26"/>
      <c r="P14" s="276" t="s">
        <v>338</v>
      </c>
      <c r="Q14" s="26"/>
      <c r="R14" s="26"/>
      <c r="S14" s="26"/>
      <c r="T14" s="26"/>
      <c r="U14" s="26"/>
      <c r="V14" s="26"/>
      <c r="W14" s="27"/>
      <c r="X14" s="272" t="s">
        <v>339</v>
      </c>
      <c r="Y14" s="26"/>
      <c r="Z14" s="26"/>
      <c r="AA14" s="26"/>
      <c r="AB14" s="26"/>
      <c r="AC14" s="26"/>
      <c r="AD14" s="26"/>
      <c r="AE14" s="26"/>
      <c r="AF14" s="26"/>
      <c r="AG14" s="26"/>
      <c r="AH14" s="27"/>
      <c r="AI14" s="277" t="s">
        <v>340</v>
      </c>
      <c r="AJ14" s="27"/>
    </row>
    <row r="15" ht="12.75" customHeight="1">
      <c r="B15" s="274" t="str">
        <f>IF('General Info'!C14&gt;0,'General Info'!C14,"")</f>
        <v>Dubai, UAE</v>
      </c>
      <c r="C15" s="31"/>
      <c r="D15" s="31"/>
      <c r="E15" s="31"/>
      <c r="F15" s="31"/>
      <c r="G15" s="31"/>
      <c r="H15" s="31"/>
      <c r="I15" s="31"/>
      <c r="J15" s="31"/>
      <c r="K15" s="31"/>
      <c r="L15" s="31"/>
      <c r="M15" s="31"/>
      <c r="N15" s="31"/>
      <c r="O15" s="31"/>
      <c r="P15" s="31"/>
      <c r="Q15" s="31"/>
      <c r="R15" s="31"/>
      <c r="S15" s="278" t="str">
        <f>IF('General Info'!C15&gt;0,'General Info'!C15,"")</f>
        <v/>
      </c>
      <c r="T15" s="31"/>
      <c r="U15" s="31"/>
      <c r="V15" s="31"/>
      <c r="W15" s="32"/>
      <c r="X15" s="268" t="str">
        <f>IF('General Info'!E13&gt;0,'General Info'!E13,"")</f>
        <v>Saif Khan</v>
      </c>
      <c r="Y15" s="31"/>
      <c r="Z15" s="31"/>
      <c r="AA15" s="31"/>
      <c r="AB15" s="31"/>
      <c r="AC15" s="31"/>
      <c r="AD15" s="31"/>
      <c r="AE15" s="31"/>
      <c r="AF15" s="31"/>
      <c r="AG15" s="31"/>
      <c r="AH15" s="32"/>
      <c r="AI15" s="275" t="str">
        <f>IF('General Info'!E20&gt;0,'General Info'!E20,"")</f>
        <v>23/08</v>
      </c>
      <c r="AJ15" s="32"/>
    </row>
    <row r="16" ht="9.0" customHeight="1">
      <c r="B16" s="272" t="s">
        <v>341</v>
      </c>
      <c r="C16" s="26"/>
      <c r="D16" s="26"/>
      <c r="E16" s="26"/>
      <c r="F16" s="26"/>
      <c r="G16" s="26"/>
      <c r="H16" s="26"/>
      <c r="I16" s="26"/>
      <c r="J16" s="26"/>
      <c r="K16" s="26"/>
      <c r="L16" s="26"/>
      <c r="M16" s="26"/>
      <c r="N16" s="26"/>
      <c r="O16" s="26"/>
      <c r="P16" s="26"/>
      <c r="Q16" s="26"/>
      <c r="R16" s="26"/>
      <c r="S16" s="26"/>
      <c r="T16" s="26"/>
      <c r="U16" s="26"/>
      <c r="V16" s="26"/>
      <c r="W16" s="27"/>
      <c r="X16" s="272" t="s">
        <v>342</v>
      </c>
      <c r="Y16" s="26"/>
      <c r="Z16" s="26"/>
      <c r="AA16" s="26"/>
      <c r="AB16" s="26"/>
      <c r="AC16" s="26"/>
      <c r="AD16" s="26"/>
      <c r="AE16" s="26"/>
      <c r="AF16" s="26"/>
      <c r="AG16" s="26"/>
      <c r="AH16" s="27"/>
      <c r="AI16" s="272" t="s">
        <v>343</v>
      </c>
      <c r="AJ16" s="27"/>
    </row>
    <row r="17" ht="12.75" customHeight="1">
      <c r="B17" s="274"/>
      <c r="C17" s="31"/>
      <c r="D17" s="31"/>
      <c r="E17" s="31"/>
      <c r="F17" s="31"/>
      <c r="G17" s="31"/>
      <c r="H17" s="31"/>
      <c r="I17" s="31"/>
      <c r="J17" s="31"/>
      <c r="K17" s="31"/>
      <c r="L17" s="31"/>
      <c r="M17" s="31"/>
      <c r="N17" s="31"/>
      <c r="O17" s="31"/>
      <c r="P17" s="31"/>
      <c r="Q17" s="31"/>
      <c r="R17" s="31"/>
      <c r="S17" s="31"/>
      <c r="T17" s="31"/>
      <c r="U17" s="31"/>
      <c r="V17" s="31"/>
      <c r="W17" s="32"/>
      <c r="X17" s="268" t="str">
        <f>IF('General Info'!E23&gt;0,'General Info'!E23,"")</f>
        <v/>
      </c>
      <c r="Y17" s="31"/>
      <c r="Z17" s="31"/>
      <c r="AA17" s="31"/>
      <c r="AB17" s="31"/>
      <c r="AC17" s="31"/>
      <c r="AD17" s="31"/>
      <c r="AE17" s="31"/>
      <c r="AF17" s="31"/>
      <c r="AG17" s="31"/>
      <c r="AH17" s="32"/>
      <c r="AI17" s="268"/>
      <c r="AJ17" s="32"/>
    </row>
    <row r="18" ht="9.0" customHeight="1">
      <c r="B18" s="272" t="s">
        <v>344</v>
      </c>
      <c r="C18" s="26"/>
      <c r="D18" s="26"/>
      <c r="E18" s="26"/>
      <c r="F18" s="26"/>
      <c r="G18" s="26"/>
      <c r="H18" s="26"/>
      <c r="I18" s="26"/>
      <c r="J18" s="26"/>
      <c r="K18" s="26"/>
      <c r="L18" s="26"/>
      <c r="M18" s="26"/>
      <c r="N18" s="26"/>
      <c r="O18" s="26"/>
      <c r="P18" s="26"/>
      <c r="Q18" s="26"/>
      <c r="R18" s="26"/>
      <c r="S18" s="26"/>
      <c r="T18" s="26"/>
      <c r="U18" s="26"/>
      <c r="V18" s="26"/>
      <c r="W18" s="27"/>
      <c r="X18" s="272" t="s">
        <v>345</v>
      </c>
      <c r="Y18" s="26"/>
      <c r="Z18" s="26"/>
      <c r="AA18" s="26"/>
      <c r="AB18" s="26"/>
      <c r="AC18" s="26"/>
      <c r="AD18" s="26"/>
      <c r="AE18" s="26"/>
      <c r="AF18" s="26"/>
      <c r="AG18" s="26"/>
      <c r="AH18" s="27"/>
      <c r="AI18" s="272" t="s">
        <v>346</v>
      </c>
      <c r="AJ18" s="27"/>
    </row>
    <row r="19" ht="12.75" customHeight="1">
      <c r="B19" s="274" t="str">
        <f>IF(B11&gt;0,B11,"")</f>
        <v>Mughees Khan</v>
      </c>
      <c r="C19" s="31"/>
      <c r="D19" s="31"/>
      <c r="E19" s="31"/>
      <c r="F19" s="31"/>
      <c r="G19" s="31"/>
      <c r="H19" s="31"/>
      <c r="I19" s="31"/>
      <c r="J19" s="31"/>
      <c r="K19" s="31"/>
      <c r="L19" s="31"/>
      <c r="M19" s="31"/>
      <c r="N19" s="31"/>
      <c r="O19" s="31"/>
      <c r="P19" s="31"/>
      <c r="Q19" s="31"/>
      <c r="R19" s="31"/>
      <c r="S19" s="31"/>
      <c r="T19" s="31"/>
      <c r="U19" s="31"/>
      <c r="V19" s="31"/>
      <c r="W19" s="32"/>
      <c r="X19" s="279" t="str">
        <f>IF('General Info'!E18&gt;0,'General Info'!E18,"")</f>
        <v/>
      </c>
      <c r="AH19" s="29"/>
      <c r="AI19" s="279"/>
      <c r="AJ19" s="29"/>
    </row>
    <row r="20" ht="9.0" customHeight="1">
      <c r="B20" s="272" t="s">
        <v>334</v>
      </c>
      <c r="C20" s="26"/>
      <c r="D20" s="26"/>
      <c r="E20" s="26"/>
      <c r="F20" s="26"/>
      <c r="G20" s="26"/>
      <c r="H20" s="26"/>
      <c r="I20" s="26"/>
      <c r="J20" s="26"/>
      <c r="K20" s="26"/>
      <c r="L20" s="26"/>
      <c r="M20" s="26"/>
      <c r="N20" s="26"/>
      <c r="O20" s="26"/>
      <c r="P20" s="26"/>
      <c r="Q20" s="26"/>
      <c r="R20" s="26"/>
      <c r="S20" s="26"/>
      <c r="T20" s="26"/>
      <c r="U20" s="26"/>
      <c r="V20" s="26"/>
      <c r="W20" s="27"/>
      <c r="X20" s="272" t="s">
        <v>283</v>
      </c>
      <c r="Y20" s="26"/>
      <c r="Z20" s="26"/>
      <c r="AA20" s="26"/>
      <c r="AB20" s="26"/>
      <c r="AC20" s="26"/>
      <c r="AD20" s="26"/>
      <c r="AE20" s="26"/>
      <c r="AF20" s="26"/>
      <c r="AG20" s="26"/>
      <c r="AH20" s="26"/>
      <c r="AI20" s="26"/>
      <c r="AJ20" s="27"/>
    </row>
    <row r="21" ht="12.75" customHeight="1">
      <c r="B21" s="274" t="str">
        <f>IF(B13&gt;0,B13,"")</f>
        <v>Dubai Silicon Oasis</v>
      </c>
      <c r="C21" s="31"/>
      <c r="D21" s="31"/>
      <c r="E21" s="31"/>
      <c r="F21" s="31"/>
      <c r="G21" s="31"/>
      <c r="H21" s="31"/>
      <c r="I21" s="31"/>
      <c r="J21" s="31"/>
      <c r="K21" s="31"/>
      <c r="L21" s="31"/>
      <c r="M21" s="31"/>
      <c r="N21" s="31"/>
      <c r="O21" s="31"/>
      <c r="P21" s="31"/>
      <c r="Q21" s="31"/>
      <c r="R21" s="31"/>
      <c r="S21" s="31"/>
      <c r="T21" s="31"/>
      <c r="U21" s="31"/>
      <c r="V21" s="31"/>
      <c r="W21" s="32"/>
      <c r="X21" s="280" t="str">
        <f>IF('General Info'!C23&gt;0,'General Info'!C23,"")</f>
        <v/>
      </c>
      <c r="Y21" s="31"/>
      <c r="Z21" s="31"/>
      <c r="AA21" s="31"/>
      <c r="AB21" s="31"/>
      <c r="AC21" s="31"/>
      <c r="AD21" s="31"/>
      <c r="AE21" s="31"/>
      <c r="AF21" s="31"/>
      <c r="AG21" s="31"/>
      <c r="AH21" s="31"/>
      <c r="AI21" s="278" t="str">
        <f>IF('General Info'!C24&gt;0,'General Info'!C24,"")</f>
        <v/>
      </c>
      <c r="AJ21" s="32"/>
    </row>
    <row r="22" ht="9.0" customHeight="1">
      <c r="B22" s="272" t="s">
        <v>337</v>
      </c>
      <c r="C22" s="26"/>
      <c r="D22" s="26"/>
      <c r="E22" s="26"/>
      <c r="F22" s="26"/>
      <c r="G22" s="26"/>
      <c r="H22" s="26"/>
      <c r="I22" s="26"/>
      <c r="J22" s="26"/>
      <c r="K22" s="26"/>
      <c r="L22" s="26"/>
      <c r="M22" s="26"/>
      <c r="N22" s="26"/>
      <c r="O22" s="26"/>
      <c r="P22" s="276" t="s">
        <v>338</v>
      </c>
      <c r="Q22" s="26"/>
      <c r="R22" s="26"/>
      <c r="S22" s="26"/>
      <c r="T22" s="26"/>
      <c r="U22" s="26"/>
      <c r="V22" s="26"/>
      <c r="W22" s="27"/>
      <c r="X22" s="272" t="s">
        <v>285</v>
      </c>
      <c r="Y22" s="26"/>
      <c r="Z22" s="26"/>
      <c r="AA22" s="26"/>
      <c r="AB22" s="26"/>
      <c r="AC22" s="26"/>
      <c r="AD22" s="26"/>
      <c r="AE22" s="26"/>
      <c r="AF22" s="26"/>
      <c r="AG22" s="26"/>
      <c r="AH22" s="26"/>
      <c r="AI22" s="281" t="s">
        <v>286</v>
      </c>
      <c r="AJ22" s="282" t="s">
        <v>287</v>
      </c>
    </row>
    <row r="23" ht="12.75" customHeight="1">
      <c r="B23" s="274" t="str">
        <f>IF(B15&gt;0,B15,"")</f>
        <v>Dubai, UAE</v>
      </c>
      <c r="C23" s="31"/>
      <c r="D23" s="31"/>
      <c r="E23" s="31"/>
      <c r="F23" s="31"/>
      <c r="G23" s="31"/>
      <c r="H23" s="31"/>
      <c r="I23" s="31"/>
      <c r="J23" s="31"/>
      <c r="K23" s="31"/>
      <c r="L23" s="31"/>
      <c r="M23" s="31"/>
      <c r="N23" s="31"/>
      <c r="O23" s="31"/>
      <c r="P23" s="31"/>
      <c r="Q23" s="31"/>
      <c r="R23" s="31"/>
      <c r="S23" s="278" t="str">
        <f>IF(S15&gt;0,S15,"")</f>
        <v/>
      </c>
      <c r="T23" s="31"/>
      <c r="U23" s="31"/>
      <c r="V23" s="31"/>
      <c r="W23" s="32"/>
      <c r="X23" s="268" t="str">
        <f>IF('General Info'!C25&gt;0,'General Info'!C25,"")</f>
        <v/>
      </c>
      <c r="Y23" s="31"/>
      <c r="Z23" s="31"/>
      <c r="AA23" s="31"/>
      <c r="AB23" s="31"/>
      <c r="AC23" s="31"/>
      <c r="AD23" s="31"/>
      <c r="AE23" s="31"/>
      <c r="AF23" s="31"/>
      <c r="AG23" s="31"/>
      <c r="AH23" s="31"/>
      <c r="AI23" s="79" t="str">
        <f>IF('General Info'!C26&gt;0,'General Info'!C26,"")</f>
        <v/>
      </c>
      <c r="AJ23" s="80" t="str">
        <f>IF('General Info'!C27&gt;0,'General Info'!C27,"")</f>
        <v/>
      </c>
    </row>
    <row r="24" ht="9.0" customHeight="1">
      <c r="B24" s="272" t="s">
        <v>347</v>
      </c>
      <c r="C24" s="26"/>
      <c r="D24" s="26"/>
      <c r="E24" s="26"/>
      <c r="F24" s="26"/>
      <c r="G24" s="26"/>
      <c r="H24" s="26"/>
      <c r="I24" s="26"/>
      <c r="J24" s="26"/>
      <c r="K24" s="26"/>
      <c r="L24" s="26"/>
      <c r="M24" s="26"/>
      <c r="N24" s="26"/>
      <c r="O24" s="26"/>
      <c r="P24" s="26"/>
      <c r="Q24" s="26"/>
      <c r="R24" s="26"/>
      <c r="S24" s="26"/>
      <c r="T24" s="26"/>
      <c r="U24" s="26"/>
      <c r="V24" s="26"/>
      <c r="W24" s="27"/>
      <c r="X24" s="272" t="s">
        <v>289</v>
      </c>
      <c r="Y24" s="26"/>
      <c r="Z24" s="26"/>
      <c r="AA24" s="26"/>
      <c r="AB24" s="26"/>
      <c r="AC24" s="26"/>
      <c r="AD24" s="26"/>
      <c r="AE24" s="26"/>
      <c r="AF24" s="26"/>
      <c r="AG24" s="26"/>
      <c r="AH24" s="26"/>
      <c r="AI24" s="26"/>
      <c r="AJ24" s="27"/>
    </row>
    <row r="25" ht="12.75" customHeight="1">
      <c r="B25" s="283" t="str">
        <f>IF('General Info'!C18&gt;0,'General Info'!C18,"")</f>
        <v/>
      </c>
      <c r="C25" s="8"/>
      <c r="D25" s="8"/>
      <c r="E25" s="8"/>
      <c r="F25" s="8"/>
      <c r="G25" s="8"/>
      <c r="H25" s="8"/>
      <c r="I25" s="8"/>
      <c r="J25" s="8"/>
      <c r="K25" s="8"/>
      <c r="L25" s="8"/>
      <c r="M25" s="8"/>
      <c r="N25" s="8"/>
      <c r="O25" s="8"/>
      <c r="P25" s="8"/>
      <c r="Q25" s="8"/>
      <c r="R25" s="8"/>
      <c r="S25" s="8"/>
      <c r="T25" s="8"/>
      <c r="U25" s="8"/>
      <c r="V25" s="8"/>
      <c r="W25" s="39"/>
      <c r="X25" s="284" t="str">
        <f>IF('General Info'!E25&gt;0,'General Info'!E25,"")</f>
        <v/>
      </c>
      <c r="Y25" s="8"/>
      <c r="Z25" s="8"/>
      <c r="AA25" s="8"/>
      <c r="AB25" s="8"/>
      <c r="AC25" s="8"/>
      <c r="AD25" s="8"/>
      <c r="AE25" s="8"/>
      <c r="AF25" s="8"/>
      <c r="AG25" s="8"/>
      <c r="AH25" s="8"/>
      <c r="AI25" s="8"/>
      <c r="AJ25" s="39"/>
    </row>
    <row r="26" ht="12.75" customHeight="1">
      <c r="B26" s="285"/>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2"/>
    </row>
    <row r="27" ht="12.75" customHeight="1">
      <c r="B27" s="286" t="s">
        <v>348</v>
      </c>
      <c r="C27" s="287" t="s">
        <v>349</v>
      </c>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9"/>
      <c r="AC27" s="287" t="s">
        <v>298</v>
      </c>
      <c r="AD27" s="288"/>
      <c r="AE27" s="288"/>
      <c r="AF27" s="288"/>
      <c r="AG27" s="289"/>
      <c r="AH27" s="290" t="s">
        <v>350</v>
      </c>
      <c r="AI27" s="290" t="s">
        <v>351</v>
      </c>
      <c r="AJ27" s="291" t="s">
        <v>352</v>
      </c>
    </row>
    <row r="28" ht="12.75" customHeight="1">
      <c r="B28" s="292"/>
      <c r="C28" s="142"/>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10"/>
      <c r="AC28" s="293"/>
      <c r="AD28" s="109"/>
      <c r="AE28" s="109"/>
      <c r="AF28" s="109"/>
      <c r="AG28" s="110"/>
      <c r="AH28" s="294"/>
      <c r="AI28" s="295"/>
      <c r="AJ28" s="294" t="str">
        <f>IF(AC28&gt;0,AH28*AC28*(1-AI28),"")</f>
        <v/>
      </c>
    </row>
    <row r="29" ht="10.5" customHeight="1">
      <c r="B29" s="296"/>
      <c r="C29" s="297">
        <v>1.0</v>
      </c>
      <c r="D29" s="297">
        <v>2.0</v>
      </c>
      <c r="E29" s="297">
        <v>3.0</v>
      </c>
      <c r="F29" s="297">
        <v>4.0</v>
      </c>
      <c r="G29" s="297">
        <v>5.0</v>
      </c>
      <c r="H29" s="297">
        <v>6.0</v>
      </c>
      <c r="I29" s="297">
        <v>7.0</v>
      </c>
      <c r="J29" s="297">
        <v>8.0</v>
      </c>
      <c r="K29" s="297">
        <v>9.0</v>
      </c>
      <c r="L29" s="297">
        <v>10.0</v>
      </c>
      <c r="M29" s="297">
        <v>11.0</v>
      </c>
      <c r="N29" s="297">
        <v>12.0</v>
      </c>
      <c r="O29" s="297">
        <v>13.0</v>
      </c>
      <c r="P29" s="297">
        <v>14.0</v>
      </c>
      <c r="Q29" s="297">
        <v>15.0</v>
      </c>
      <c r="R29" s="297">
        <v>16.0</v>
      </c>
      <c r="S29" s="297">
        <v>17.0</v>
      </c>
      <c r="T29" s="297">
        <v>18.0</v>
      </c>
      <c r="U29" s="297">
        <v>19.0</v>
      </c>
      <c r="V29" s="297">
        <v>20.0</v>
      </c>
      <c r="W29" s="297">
        <v>21.0</v>
      </c>
      <c r="X29" s="297">
        <v>22.0</v>
      </c>
      <c r="Y29" s="297">
        <v>23.0</v>
      </c>
      <c r="Z29" s="297">
        <v>24.0</v>
      </c>
      <c r="AA29" s="297">
        <v>25.0</v>
      </c>
      <c r="AB29" s="297">
        <v>26.0</v>
      </c>
      <c r="AC29" s="297">
        <v>27.0</v>
      </c>
      <c r="AD29" s="297">
        <v>28.0</v>
      </c>
      <c r="AE29" s="297">
        <v>29.0</v>
      </c>
      <c r="AF29" s="297">
        <v>30.0</v>
      </c>
      <c r="AG29" s="297">
        <v>31.0</v>
      </c>
      <c r="AH29" s="298"/>
      <c r="AI29" s="299"/>
      <c r="AJ29" s="300"/>
    </row>
    <row r="30" ht="12.75" customHeight="1">
      <c r="B30" s="292"/>
      <c r="C30" s="142"/>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10"/>
      <c r="AC30" s="293"/>
      <c r="AD30" s="109"/>
      <c r="AE30" s="109"/>
      <c r="AF30" s="109"/>
      <c r="AG30" s="110"/>
      <c r="AH30" s="294"/>
      <c r="AI30" s="295"/>
      <c r="AJ30" s="294" t="str">
        <f>IF(AC30&gt;0,AH30*AC30*(1-AI30),"")</f>
        <v/>
      </c>
    </row>
    <row r="31" ht="10.5" customHeight="1">
      <c r="B31" s="296"/>
      <c r="C31" s="297">
        <v>1.0</v>
      </c>
      <c r="D31" s="297">
        <v>2.0</v>
      </c>
      <c r="E31" s="297">
        <v>3.0</v>
      </c>
      <c r="F31" s="297">
        <v>4.0</v>
      </c>
      <c r="G31" s="297">
        <v>5.0</v>
      </c>
      <c r="H31" s="297">
        <v>6.0</v>
      </c>
      <c r="I31" s="297">
        <v>7.0</v>
      </c>
      <c r="J31" s="297">
        <v>8.0</v>
      </c>
      <c r="K31" s="297">
        <v>9.0</v>
      </c>
      <c r="L31" s="297">
        <v>10.0</v>
      </c>
      <c r="M31" s="297">
        <v>11.0</v>
      </c>
      <c r="N31" s="297">
        <v>12.0</v>
      </c>
      <c r="O31" s="297">
        <v>13.0</v>
      </c>
      <c r="P31" s="297">
        <v>14.0</v>
      </c>
      <c r="Q31" s="297">
        <v>15.0</v>
      </c>
      <c r="R31" s="297">
        <v>16.0</v>
      </c>
      <c r="S31" s="297">
        <v>17.0</v>
      </c>
      <c r="T31" s="297">
        <v>18.0</v>
      </c>
      <c r="U31" s="297">
        <v>19.0</v>
      </c>
      <c r="V31" s="297">
        <v>20.0</v>
      </c>
      <c r="W31" s="297">
        <v>21.0</v>
      </c>
      <c r="X31" s="297">
        <v>22.0</v>
      </c>
      <c r="Y31" s="297">
        <v>23.0</v>
      </c>
      <c r="Z31" s="297">
        <v>24.0</v>
      </c>
      <c r="AA31" s="297">
        <v>25.0</v>
      </c>
      <c r="AB31" s="297">
        <v>26.0</v>
      </c>
      <c r="AC31" s="297">
        <v>27.0</v>
      </c>
      <c r="AD31" s="297">
        <v>28.0</v>
      </c>
      <c r="AE31" s="297">
        <v>29.0</v>
      </c>
      <c r="AF31" s="297">
        <v>30.0</v>
      </c>
      <c r="AG31" s="297">
        <v>31.0</v>
      </c>
      <c r="AH31" s="298"/>
      <c r="AI31" s="299"/>
      <c r="AJ31" s="300"/>
    </row>
    <row r="32" ht="12.75" customHeight="1">
      <c r="B32" s="292"/>
      <c r="C32" s="142"/>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10"/>
      <c r="AC32" s="293"/>
      <c r="AD32" s="109"/>
      <c r="AE32" s="109"/>
      <c r="AF32" s="109"/>
      <c r="AG32" s="110"/>
      <c r="AH32" s="294"/>
      <c r="AI32" s="295"/>
      <c r="AJ32" s="294" t="str">
        <f>IF(AC32&gt;0,AH32*AC32*(1-AI32),"")</f>
        <v/>
      </c>
    </row>
    <row r="33" ht="10.5" customHeight="1">
      <c r="B33" s="296"/>
      <c r="C33" s="297">
        <v>1.0</v>
      </c>
      <c r="D33" s="297">
        <v>2.0</v>
      </c>
      <c r="E33" s="297">
        <v>3.0</v>
      </c>
      <c r="F33" s="297">
        <v>4.0</v>
      </c>
      <c r="G33" s="297">
        <v>5.0</v>
      </c>
      <c r="H33" s="297">
        <v>6.0</v>
      </c>
      <c r="I33" s="297">
        <v>7.0</v>
      </c>
      <c r="J33" s="297">
        <v>8.0</v>
      </c>
      <c r="K33" s="297">
        <v>9.0</v>
      </c>
      <c r="L33" s="297">
        <v>10.0</v>
      </c>
      <c r="M33" s="297">
        <v>11.0</v>
      </c>
      <c r="N33" s="297">
        <v>12.0</v>
      </c>
      <c r="O33" s="297">
        <v>13.0</v>
      </c>
      <c r="P33" s="297">
        <v>14.0</v>
      </c>
      <c r="Q33" s="297">
        <v>15.0</v>
      </c>
      <c r="R33" s="297">
        <v>16.0</v>
      </c>
      <c r="S33" s="297">
        <v>17.0</v>
      </c>
      <c r="T33" s="297">
        <v>18.0</v>
      </c>
      <c r="U33" s="297">
        <v>19.0</v>
      </c>
      <c r="V33" s="297">
        <v>20.0</v>
      </c>
      <c r="W33" s="297">
        <v>21.0</v>
      </c>
      <c r="X33" s="297">
        <v>22.0</v>
      </c>
      <c r="Y33" s="297">
        <v>23.0</v>
      </c>
      <c r="Z33" s="297">
        <v>24.0</v>
      </c>
      <c r="AA33" s="297">
        <v>25.0</v>
      </c>
      <c r="AB33" s="297">
        <v>26.0</v>
      </c>
      <c r="AC33" s="297">
        <v>27.0</v>
      </c>
      <c r="AD33" s="297">
        <v>28.0</v>
      </c>
      <c r="AE33" s="297">
        <v>29.0</v>
      </c>
      <c r="AF33" s="297">
        <v>30.0</v>
      </c>
      <c r="AG33" s="297">
        <v>31.0</v>
      </c>
      <c r="AH33" s="298"/>
      <c r="AI33" s="299"/>
      <c r="AJ33" s="300"/>
    </row>
    <row r="34" ht="12.75" customHeight="1">
      <c r="B34" s="292"/>
      <c r="C34" s="142"/>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10"/>
      <c r="AC34" s="293"/>
      <c r="AD34" s="109"/>
      <c r="AE34" s="109"/>
      <c r="AF34" s="109"/>
      <c r="AG34" s="110"/>
      <c r="AH34" s="294"/>
      <c r="AI34" s="295"/>
      <c r="AJ34" s="294" t="str">
        <f>IF(AC34&gt;0,AH34*AC34*(1-AI34),"")</f>
        <v/>
      </c>
    </row>
    <row r="35" ht="10.5" customHeight="1">
      <c r="B35" s="296"/>
      <c r="C35" s="297">
        <v>1.0</v>
      </c>
      <c r="D35" s="297">
        <v>2.0</v>
      </c>
      <c r="E35" s="297">
        <v>3.0</v>
      </c>
      <c r="F35" s="297">
        <v>4.0</v>
      </c>
      <c r="G35" s="297">
        <v>5.0</v>
      </c>
      <c r="H35" s="297">
        <v>6.0</v>
      </c>
      <c r="I35" s="297">
        <v>7.0</v>
      </c>
      <c r="J35" s="297">
        <v>8.0</v>
      </c>
      <c r="K35" s="297">
        <v>9.0</v>
      </c>
      <c r="L35" s="297">
        <v>10.0</v>
      </c>
      <c r="M35" s="297">
        <v>11.0</v>
      </c>
      <c r="N35" s="297">
        <v>12.0</v>
      </c>
      <c r="O35" s="297">
        <v>13.0</v>
      </c>
      <c r="P35" s="297">
        <v>14.0</v>
      </c>
      <c r="Q35" s="297">
        <v>15.0</v>
      </c>
      <c r="R35" s="297">
        <v>16.0</v>
      </c>
      <c r="S35" s="297">
        <v>17.0</v>
      </c>
      <c r="T35" s="297">
        <v>18.0</v>
      </c>
      <c r="U35" s="297">
        <v>19.0</v>
      </c>
      <c r="V35" s="297">
        <v>20.0</v>
      </c>
      <c r="W35" s="297">
        <v>21.0</v>
      </c>
      <c r="X35" s="297">
        <v>22.0</v>
      </c>
      <c r="Y35" s="297">
        <v>23.0</v>
      </c>
      <c r="Z35" s="297">
        <v>24.0</v>
      </c>
      <c r="AA35" s="297">
        <v>25.0</v>
      </c>
      <c r="AB35" s="297">
        <v>26.0</v>
      </c>
      <c r="AC35" s="297">
        <v>27.0</v>
      </c>
      <c r="AD35" s="297">
        <v>28.0</v>
      </c>
      <c r="AE35" s="297">
        <v>29.0</v>
      </c>
      <c r="AF35" s="297">
        <v>30.0</v>
      </c>
      <c r="AG35" s="297">
        <v>31.0</v>
      </c>
      <c r="AH35" s="298"/>
      <c r="AI35" s="299"/>
      <c r="AJ35" s="300"/>
    </row>
    <row r="36" ht="12.75" customHeight="1">
      <c r="B36" s="292"/>
      <c r="C36" s="142"/>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10"/>
      <c r="AC36" s="293"/>
      <c r="AD36" s="109"/>
      <c r="AE36" s="109"/>
      <c r="AF36" s="109"/>
      <c r="AG36" s="110"/>
      <c r="AH36" s="294"/>
      <c r="AI36" s="295"/>
      <c r="AJ36" s="294" t="str">
        <f>IF(AC36&gt;0,AH36*AC36*(1-AI36),"")</f>
        <v/>
      </c>
    </row>
    <row r="37" ht="10.5" customHeight="1">
      <c r="B37" s="296"/>
      <c r="C37" s="297">
        <v>1.0</v>
      </c>
      <c r="D37" s="297">
        <v>2.0</v>
      </c>
      <c r="E37" s="297">
        <v>3.0</v>
      </c>
      <c r="F37" s="297">
        <v>4.0</v>
      </c>
      <c r="G37" s="297">
        <v>5.0</v>
      </c>
      <c r="H37" s="297">
        <v>6.0</v>
      </c>
      <c r="I37" s="297">
        <v>7.0</v>
      </c>
      <c r="J37" s="297">
        <v>8.0</v>
      </c>
      <c r="K37" s="297">
        <v>9.0</v>
      </c>
      <c r="L37" s="297">
        <v>10.0</v>
      </c>
      <c r="M37" s="297">
        <v>11.0</v>
      </c>
      <c r="N37" s="297">
        <v>12.0</v>
      </c>
      <c r="O37" s="297">
        <v>13.0</v>
      </c>
      <c r="P37" s="297">
        <v>14.0</v>
      </c>
      <c r="Q37" s="297">
        <v>15.0</v>
      </c>
      <c r="R37" s="297">
        <v>16.0</v>
      </c>
      <c r="S37" s="297">
        <v>17.0</v>
      </c>
      <c r="T37" s="297">
        <v>18.0</v>
      </c>
      <c r="U37" s="297">
        <v>19.0</v>
      </c>
      <c r="V37" s="297">
        <v>20.0</v>
      </c>
      <c r="W37" s="297">
        <v>21.0</v>
      </c>
      <c r="X37" s="297">
        <v>22.0</v>
      </c>
      <c r="Y37" s="297">
        <v>23.0</v>
      </c>
      <c r="Z37" s="297">
        <v>24.0</v>
      </c>
      <c r="AA37" s="297">
        <v>25.0</v>
      </c>
      <c r="AB37" s="297">
        <v>26.0</v>
      </c>
      <c r="AC37" s="297">
        <v>27.0</v>
      </c>
      <c r="AD37" s="297">
        <v>28.0</v>
      </c>
      <c r="AE37" s="297">
        <v>29.0</v>
      </c>
      <c r="AF37" s="297">
        <v>30.0</v>
      </c>
      <c r="AG37" s="297">
        <v>31.0</v>
      </c>
      <c r="AH37" s="298"/>
      <c r="AI37" s="299"/>
      <c r="AJ37" s="300"/>
    </row>
    <row r="38" ht="12.75" customHeight="1">
      <c r="B38" s="292"/>
      <c r="C38" s="142"/>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10"/>
      <c r="AC38" s="293"/>
      <c r="AD38" s="109"/>
      <c r="AE38" s="109"/>
      <c r="AF38" s="109"/>
      <c r="AG38" s="110"/>
      <c r="AH38" s="294"/>
      <c r="AI38" s="295"/>
      <c r="AJ38" s="294" t="str">
        <f>IF(AC38&gt;0,AH38*AC38*(1-AI38),"")</f>
        <v/>
      </c>
    </row>
    <row r="39" ht="10.5" customHeight="1">
      <c r="B39" s="296"/>
      <c r="C39" s="297">
        <v>1.0</v>
      </c>
      <c r="D39" s="297">
        <v>2.0</v>
      </c>
      <c r="E39" s="297">
        <v>3.0</v>
      </c>
      <c r="F39" s="297">
        <v>4.0</v>
      </c>
      <c r="G39" s="297">
        <v>5.0</v>
      </c>
      <c r="H39" s="297">
        <v>6.0</v>
      </c>
      <c r="I39" s="297">
        <v>7.0</v>
      </c>
      <c r="J39" s="297">
        <v>8.0</v>
      </c>
      <c r="K39" s="297">
        <v>9.0</v>
      </c>
      <c r="L39" s="297">
        <v>10.0</v>
      </c>
      <c r="M39" s="297">
        <v>11.0</v>
      </c>
      <c r="N39" s="297">
        <v>12.0</v>
      </c>
      <c r="O39" s="297">
        <v>13.0</v>
      </c>
      <c r="P39" s="297">
        <v>14.0</v>
      </c>
      <c r="Q39" s="297">
        <v>15.0</v>
      </c>
      <c r="R39" s="297">
        <v>16.0</v>
      </c>
      <c r="S39" s="297">
        <v>17.0</v>
      </c>
      <c r="T39" s="297">
        <v>18.0</v>
      </c>
      <c r="U39" s="297">
        <v>19.0</v>
      </c>
      <c r="V39" s="297">
        <v>20.0</v>
      </c>
      <c r="W39" s="297">
        <v>21.0</v>
      </c>
      <c r="X39" s="297">
        <v>22.0</v>
      </c>
      <c r="Y39" s="297">
        <v>23.0</v>
      </c>
      <c r="Z39" s="297">
        <v>24.0</v>
      </c>
      <c r="AA39" s="297">
        <v>25.0</v>
      </c>
      <c r="AB39" s="297">
        <v>26.0</v>
      </c>
      <c r="AC39" s="297">
        <v>27.0</v>
      </c>
      <c r="AD39" s="297">
        <v>28.0</v>
      </c>
      <c r="AE39" s="297">
        <v>29.0</v>
      </c>
      <c r="AF39" s="297">
        <v>30.0</v>
      </c>
      <c r="AG39" s="297">
        <v>31.0</v>
      </c>
      <c r="AH39" s="298"/>
      <c r="AI39" s="299"/>
      <c r="AJ39" s="300"/>
    </row>
    <row r="40" ht="12.75" customHeight="1">
      <c r="B40" s="292"/>
      <c r="C40" s="142"/>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10"/>
      <c r="AC40" s="293"/>
      <c r="AD40" s="109"/>
      <c r="AE40" s="109"/>
      <c r="AF40" s="109"/>
      <c r="AG40" s="110"/>
      <c r="AH40" s="294"/>
      <c r="AI40" s="295"/>
      <c r="AJ40" s="294" t="str">
        <f>IF(AC40&gt;0,AH40*AC40*(1-AI40),"")</f>
        <v/>
      </c>
    </row>
    <row r="41" ht="10.5" customHeight="1">
      <c r="B41" s="296"/>
      <c r="C41" s="297">
        <v>1.0</v>
      </c>
      <c r="D41" s="297">
        <v>2.0</v>
      </c>
      <c r="E41" s="297">
        <v>3.0</v>
      </c>
      <c r="F41" s="297">
        <v>4.0</v>
      </c>
      <c r="G41" s="297">
        <v>5.0</v>
      </c>
      <c r="H41" s="297">
        <v>6.0</v>
      </c>
      <c r="I41" s="297">
        <v>7.0</v>
      </c>
      <c r="J41" s="297">
        <v>8.0</v>
      </c>
      <c r="K41" s="297">
        <v>9.0</v>
      </c>
      <c r="L41" s="297">
        <v>10.0</v>
      </c>
      <c r="M41" s="297">
        <v>11.0</v>
      </c>
      <c r="N41" s="297">
        <v>12.0</v>
      </c>
      <c r="O41" s="297">
        <v>13.0</v>
      </c>
      <c r="P41" s="297">
        <v>14.0</v>
      </c>
      <c r="Q41" s="297">
        <v>15.0</v>
      </c>
      <c r="R41" s="297">
        <v>16.0</v>
      </c>
      <c r="S41" s="297">
        <v>17.0</v>
      </c>
      <c r="T41" s="297">
        <v>18.0</v>
      </c>
      <c r="U41" s="297">
        <v>19.0</v>
      </c>
      <c r="V41" s="297">
        <v>20.0</v>
      </c>
      <c r="W41" s="297">
        <v>21.0</v>
      </c>
      <c r="X41" s="297">
        <v>22.0</v>
      </c>
      <c r="Y41" s="297">
        <v>23.0</v>
      </c>
      <c r="Z41" s="297">
        <v>24.0</v>
      </c>
      <c r="AA41" s="297">
        <v>25.0</v>
      </c>
      <c r="AB41" s="297">
        <v>26.0</v>
      </c>
      <c r="AC41" s="297">
        <v>27.0</v>
      </c>
      <c r="AD41" s="297">
        <v>28.0</v>
      </c>
      <c r="AE41" s="297">
        <v>29.0</v>
      </c>
      <c r="AF41" s="297">
        <v>30.0</v>
      </c>
      <c r="AG41" s="297">
        <v>31.0</v>
      </c>
      <c r="AH41" s="298"/>
      <c r="AI41" s="299"/>
      <c r="AJ41" s="300"/>
    </row>
    <row r="42" ht="12.75" customHeight="1">
      <c r="B42" s="292"/>
      <c r="C42" s="142"/>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10"/>
      <c r="AC42" s="293"/>
      <c r="AD42" s="109"/>
      <c r="AE42" s="109"/>
      <c r="AF42" s="109"/>
      <c r="AG42" s="110"/>
      <c r="AH42" s="294"/>
      <c r="AI42" s="295"/>
      <c r="AJ42" s="294" t="str">
        <f>IF(AC42&gt;0,AH42*AC42*(1-AI42),"")</f>
        <v/>
      </c>
    </row>
    <row r="43" ht="10.5" customHeight="1">
      <c r="B43" s="296"/>
      <c r="C43" s="297">
        <v>1.0</v>
      </c>
      <c r="D43" s="297">
        <v>2.0</v>
      </c>
      <c r="E43" s="297">
        <v>3.0</v>
      </c>
      <c r="F43" s="297">
        <v>4.0</v>
      </c>
      <c r="G43" s="297">
        <v>5.0</v>
      </c>
      <c r="H43" s="297">
        <v>6.0</v>
      </c>
      <c r="I43" s="297">
        <v>7.0</v>
      </c>
      <c r="J43" s="297">
        <v>8.0</v>
      </c>
      <c r="K43" s="297">
        <v>9.0</v>
      </c>
      <c r="L43" s="297">
        <v>10.0</v>
      </c>
      <c r="M43" s="297">
        <v>11.0</v>
      </c>
      <c r="N43" s="297">
        <v>12.0</v>
      </c>
      <c r="O43" s="297">
        <v>13.0</v>
      </c>
      <c r="P43" s="297">
        <v>14.0</v>
      </c>
      <c r="Q43" s="297">
        <v>15.0</v>
      </c>
      <c r="R43" s="297">
        <v>16.0</v>
      </c>
      <c r="S43" s="297">
        <v>17.0</v>
      </c>
      <c r="T43" s="297">
        <v>18.0</v>
      </c>
      <c r="U43" s="297">
        <v>19.0</v>
      </c>
      <c r="V43" s="297">
        <v>20.0</v>
      </c>
      <c r="W43" s="297">
        <v>21.0</v>
      </c>
      <c r="X43" s="297">
        <v>22.0</v>
      </c>
      <c r="Y43" s="297">
        <v>23.0</v>
      </c>
      <c r="Z43" s="297">
        <v>24.0</v>
      </c>
      <c r="AA43" s="297">
        <v>25.0</v>
      </c>
      <c r="AB43" s="297">
        <v>26.0</v>
      </c>
      <c r="AC43" s="297">
        <v>27.0</v>
      </c>
      <c r="AD43" s="297">
        <v>28.0</v>
      </c>
      <c r="AE43" s="297">
        <v>29.0</v>
      </c>
      <c r="AF43" s="297">
        <v>30.0</v>
      </c>
      <c r="AG43" s="297">
        <v>31.0</v>
      </c>
      <c r="AH43" s="298"/>
      <c r="AI43" s="299"/>
      <c r="AJ43" s="300"/>
    </row>
    <row r="44" ht="12.75" customHeight="1">
      <c r="B44" s="292"/>
      <c r="C44" s="142"/>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10"/>
      <c r="AC44" s="293"/>
      <c r="AD44" s="109"/>
      <c r="AE44" s="109"/>
      <c r="AF44" s="109"/>
      <c r="AG44" s="110"/>
      <c r="AH44" s="294"/>
      <c r="AI44" s="295"/>
      <c r="AJ44" s="294" t="str">
        <f>IF(AC44&gt;0,AH44*AC44*(1-AI44),"")</f>
        <v/>
      </c>
    </row>
    <row r="45" ht="10.5" customHeight="1">
      <c r="B45" s="296"/>
      <c r="C45" s="297">
        <v>1.0</v>
      </c>
      <c r="D45" s="297">
        <v>2.0</v>
      </c>
      <c r="E45" s="297">
        <v>3.0</v>
      </c>
      <c r="F45" s="297">
        <v>4.0</v>
      </c>
      <c r="G45" s="297">
        <v>5.0</v>
      </c>
      <c r="H45" s="297">
        <v>6.0</v>
      </c>
      <c r="I45" s="297">
        <v>7.0</v>
      </c>
      <c r="J45" s="297">
        <v>8.0</v>
      </c>
      <c r="K45" s="297">
        <v>9.0</v>
      </c>
      <c r="L45" s="297">
        <v>10.0</v>
      </c>
      <c r="M45" s="297">
        <v>11.0</v>
      </c>
      <c r="N45" s="297">
        <v>12.0</v>
      </c>
      <c r="O45" s="297">
        <v>13.0</v>
      </c>
      <c r="P45" s="297">
        <v>14.0</v>
      </c>
      <c r="Q45" s="297">
        <v>15.0</v>
      </c>
      <c r="R45" s="297">
        <v>16.0</v>
      </c>
      <c r="S45" s="297">
        <v>17.0</v>
      </c>
      <c r="T45" s="297">
        <v>18.0</v>
      </c>
      <c r="U45" s="297">
        <v>19.0</v>
      </c>
      <c r="V45" s="297">
        <v>20.0</v>
      </c>
      <c r="W45" s="297">
        <v>21.0</v>
      </c>
      <c r="X45" s="297">
        <v>22.0</v>
      </c>
      <c r="Y45" s="297">
        <v>23.0</v>
      </c>
      <c r="Z45" s="297">
        <v>24.0</v>
      </c>
      <c r="AA45" s="297">
        <v>25.0</v>
      </c>
      <c r="AB45" s="297">
        <v>26.0</v>
      </c>
      <c r="AC45" s="297">
        <v>27.0</v>
      </c>
      <c r="AD45" s="297">
        <v>28.0</v>
      </c>
      <c r="AE45" s="297">
        <v>29.0</v>
      </c>
      <c r="AF45" s="297">
        <v>30.0</v>
      </c>
      <c r="AG45" s="297">
        <v>31.0</v>
      </c>
      <c r="AH45" s="298"/>
      <c r="AI45" s="299"/>
      <c r="AJ45" s="300"/>
    </row>
    <row r="46" ht="12.75" customHeight="1">
      <c r="B46" s="292"/>
      <c r="C46" s="142"/>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c r="AC46" s="293"/>
      <c r="AD46" s="109"/>
      <c r="AE46" s="109"/>
      <c r="AF46" s="109"/>
      <c r="AG46" s="110"/>
      <c r="AH46" s="294"/>
      <c r="AI46" s="295"/>
      <c r="AJ46" s="294" t="str">
        <f>IF(AC46&gt;0,AH46*AC46*(1-AI46),"")</f>
        <v/>
      </c>
    </row>
    <row r="47" ht="10.5" customHeight="1">
      <c r="B47" s="296"/>
      <c r="C47" s="297">
        <v>1.0</v>
      </c>
      <c r="D47" s="297">
        <v>2.0</v>
      </c>
      <c r="E47" s="297">
        <v>3.0</v>
      </c>
      <c r="F47" s="297">
        <v>4.0</v>
      </c>
      <c r="G47" s="297">
        <v>5.0</v>
      </c>
      <c r="H47" s="297">
        <v>6.0</v>
      </c>
      <c r="I47" s="297">
        <v>7.0</v>
      </c>
      <c r="J47" s="297">
        <v>8.0</v>
      </c>
      <c r="K47" s="297">
        <v>9.0</v>
      </c>
      <c r="L47" s="297">
        <v>10.0</v>
      </c>
      <c r="M47" s="297">
        <v>11.0</v>
      </c>
      <c r="N47" s="297">
        <v>12.0</v>
      </c>
      <c r="O47" s="297">
        <v>13.0</v>
      </c>
      <c r="P47" s="297">
        <v>14.0</v>
      </c>
      <c r="Q47" s="297">
        <v>15.0</v>
      </c>
      <c r="R47" s="297">
        <v>16.0</v>
      </c>
      <c r="S47" s="297">
        <v>17.0</v>
      </c>
      <c r="T47" s="297">
        <v>18.0</v>
      </c>
      <c r="U47" s="297">
        <v>19.0</v>
      </c>
      <c r="V47" s="297">
        <v>20.0</v>
      </c>
      <c r="W47" s="297">
        <v>21.0</v>
      </c>
      <c r="X47" s="297">
        <v>22.0</v>
      </c>
      <c r="Y47" s="297">
        <v>23.0</v>
      </c>
      <c r="Z47" s="297">
        <v>24.0</v>
      </c>
      <c r="AA47" s="297">
        <v>25.0</v>
      </c>
      <c r="AB47" s="297">
        <v>26.0</v>
      </c>
      <c r="AC47" s="297">
        <v>27.0</v>
      </c>
      <c r="AD47" s="297">
        <v>28.0</v>
      </c>
      <c r="AE47" s="297">
        <v>29.0</v>
      </c>
      <c r="AF47" s="297">
        <v>30.0</v>
      </c>
      <c r="AG47" s="297">
        <v>31.0</v>
      </c>
      <c r="AH47" s="298"/>
      <c r="AI47" s="299"/>
      <c r="AJ47" s="300"/>
    </row>
    <row r="48" ht="12.75" customHeight="1">
      <c r="B48" s="292"/>
      <c r="C48" s="142"/>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10"/>
      <c r="AC48" s="293"/>
      <c r="AD48" s="109"/>
      <c r="AE48" s="109"/>
      <c r="AF48" s="109"/>
      <c r="AG48" s="110"/>
      <c r="AH48" s="294"/>
      <c r="AI48" s="295"/>
      <c r="AJ48" s="294" t="str">
        <f>IF(AC48&gt;0,AH48*AC48*(1-AI48),"")</f>
        <v/>
      </c>
    </row>
    <row r="49" ht="10.5" customHeight="1">
      <c r="B49" s="296"/>
      <c r="C49" s="297">
        <v>1.0</v>
      </c>
      <c r="D49" s="297">
        <v>2.0</v>
      </c>
      <c r="E49" s="297">
        <v>3.0</v>
      </c>
      <c r="F49" s="297">
        <v>4.0</v>
      </c>
      <c r="G49" s="297">
        <v>5.0</v>
      </c>
      <c r="H49" s="297">
        <v>6.0</v>
      </c>
      <c r="I49" s="297">
        <v>7.0</v>
      </c>
      <c r="J49" s="297">
        <v>8.0</v>
      </c>
      <c r="K49" s="297">
        <v>9.0</v>
      </c>
      <c r="L49" s="297">
        <v>10.0</v>
      </c>
      <c r="M49" s="297">
        <v>11.0</v>
      </c>
      <c r="N49" s="297">
        <v>12.0</v>
      </c>
      <c r="O49" s="297">
        <v>13.0</v>
      </c>
      <c r="P49" s="297">
        <v>14.0</v>
      </c>
      <c r="Q49" s="297">
        <v>15.0</v>
      </c>
      <c r="R49" s="297">
        <v>16.0</v>
      </c>
      <c r="S49" s="297">
        <v>17.0</v>
      </c>
      <c r="T49" s="297">
        <v>18.0</v>
      </c>
      <c r="U49" s="297">
        <v>19.0</v>
      </c>
      <c r="V49" s="297">
        <v>20.0</v>
      </c>
      <c r="W49" s="297">
        <v>21.0</v>
      </c>
      <c r="X49" s="297">
        <v>22.0</v>
      </c>
      <c r="Y49" s="297">
        <v>23.0</v>
      </c>
      <c r="Z49" s="297">
        <v>24.0</v>
      </c>
      <c r="AA49" s="297">
        <v>25.0</v>
      </c>
      <c r="AB49" s="297">
        <v>26.0</v>
      </c>
      <c r="AC49" s="297">
        <v>27.0</v>
      </c>
      <c r="AD49" s="297">
        <v>28.0</v>
      </c>
      <c r="AE49" s="297">
        <v>29.0</v>
      </c>
      <c r="AF49" s="297">
        <v>30.0</v>
      </c>
      <c r="AG49" s="297">
        <v>31.0</v>
      </c>
      <c r="AH49" s="298"/>
      <c r="AI49" s="299"/>
      <c r="AJ49" s="300"/>
    </row>
    <row r="50" ht="12.75" customHeight="1">
      <c r="B50" s="292"/>
      <c r="C50" s="142"/>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10"/>
      <c r="AC50" s="293"/>
      <c r="AD50" s="109"/>
      <c r="AE50" s="109"/>
      <c r="AF50" s="109"/>
      <c r="AG50" s="110"/>
      <c r="AH50" s="294"/>
      <c r="AI50" s="295"/>
      <c r="AJ50" s="294" t="str">
        <f>IF(AC50&gt;0,AH50*AC50*(1-AI50),"")</f>
        <v/>
      </c>
    </row>
    <row r="51" ht="10.5" customHeight="1">
      <c r="B51" s="296"/>
      <c r="C51" s="297">
        <v>1.0</v>
      </c>
      <c r="D51" s="297">
        <v>2.0</v>
      </c>
      <c r="E51" s="297">
        <v>3.0</v>
      </c>
      <c r="F51" s="297">
        <v>4.0</v>
      </c>
      <c r="G51" s="297">
        <v>5.0</v>
      </c>
      <c r="H51" s="297">
        <v>6.0</v>
      </c>
      <c r="I51" s="297">
        <v>7.0</v>
      </c>
      <c r="J51" s="297">
        <v>8.0</v>
      </c>
      <c r="K51" s="297">
        <v>9.0</v>
      </c>
      <c r="L51" s="297">
        <v>10.0</v>
      </c>
      <c r="M51" s="297">
        <v>11.0</v>
      </c>
      <c r="N51" s="297">
        <v>12.0</v>
      </c>
      <c r="O51" s="297">
        <v>13.0</v>
      </c>
      <c r="P51" s="297">
        <v>14.0</v>
      </c>
      <c r="Q51" s="297">
        <v>15.0</v>
      </c>
      <c r="R51" s="297">
        <v>16.0</v>
      </c>
      <c r="S51" s="297">
        <v>17.0</v>
      </c>
      <c r="T51" s="297">
        <v>18.0</v>
      </c>
      <c r="U51" s="297">
        <v>19.0</v>
      </c>
      <c r="V51" s="297">
        <v>20.0</v>
      </c>
      <c r="W51" s="297">
        <v>21.0</v>
      </c>
      <c r="X51" s="297">
        <v>22.0</v>
      </c>
      <c r="Y51" s="297">
        <v>23.0</v>
      </c>
      <c r="Z51" s="297">
        <v>24.0</v>
      </c>
      <c r="AA51" s="297">
        <v>25.0</v>
      </c>
      <c r="AB51" s="297">
        <v>26.0</v>
      </c>
      <c r="AC51" s="297">
        <v>27.0</v>
      </c>
      <c r="AD51" s="297">
        <v>28.0</v>
      </c>
      <c r="AE51" s="297">
        <v>29.0</v>
      </c>
      <c r="AF51" s="297">
        <v>30.0</v>
      </c>
      <c r="AG51" s="297">
        <v>31.0</v>
      </c>
      <c r="AH51" s="298"/>
      <c r="AI51" s="299"/>
      <c r="AJ51" s="300"/>
    </row>
    <row r="52" ht="12.75" customHeight="1">
      <c r="B52" s="292"/>
      <c r="C52" s="142"/>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10"/>
      <c r="AC52" s="293"/>
      <c r="AD52" s="109"/>
      <c r="AE52" s="109"/>
      <c r="AF52" s="109"/>
      <c r="AG52" s="110"/>
      <c r="AH52" s="294"/>
      <c r="AI52" s="295"/>
      <c r="AJ52" s="294" t="str">
        <f>IF(AC52&gt;0,AH52*AC52*(1-AI52),"")</f>
        <v/>
      </c>
    </row>
    <row r="53" ht="10.5" customHeight="1">
      <c r="B53" s="296"/>
      <c r="C53" s="297">
        <v>1.0</v>
      </c>
      <c r="D53" s="297">
        <v>2.0</v>
      </c>
      <c r="E53" s="297">
        <v>3.0</v>
      </c>
      <c r="F53" s="297">
        <v>4.0</v>
      </c>
      <c r="G53" s="297">
        <v>5.0</v>
      </c>
      <c r="H53" s="297">
        <v>6.0</v>
      </c>
      <c r="I53" s="297">
        <v>7.0</v>
      </c>
      <c r="J53" s="297">
        <v>8.0</v>
      </c>
      <c r="K53" s="297">
        <v>9.0</v>
      </c>
      <c r="L53" s="297">
        <v>10.0</v>
      </c>
      <c r="M53" s="297">
        <v>11.0</v>
      </c>
      <c r="N53" s="297">
        <v>12.0</v>
      </c>
      <c r="O53" s="297">
        <v>13.0</v>
      </c>
      <c r="P53" s="297">
        <v>14.0</v>
      </c>
      <c r="Q53" s="297">
        <v>15.0</v>
      </c>
      <c r="R53" s="297">
        <v>16.0</v>
      </c>
      <c r="S53" s="297">
        <v>17.0</v>
      </c>
      <c r="T53" s="297">
        <v>18.0</v>
      </c>
      <c r="U53" s="297">
        <v>19.0</v>
      </c>
      <c r="V53" s="297">
        <v>20.0</v>
      </c>
      <c r="W53" s="297">
        <v>21.0</v>
      </c>
      <c r="X53" s="297">
        <v>22.0</v>
      </c>
      <c r="Y53" s="297">
        <v>23.0</v>
      </c>
      <c r="Z53" s="297">
        <v>24.0</v>
      </c>
      <c r="AA53" s="297">
        <v>25.0</v>
      </c>
      <c r="AB53" s="297">
        <v>26.0</v>
      </c>
      <c r="AC53" s="297">
        <v>27.0</v>
      </c>
      <c r="AD53" s="297">
        <v>28.0</v>
      </c>
      <c r="AE53" s="297">
        <v>29.0</v>
      </c>
      <c r="AF53" s="297">
        <v>30.0</v>
      </c>
      <c r="AG53" s="297">
        <v>31.0</v>
      </c>
      <c r="AH53" s="298"/>
      <c r="AI53" s="299"/>
      <c r="AJ53" s="300"/>
    </row>
    <row r="54" ht="12.75" customHeight="1">
      <c r="B54" s="292"/>
      <c r="C54" s="142"/>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10"/>
      <c r="AC54" s="293"/>
      <c r="AD54" s="109"/>
      <c r="AE54" s="109"/>
      <c r="AF54" s="109"/>
      <c r="AG54" s="110"/>
      <c r="AH54" s="294"/>
      <c r="AI54" s="295"/>
      <c r="AJ54" s="294" t="str">
        <f>IF(AC54&gt;0,AH54*AC54*(1-AI54),"")</f>
        <v/>
      </c>
    </row>
    <row r="55" ht="10.5" customHeight="1">
      <c r="B55" s="296"/>
      <c r="C55" s="297">
        <v>1.0</v>
      </c>
      <c r="D55" s="297">
        <v>2.0</v>
      </c>
      <c r="E55" s="297">
        <v>3.0</v>
      </c>
      <c r="F55" s="297">
        <v>4.0</v>
      </c>
      <c r="G55" s="297">
        <v>5.0</v>
      </c>
      <c r="H55" s="297">
        <v>6.0</v>
      </c>
      <c r="I55" s="297">
        <v>7.0</v>
      </c>
      <c r="J55" s="297">
        <v>8.0</v>
      </c>
      <c r="K55" s="297">
        <v>9.0</v>
      </c>
      <c r="L55" s="297">
        <v>10.0</v>
      </c>
      <c r="M55" s="297">
        <v>11.0</v>
      </c>
      <c r="N55" s="297">
        <v>12.0</v>
      </c>
      <c r="O55" s="297">
        <v>13.0</v>
      </c>
      <c r="P55" s="297">
        <v>14.0</v>
      </c>
      <c r="Q55" s="297">
        <v>15.0</v>
      </c>
      <c r="R55" s="297">
        <v>16.0</v>
      </c>
      <c r="S55" s="297">
        <v>17.0</v>
      </c>
      <c r="T55" s="297">
        <v>18.0</v>
      </c>
      <c r="U55" s="297">
        <v>19.0</v>
      </c>
      <c r="V55" s="297">
        <v>20.0</v>
      </c>
      <c r="W55" s="297">
        <v>21.0</v>
      </c>
      <c r="X55" s="297">
        <v>22.0</v>
      </c>
      <c r="Y55" s="297">
        <v>23.0</v>
      </c>
      <c r="Z55" s="297">
        <v>24.0</v>
      </c>
      <c r="AA55" s="297">
        <v>25.0</v>
      </c>
      <c r="AB55" s="297">
        <v>26.0</v>
      </c>
      <c r="AC55" s="297">
        <v>27.0</v>
      </c>
      <c r="AD55" s="297">
        <v>28.0</v>
      </c>
      <c r="AE55" s="297">
        <v>29.0</v>
      </c>
      <c r="AF55" s="297">
        <v>30.0</v>
      </c>
      <c r="AG55" s="297">
        <v>31.0</v>
      </c>
      <c r="AH55" s="298"/>
      <c r="AI55" s="299"/>
      <c r="AJ55" s="300"/>
    </row>
    <row r="56" ht="12.75" customHeight="1">
      <c r="B56" s="292"/>
      <c r="C56" s="142"/>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10"/>
      <c r="AC56" s="293"/>
      <c r="AD56" s="109"/>
      <c r="AE56" s="109"/>
      <c r="AF56" s="109"/>
      <c r="AG56" s="110"/>
      <c r="AH56" s="294"/>
      <c r="AI56" s="295"/>
      <c r="AJ56" s="294" t="str">
        <f>IF(AC56&gt;0,AH56*AC56*(1-AI56),"")</f>
        <v/>
      </c>
    </row>
    <row r="57" ht="10.5" customHeight="1">
      <c r="B57" s="296"/>
      <c r="C57" s="297">
        <v>1.0</v>
      </c>
      <c r="D57" s="297">
        <v>2.0</v>
      </c>
      <c r="E57" s="297">
        <v>3.0</v>
      </c>
      <c r="F57" s="297">
        <v>4.0</v>
      </c>
      <c r="G57" s="297">
        <v>5.0</v>
      </c>
      <c r="H57" s="297">
        <v>6.0</v>
      </c>
      <c r="I57" s="297">
        <v>7.0</v>
      </c>
      <c r="J57" s="297">
        <v>8.0</v>
      </c>
      <c r="K57" s="297">
        <v>9.0</v>
      </c>
      <c r="L57" s="297">
        <v>10.0</v>
      </c>
      <c r="M57" s="297">
        <v>11.0</v>
      </c>
      <c r="N57" s="297">
        <v>12.0</v>
      </c>
      <c r="O57" s="297">
        <v>13.0</v>
      </c>
      <c r="P57" s="297">
        <v>14.0</v>
      </c>
      <c r="Q57" s="297">
        <v>15.0</v>
      </c>
      <c r="R57" s="297">
        <v>16.0</v>
      </c>
      <c r="S57" s="297">
        <v>17.0</v>
      </c>
      <c r="T57" s="297">
        <v>18.0</v>
      </c>
      <c r="U57" s="297">
        <v>19.0</v>
      </c>
      <c r="V57" s="297">
        <v>20.0</v>
      </c>
      <c r="W57" s="297">
        <v>21.0</v>
      </c>
      <c r="X57" s="297">
        <v>22.0</v>
      </c>
      <c r="Y57" s="297">
        <v>23.0</v>
      </c>
      <c r="Z57" s="297">
        <v>24.0</v>
      </c>
      <c r="AA57" s="297">
        <v>25.0</v>
      </c>
      <c r="AB57" s="297">
        <v>26.0</v>
      </c>
      <c r="AC57" s="297">
        <v>27.0</v>
      </c>
      <c r="AD57" s="297">
        <v>28.0</v>
      </c>
      <c r="AE57" s="297">
        <v>29.0</v>
      </c>
      <c r="AF57" s="297">
        <v>30.0</v>
      </c>
      <c r="AG57" s="297">
        <v>31.0</v>
      </c>
      <c r="AH57" s="298"/>
      <c r="AI57" s="299"/>
      <c r="AJ57" s="300"/>
    </row>
    <row r="58" ht="12.75" customHeight="1">
      <c r="B58" s="292"/>
      <c r="C58" s="142"/>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293"/>
      <c r="AD58" s="109"/>
      <c r="AE58" s="109"/>
      <c r="AF58" s="109"/>
      <c r="AG58" s="110"/>
      <c r="AH58" s="294"/>
      <c r="AI58" s="295"/>
      <c r="AJ58" s="294" t="str">
        <f>IF(AC58&gt;0,AH58*AC58*(1-AI58),"")</f>
        <v/>
      </c>
    </row>
    <row r="59" ht="10.5" customHeight="1">
      <c r="B59" s="296"/>
      <c r="C59" s="297">
        <v>1.0</v>
      </c>
      <c r="D59" s="297">
        <v>2.0</v>
      </c>
      <c r="E59" s="297">
        <v>3.0</v>
      </c>
      <c r="F59" s="297">
        <v>4.0</v>
      </c>
      <c r="G59" s="297">
        <v>5.0</v>
      </c>
      <c r="H59" s="297">
        <v>6.0</v>
      </c>
      <c r="I59" s="297">
        <v>7.0</v>
      </c>
      <c r="J59" s="297">
        <v>8.0</v>
      </c>
      <c r="K59" s="297">
        <v>9.0</v>
      </c>
      <c r="L59" s="297">
        <v>10.0</v>
      </c>
      <c r="M59" s="297">
        <v>11.0</v>
      </c>
      <c r="N59" s="297">
        <v>12.0</v>
      </c>
      <c r="O59" s="297">
        <v>13.0</v>
      </c>
      <c r="P59" s="297">
        <v>14.0</v>
      </c>
      <c r="Q59" s="297">
        <v>15.0</v>
      </c>
      <c r="R59" s="297">
        <v>16.0</v>
      </c>
      <c r="S59" s="297">
        <v>17.0</v>
      </c>
      <c r="T59" s="297">
        <v>18.0</v>
      </c>
      <c r="U59" s="297">
        <v>19.0</v>
      </c>
      <c r="V59" s="297">
        <v>20.0</v>
      </c>
      <c r="W59" s="297">
        <v>21.0</v>
      </c>
      <c r="X59" s="297">
        <v>22.0</v>
      </c>
      <c r="Y59" s="297">
        <v>23.0</v>
      </c>
      <c r="Z59" s="297">
        <v>24.0</v>
      </c>
      <c r="AA59" s="297">
        <v>25.0</v>
      </c>
      <c r="AB59" s="297">
        <v>26.0</v>
      </c>
      <c r="AC59" s="297">
        <v>27.0</v>
      </c>
      <c r="AD59" s="297">
        <v>28.0</v>
      </c>
      <c r="AE59" s="297">
        <v>29.0</v>
      </c>
      <c r="AF59" s="297">
        <v>30.0</v>
      </c>
      <c r="AG59" s="297">
        <v>31.0</v>
      </c>
      <c r="AH59" s="298"/>
      <c r="AI59" s="299"/>
      <c r="AJ59" s="300"/>
    </row>
    <row r="60" ht="12.75" customHeight="1">
      <c r="B60" s="292"/>
      <c r="C60" s="142"/>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10"/>
      <c r="AC60" s="293"/>
      <c r="AD60" s="109"/>
      <c r="AE60" s="109"/>
      <c r="AF60" s="109"/>
      <c r="AG60" s="110"/>
      <c r="AH60" s="294"/>
      <c r="AI60" s="295"/>
      <c r="AJ60" s="294" t="str">
        <f>IF(AC60&gt;0,AH60*AC60*(1-AI60),"")</f>
        <v/>
      </c>
    </row>
    <row r="61" ht="10.5" customHeight="1">
      <c r="B61" s="296"/>
      <c r="C61" s="297">
        <v>1.0</v>
      </c>
      <c r="D61" s="297">
        <v>2.0</v>
      </c>
      <c r="E61" s="297">
        <v>3.0</v>
      </c>
      <c r="F61" s="297">
        <v>4.0</v>
      </c>
      <c r="G61" s="297">
        <v>5.0</v>
      </c>
      <c r="H61" s="297">
        <v>6.0</v>
      </c>
      <c r="I61" s="297">
        <v>7.0</v>
      </c>
      <c r="J61" s="297">
        <v>8.0</v>
      </c>
      <c r="K61" s="297">
        <v>9.0</v>
      </c>
      <c r="L61" s="297">
        <v>10.0</v>
      </c>
      <c r="M61" s="297">
        <v>11.0</v>
      </c>
      <c r="N61" s="297">
        <v>12.0</v>
      </c>
      <c r="O61" s="297">
        <v>13.0</v>
      </c>
      <c r="P61" s="297">
        <v>14.0</v>
      </c>
      <c r="Q61" s="297">
        <v>15.0</v>
      </c>
      <c r="R61" s="297">
        <v>16.0</v>
      </c>
      <c r="S61" s="297">
        <v>17.0</v>
      </c>
      <c r="T61" s="297">
        <v>18.0</v>
      </c>
      <c r="U61" s="297">
        <v>19.0</v>
      </c>
      <c r="V61" s="297">
        <v>20.0</v>
      </c>
      <c r="W61" s="297">
        <v>21.0</v>
      </c>
      <c r="X61" s="297">
        <v>22.0</v>
      </c>
      <c r="Y61" s="297">
        <v>23.0</v>
      </c>
      <c r="Z61" s="297">
        <v>24.0</v>
      </c>
      <c r="AA61" s="297">
        <v>25.0</v>
      </c>
      <c r="AB61" s="297">
        <v>26.0</v>
      </c>
      <c r="AC61" s="297">
        <v>27.0</v>
      </c>
      <c r="AD61" s="297">
        <v>28.0</v>
      </c>
      <c r="AE61" s="297">
        <v>29.0</v>
      </c>
      <c r="AF61" s="297">
        <v>30.0</v>
      </c>
      <c r="AG61" s="297">
        <v>31.0</v>
      </c>
      <c r="AH61" s="298"/>
      <c r="AI61" s="299"/>
      <c r="AJ61" s="300"/>
    </row>
    <row r="62" ht="12.75" customHeight="1">
      <c r="B62" s="292"/>
      <c r="C62" s="142"/>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10"/>
      <c r="AC62" s="293"/>
      <c r="AD62" s="109"/>
      <c r="AE62" s="109"/>
      <c r="AF62" s="109"/>
      <c r="AG62" s="110"/>
      <c r="AH62" s="294"/>
      <c r="AI62" s="295"/>
      <c r="AJ62" s="294" t="str">
        <f>IF(AC62&gt;0,AH62*AC62*(1-AI62),"")</f>
        <v/>
      </c>
    </row>
    <row r="63" ht="10.5" customHeight="1">
      <c r="B63" s="296"/>
      <c r="C63" s="297">
        <v>1.0</v>
      </c>
      <c r="D63" s="297">
        <v>2.0</v>
      </c>
      <c r="E63" s="297">
        <v>3.0</v>
      </c>
      <c r="F63" s="297">
        <v>4.0</v>
      </c>
      <c r="G63" s="297">
        <v>5.0</v>
      </c>
      <c r="H63" s="297">
        <v>6.0</v>
      </c>
      <c r="I63" s="297">
        <v>7.0</v>
      </c>
      <c r="J63" s="297">
        <v>8.0</v>
      </c>
      <c r="K63" s="297">
        <v>9.0</v>
      </c>
      <c r="L63" s="297">
        <v>10.0</v>
      </c>
      <c r="M63" s="297">
        <v>11.0</v>
      </c>
      <c r="N63" s="297">
        <v>12.0</v>
      </c>
      <c r="O63" s="297">
        <v>13.0</v>
      </c>
      <c r="P63" s="297">
        <v>14.0</v>
      </c>
      <c r="Q63" s="297">
        <v>15.0</v>
      </c>
      <c r="R63" s="297">
        <v>16.0</v>
      </c>
      <c r="S63" s="297">
        <v>17.0</v>
      </c>
      <c r="T63" s="297">
        <v>18.0</v>
      </c>
      <c r="U63" s="297">
        <v>19.0</v>
      </c>
      <c r="V63" s="297">
        <v>20.0</v>
      </c>
      <c r="W63" s="297">
        <v>21.0</v>
      </c>
      <c r="X63" s="297">
        <v>22.0</v>
      </c>
      <c r="Y63" s="297">
        <v>23.0</v>
      </c>
      <c r="Z63" s="297">
        <v>24.0</v>
      </c>
      <c r="AA63" s="297">
        <v>25.0</v>
      </c>
      <c r="AB63" s="297">
        <v>26.0</v>
      </c>
      <c r="AC63" s="297">
        <v>27.0</v>
      </c>
      <c r="AD63" s="297">
        <v>28.0</v>
      </c>
      <c r="AE63" s="297">
        <v>29.0</v>
      </c>
      <c r="AF63" s="297">
        <v>30.0</v>
      </c>
      <c r="AG63" s="297">
        <v>31.0</v>
      </c>
      <c r="AH63" s="298"/>
      <c r="AI63" s="299"/>
      <c r="AJ63" s="300"/>
    </row>
    <row r="64" ht="12.75" customHeight="1">
      <c r="B64" s="292"/>
      <c r="C64" s="142"/>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10"/>
      <c r="AC64" s="293"/>
      <c r="AD64" s="109"/>
      <c r="AE64" s="109"/>
      <c r="AF64" s="109"/>
      <c r="AG64" s="110"/>
      <c r="AH64" s="294"/>
      <c r="AI64" s="295"/>
      <c r="AJ64" s="294" t="str">
        <f>IF(AC64&gt;0,AH64*AC64*(1-AI64),"")</f>
        <v/>
      </c>
    </row>
    <row r="65" ht="10.5" customHeight="1">
      <c r="B65" s="296"/>
      <c r="C65" s="297">
        <v>1.0</v>
      </c>
      <c r="D65" s="297">
        <v>2.0</v>
      </c>
      <c r="E65" s="297">
        <v>3.0</v>
      </c>
      <c r="F65" s="297">
        <v>4.0</v>
      </c>
      <c r="G65" s="297">
        <v>5.0</v>
      </c>
      <c r="H65" s="297">
        <v>6.0</v>
      </c>
      <c r="I65" s="297">
        <v>7.0</v>
      </c>
      <c r="J65" s="297">
        <v>8.0</v>
      </c>
      <c r="K65" s="297">
        <v>9.0</v>
      </c>
      <c r="L65" s="297">
        <v>10.0</v>
      </c>
      <c r="M65" s="297">
        <v>11.0</v>
      </c>
      <c r="N65" s="297">
        <v>12.0</v>
      </c>
      <c r="O65" s="297">
        <v>13.0</v>
      </c>
      <c r="P65" s="297">
        <v>14.0</v>
      </c>
      <c r="Q65" s="297">
        <v>15.0</v>
      </c>
      <c r="R65" s="297">
        <v>16.0</v>
      </c>
      <c r="S65" s="297">
        <v>17.0</v>
      </c>
      <c r="T65" s="297">
        <v>18.0</v>
      </c>
      <c r="U65" s="297">
        <v>19.0</v>
      </c>
      <c r="V65" s="297">
        <v>20.0</v>
      </c>
      <c r="W65" s="297">
        <v>21.0</v>
      </c>
      <c r="X65" s="297">
        <v>22.0</v>
      </c>
      <c r="Y65" s="297">
        <v>23.0</v>
      </c>
      <c r="Z65" s="297">
        <v>24.0</v>
      </c>
      <c r="AA65" s="297">
        <v>25.0</v>
      </c>
      <c r="AB65" s="297">
        <v>26.0</v>
      </c>
      <c r="AC65" s="297">
        <v>27.0</v>
      </c>
      <c r="AD65" s="297">
        <v>28.0</v>
      </c>
      <c r="AE65" s="297">
        <v>29.0</v>
      </c>
      <c r="AF65" s="297">
        <v>30.0</v>
      </c>
      <c r="AG65" s="297">
        <v>31.0</v>
      </c>
      <c r="AH65" s="298"/>
      <c r="AI65" s="299"/>
      <c r="AJ65" s="300"/>
    </row>
    <row r="66" ht="12.75" customHeight="1">
      <c r="B66" s="292"/>
      <c r="C66" s="142"/>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10"/>
      <c r="AC66" s="293"/>
      <c r="AD66" s="109"/>
      <c r="AE66" s="109"/>
      <c r="AF66" s="109"/>
      <c r="AG66" s="110"/>
      <c r="AH66" s="294"/>
      <c r="AI66" s="295"/>
      <c r="AJ66" s="294" t="str">
        <f>IF(AC66&gt;0,AH66*AC66*(1-AI66),"")</f>
        <v/>
      </c>
    </row>
    <row r="67" ht="10.5" customHeight="1">
      <c r="B67" s="296"/>
      <c r="C67" s="297">
        <v>1.0</v>
      </c>
      <c r="D67" s="297">
        <v>2.0</v>
      </c>
      <c r="E67" s="297">
        <v>3.0</v>
      </c>
      <c r="F67" s="297">
        <v>4.0</v>
      </c>
      <c r="G67" s="297">
        <v>5.0</v>
      </c>
      <c r="H67" s="297">
        <v>6.0</v>
      </c>
      <c r="I67" s="297">
        <v>7.0</v>
      </c>
      <c r="J67" s="297">
        <v>8.0</v>
      </c>
      <c r="K67" s="297">
        <v>9.0</v>
      </c>
      <c r="L67" s="297">
        <v>10.0</v>
      </c>
      <c r="M67" s="297">
        <v>11.0</v>
      </c>
      <c r="N67" s="297">
        <v>12.0</v>
      </c>
      <c r="O67" s="297">
        <v>13.0</v>
      </c>
      <c r="P67" s="297">
        <v>14.0</v>
      </c>
      <c r="Q67" s="297">
        <v>15.0</v>
      </c>
      <c r="R67" s="297">
        <v>16.0</v>
      </c>
      <c r="S67" s="297">
        <v>17.0</v>
      </c>
      <c r="T67" s="297">
        <v>18.0</v>
      </c>
      <c r="U67" s="297">
        <v>19.0</v>
      </c>
      <c r="V67" s="297">
        <v>20.0</v>
      </c>
      <c r="W67" s="297">
        <v>21.0</v>
      </c>
      <c r="X67" s="297">
        <v>22.0</v>
      </c>
      <c r="Y67" s="297">
        <v>23.0</v>
      </c>
      <c r="Z67" s="297">
        <v>24.0</v>
      </c>
      <c r="AA67" s="297">
        <v>25.0</v>
      </c>
      <c r="AB67" s="297">
        <v>26.0</v>
      </c>
      <c r="AC67" s="297">
        <v>27.0</v>
      </c>
      <c r="AD67" s="297">
        <v>28.0</v>
      </c>
      <c r="AE67" s="297">
        <v>29.0</v>
      </c>
      <c r="AF67" s="297">
        <v>30.0</v>
      </c>
      <c r="AG67" s="297">
        <v>31.0</v>
      </c>
      <c r="AH67" s="298"/>
      <c r="AI67" s="299"/>
      <c r="AJ67" s="300"/>
    </row>
    <row r="68" ht="12.75" customHeight="1">
      <c r="B68" s="301" t="s">
        <v>353</v>
      </c>
      <c r="C68" s="3"/>
      <c r="D68" s="3"/>
      <c r="E68" s="3"/>
      <c r="F68" s="3"/>
      <c r="G68" s="3"/>
      <c r="H68" s="3"/>
      <c r="I68" s="3"/>
      <c r="J68" s="3"/>
      <c r="K68" s="3"/>
      <c r="L68" s="3"/>
      <c r="M68" s="302" t="s">
        <v>354</v>
      </c>
      <c r="N68" s="3"/>
      <c r="O68" s="3"/>
      <c r="P68" s="3"/>
      <c r="Q68" s="3"/>
      <c r="R68" s="3"/>
      <c r="S68" s="3"/>
      <c r="T68" s="3"/>
      <c r="U68" s="3"/>
      <c r="V68" s="3"/>
      <c r="W68" s="3"/>
      <c r="X68" s="4"/>
      <c r="Y68" s="303" t="s">
        <v>355</v>
      </c>
      <c r="Z68" s="3"/>
      <c r="AA68" s="3"/>
      <c r="AB68" s="3"/>
      <c r="AC68" s="3"/>
      <c r="AD68" s="3"/>
      <c r="AE68" s="3"/>
      <c r="AF68" s="3"/>
      <c r="AG68" s="3"/>
      <c r="AH68" s="302" t="s">
        <v>356</v>
      </c>
      <c r="AI68" s="3"/>
      <c r="AJ68" s="304"/>
    </row>
    <row r="69" ht="12.75" customHeight="1">
      <c r="B69" s="305"/>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04"/>
      <c r="AH69" s="306" t="s">
        <v>377</v>
      </c>
      <c r="AI69" s="110"/>
      <c r="AJ69" s="307">
        <f>SUM(AJ28:AJ67)</f>
        <v>0</v>
      </c>
    </row>
    <row r="70" ht="12.75" customHeight="1">
      <c r="B70" s="28"/>
      <c r="AG70" s="29"/>
      <c r="AH70" s="64" t="s">
        <v>358</v>
      </c>
      <c r="AI70" s="45"/>
      <c r="AJ70" s="249">
        <f>'FT15'!AJ69+'FT14'!AJ69+'FT13'!AJ69+'FT12'!AJ69+'FT11'!AJ69+'FT10'!AJ69+'FT9'!AJ69+'FT8'!AJ69+'FT7'!AJ69+'FT6'!AJ69+'FT5'!AJ69+'FT4'!AJ69+'FT3'!AJ69+'FT2'!AJ69+'FT1'!AJ69</f>
        <v>0</v>
      </c>
    </row>
    <row r="71" ht="12.75" customHeight="1">
      <c r="B71" s="28"/>
      <c r="AG71" s="29"/>
      <c r="AH71" s="64"/>
      <c r="AI71" s="45"/>
      <c r="AJ71" s="308"/>
    </row>
    <row r="72" ht="12.75" customHeight="1">
      <c r="B72" s="30"/>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2"/>
      <c r="AH72" s="64"/>
      <c r="AI72" s="45"/>
      <c r="AJ72" s="308"/>
    </row>
    <row r="73" ht="12.75" customHeight="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row>
    <row r="74" ht="12.75" customHeight="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row>
    <row r="75" ht="12.75" customHeight="1">
      <c r="B75" s="176" t="s">
        <v>359</v>
      </c>
    </row>
    <row r="76" ht="12.75" customHeight="1">
      <c r="B76" s="309" t="s">
        <v>360</v>
      </c>
    </row>
    <row r="77" ht="12.75" customHeight="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row>
    <row r="78" ht="12.75" customHeight="1">
      <c r="B78" s="176" t="s">
        <v>361</v>
      </c>
    </row>
    <row r="79" ht="12.75" customHeight="1">
      <c r="B79" s="309" t="s">
        <v>362</v>
      </c>
    </row>
    <row r="80" ht="12.75" customHeight="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row>
    <row r="81" ht="12.75" customHeight="1">
      <c r="B81" s="310" t="s">
        <v>363</v>
      </c>
    </row>
    <row r="82" ht="12.75" customHeight="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row r="83" ht="12.75" customHeight="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row>
    <row r="84" ht="12.75" hidden="1" customHeight="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row>
    <row r="85" ht="12.75" hidden="1" customHeight="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row>
    <row r="86" ht="12.75" hidden="1" customHeight="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row>
    <row r="87" ht="12.75" hidden="1" customHeight="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row>
    <row r="88" ht="12.75" hidden="1" customHeight="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row>
    <row r="89" ht="12.75" hidden="1" customHeight="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row>
    <row r="90" ht="12.75" hidden="1" customHeight="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row>
    <row r="91" ht="12.75" hidden="1" customHeight="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row>
    <row r="92" ht="12.75" hidden="1" customHeight="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row>
    <row r="93" ht="12.75" hidden="1" customHeight="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row>
    <row r="94" ht="12.75" hidden="1" customHeight="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row>
    <row r="95" ht="12.75" hidden="1" customHeight="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row>
    <row r="96" ht="12.75" hidden="1" customHeight="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row>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0">
    <mergeCell ref="AH3:AJ5"/>
    <mergeCell ref="P4:AG4"/>
    <mergeCell ref="O5:AG5"/>
    <mergeCell ref="O6:AG6"/>
    <mergeCell ref="AH6:AJ7"/>
    <mergeCell ref="O7:AG7"/>
    <mergeCell ref="P8:AG9"/>
    <mergeCell ref="B10:W10"/>
    <mergeCell ref="X10:AH10"/>
    <mergeCell ref="AI10:AJ10"/>
    <mergeCell ref="B11:W11"/>
    <mergeCell ref="X11:AH11"/>
    <mergeCell ref="X12:AH12"/>
    <mergeCell ref="AI12:AJ12"/>
    <mergeCell ref="B12:W12"/>
    <mergeCell ref="B13:W13"/>
    <mergeCell ref="X13:AH13"/>
    <mergeCell ref="AI13:AJ13"/>
    <mergeCell ref="P14:W14"/>
    <mergeCell ref="X14:AH14"/>
    <mergeCell ref="AI14:AJ14"/>
    <mergeCell ref="B14:O14"/>
    <mergeCell ref="B15:R15"/>
    <mergeCell ref="S15:W15"/>
    <mergeCell ref="X15:AH15"/>
    <mergeCell ref="AI15:AJ15"/>
    <mergeCell ref="X16:AH16"/>
    <mergeCell ref="AI16:AJ16"/>
    <mergeCell ref="B16:W16"/>
    <mergeCell ref="B17:W17"/>
    <mergeCell ref="X17:AH17"/>
    <mergeCell ref="AI17:AJ17"/>
    <mergeCell ref="B18:W18"/>
    <mergeCell ref="X18:AH18"/>
    <mergeCell ref="AI18:AJ18"/>
    <mergeCell ref="B19:W19"/>
    <mergeCell ref="X19:AH19"/>
    <mergeCell ref="AI19:AJ19"/>
    <mergeCell ref="B20:W20"/>
    <mergeCell ref="X20:AJ20"/>
    <mergeCell ref="X21:AH21"/>
    <mergeCell ref="AI21:AJ21"/>
    <mergeCell ref="B21:W21"/>
    <mergeCell ref="B22:O22"/>
    <mergeCell ref="P22:W22"/>
    <mergeCell ref="X22:AH22"/>
    <mergeCell ref="B23:R23"/>
    <mergeCell ref="S23:W23"/>
    <mergeCell ref="X23:AH23"/>
    <mergeCell ref="C56:AB56"/>
    <mergeCell ref="AC56:AG56"/>
    <mergeCell ref="C58:AB58"/>
    <mergeCell ref="AC58:AG58"/>
    <mergeCell ref="C60:AB60"/>
    <mergeCell ref="AC60:AG60"/>
    <mergeCell ref="AC62:AG62"/>
    <mergeCell ref="C62:AB62"/>
    <mergeCell ref="C64:AB64"/>
    <mergeCell ref="AC64:AG64"/>
    <mergeCell ref="C66:AB66"/>
    <mergeCell ref="AC66:AG66"/>
    <mergeCell ref="B68:L68"/>
    <mergeCell ref="M68:X68"/>
    <mergeCell ref="B24:W24"/>
    <mergeCell ref="X24:AJ24"/>
    <mergeCell ref="B25:W25"/>
    <mergeCell ref="X25:AJ25"/>
    <mergeCell ref="B26:AJ26"/>
    <mergeCell ref="C27:AB27"/>
    <mergeCell ref="AC27:AG27"/>
    <mergeCell ref="C28:AB28"/>
    <mergeCell ref="AC28:AG28"/>
    <mergeCell ref="C30:AB30"/>
    <mergeCell ref="AC30:AG30"/>
    <mergeCell ref="C32:AB32"/>
    <mergeCell ref="AC32:AG32"/>
    <mergeCell ref="AC34:AG34"/>
    <mergeCell ref="C34:AB34"/>
    <mergeCell ref="C36:AB36"/>
    <mergeCell ref="AC36:AG36"/>
    <mergeCell ref="C38:AB38"/>
    <mergeCell ref="AC38:AG38"/>
    <mergeCell ref="C40:AB40"/>
    <mergeCell ref="AC40:AG40"/>
    <mergeCell ref="C42:AB42"/>
    <mergeCell ref="AC42:AG42"/>
    <mergeCell ref="C44:AB44"/>
    <mergeCell ref="AC44:AG44"/>
    <mergeCell ref="C46:AB46"/>
    <mergeCell ref="AC46:AG46"/>
    <mergeCell ref="AC48:AG48"/>
    <mergeCell ref="C48:AB48"/>
    <mergeCell ref="C50:AB50"/>
    <mergeCell ref="AC50:AG50"/>
    <mergeCell ref="C52:AB52"/>
    <mergeCell ref="AC52:AG52"/>
    <mergeCell ref="C54:AB54"/>
    <mergeCell ref="AC54:AG54"/>
    <mergeCell ref="Y68:AG68"/>
    <mergeCell ref="AH68:AJ68"/>
    <mergeCell ref="AH69:AI69"/>
    <mergeCell ref="AH70:AI70"/>
    <mergeCell ref="AH71:AI71"/>
    <mergeCell ref="AH72:AI72"/>
    <mergeCell ref="B69:AG72"/>
    <mergeCell ref="B75:AJ75"/>
    <mergeCell ref="B76:AJ76"/>
    <mergeCell ref="B78:AJ78"/>
    <mergeCell ref="B79:AJ79"/>
    <mergeCell ref="B81:AJ81"/>
  </mergeCells>
  <printOptions/>
  <pageMargins bottom="0.75" footer="0.0" header="0.0" left="0.97" right="0.42" top="0.75"/>
  <pageSetup orientation="portrait"/>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showGridLines="0" workbookViewId="0"/>
  </sheetViews>
  <sheetFormatPr customHeight="1" defaultColWidth="12.63" defaultRowHeight="15.0"/>
  <cols>
    <col customWidth="1" min="1" max="5" width="9.13"/>
    <col customWidth="1" min="6" max="6" width="3.38"/>
    <col customWidth="1" min="7" max="10" width="9.13"/>
    <col customWidth="1" min="11" max="11" width="14.13"/>
    <col customWidth="1" min="12" max="12" width="3.75"/>
    <col customWidth="1" min="13" max="21" width="9.13"/>
    <col customWidth="1" min="22" max="26" width="8.63"/>
  </cols>
  <sheetData>
    <row r="1" ht="12.75" customHeight="1"/>
    <row r="2" ht="12.75" customHeight="1"/>
    <row r="3" ht="12.75" customHeight="1">
      <c r="B3" s="311"/>
      <c r="C3" s="312"/>
      <c r="D3" s="312"/>
      <c r="E3" s="312"/>
      <c r="F3" s="312"/>
      <c r="G3" s="312"/>
      <c r="H3" s="312"/>
      <c r="I3" s="312"/>
      <c r="J3" s="312"/>
      <c r="K3" s="312"/>
      <c r="L3" s="312"/>
      <c r="M3" s="312"/>
      <c r="N3" s="312"/>
      <c r="O3" s="312"/>
      <c r="P3" s="312"/>
      <c r="Q3" s="312"/>
      <c r="R3" s="312"/>
      <c r="S3" s="312"/>
      <c r="T3" s="312"/>
      <c r="U3" s="313"/>
    </row>
    <row r="4" ht="12.75" customHeight="1">
      <c r="B4" s="314"/>
      <c r="C4" s="57"/>
      <c r="D4" s="57"/>
      <c r="E4" s="57"/>
      <c r="F4" s="57"/>
      <c r="G4" s="57"/>
      <c r="H4" s="57"/>
      <c r="I4" s="57"/>
      <c r="J4" s="57"/>
      <c r="K4" s="57"/>
      <c r="L4" s="57"/>
      <c r="M4" s="57"/>
      <c r="N4" s="57"/>
      <c r="O4" s="57"/>
      <c r="P4" s="57"/>
      <c r="Q4" s="57"/>
      <c r="R4" s="57"/>
      <c r="S4" s="57"/>
      <c r="T4" s="57"/>
      <c r="U4" s="315"/>
    </row>
    <row r="5" ht="12.75" customHeight="1">
      <c r="B5" s="314"/>
      <c r="C5" s="57"/>
      <c r="D5" s="57"/>
      <c r="E5" s="57"/>
      <c r="F5" s="57"/>
      <c r="G5" s="57"/>
      <c r="H5" s="57"/>
      <c r="I5" s="57"/>
      <c r="J5" s="57"/>
      <c r="K5" s="57"/>
      <c r="L5" s="57"/>
      <c r="M5" s="57"/>
      <c r="N5" s="57"/>
      <c r="O5" s="57"/>
      <c r="P5" s="57"/>
      <c r="Q5" s="57"/>
      <c r="R5" s="57"/>
      <c r="S5" s="57"/>
      <c r="T5" s="57"/>
      <c r="U5" s="315"/>
    </row>
    <row r="6" ht="12.75" customHeight="1">
      <c r="B6" s="314"/>
      <c r="C6" s="57"/>
      <c r="D6" s="57"/>
      <c r="E6" s="57"/>
      <c r="F6" s="57"/>
      <c r="G6" s="57"/>
      <c r="H6" s="57"/>
      <c r="I6" s="57"/>
      <c r="J6" s="57"/>
      <c r="K6" s="57"/>
      <c r="L6" s="316" t="s">
        <v>378</v>
      </c>
      <c r="M6" s="317" t="s">
        <v>379</v>
      </c>
      <c r="U6" s="318"/>
    </row>
    <row r="7" ht="12.75" customHeight="1">
      <c r="B7" s="314"/>
      <c r="C7" s="57"/>
      <c r="D7" s="57"/>
      <c r="E7" s="57"/>
      <c r="F7" s="57"/>
      <c r="G7" s="57"/>
      <c r="H7" s="57"/>
      <c r="I7" s="57"/>
      <c r="J7" s="57"/>
      <c r="K7" s="57"/>
      <c r="L7" s="57"/>
      <c r="U7" s="318"/>
    </row>
    <row r="8" ht="12.75" customHeight="1">
      <c r="B8" s="314"/>
      <c r="C8" s="57"/>
      <c r="D8" s="57"/>
      <c r="E8" s="57"/>
      <c r="F8" s="57"/>
      <c r="G8" s="57"/>
      <c r="H8" s="57"/>
      <c r="I8" s="57"/>
      <c r="J8" s="57"/>
      <c r="K8" s="57"/>
      <c r="L8" s="57"/>
      <c r="U8" s="318"/>
    </row>
    <row r="9" ht="15.0" customHeight="1">
      <c r="B9" s="319" t="s">
        <v>380</v>
      </c>
      <c r="L9" s="316" t="s">
        <v>381</v>
      </c>
      <c r="M9" s="317" t="s">
        <v>382</v>
      </c>
      <c r="U9" s="318"/>
    </row>
    <row r="10" ht="12.75" customHeight="1">
      <c r="B10" s="314"/>
      <c r="C10" s="57"/>
      <c r="D10" s="57"/>
      <c r="E10" s="57"/>
      <c r="F10" s="57"/>
      <c r="G10" s="57"/>
      <c r="H10" s="57"/>
      <c r="I10" s="57"/>
      <c r="J10" s="57"/>
      <c r="K10" s="57"/>
      <c r="L10" s="316"/>
      <c r="U10" s="318"/>
    </row>
    <row r="11" ht="12.75" customHeight="1">
      <c r="B11" s="320" t="s">
        <v>383</v>
      </c>
      <c r="L11" s="316"/>
      <c r="U11" s="318"/>
    </row>
    <row r="12" ht="12.75" customHeight="1">
      <c r="B12" s="321"/>
      <c r="L12" s="316" t="s">
        <v>384</v>
      </c>
      <c r="M12" s="317" t="s">
        <v>385</v>
      </c>
      <c r="U12" s="318"/>
    </row>
    <row r="13" ht="12.75" customHeight="1">
      <c r="B13" s="321"/>
      <c r="L13" s="316"/>
      <c r="U13" s="318"/>
    </row>
    <row r="14" ht="12.75" customHeight="1">
      <c r="B14" s="321"/>
      <c r="L14" s="316" t="s">
        <v>386</v>
      </c>
      <c r="M14" s="317" t="s">
        <v>387</v>
      </c>
      <c r="U14" s="318"/>
    </row>
    <row r="15" ht="12.75" customHeight="1">
      <c r="B15" s="314"/>
      <c r="C15" s="57"/>
      <c r="D15" s="57"/>
      <c r="E15" s="57"/>
      <c r="F15" s="57"/>
      <c r="G15" s="57"/>
      <c r="H15" s="57"/>
      <c r="I15" s="57"/>
      <c r="J15" s="57"/>
      <c r="K15" s="57"/>
      <c r="L15" s="316"/>
      <c r="U15" s="318"/>
    </row>
    <row r="16" ht="12.75" customHeight="1">
      <c r="B16" s="322" t="s">
        <v>388</v>
      </c>
      <c r="C16" s="317" t="s">
        <v>389</v>
      </c>
      <c r="L16" s="316"/>
      <c r="U16" s="318"/>
    </row>
    <row r="17" ht="12.75" customHeight="1">
      <c r="B17" s="322"/>
      <c r="L17" s="316"/>
      <c r="U17" s="318"/>
    </row>
    <row r="18" ht="12.75" customHeight="1">
      <c r="B18" s="322"/>
      <c r="L18" s="316"/>
      <c r="U18" s="318"/>
    </row>
    <row r="19" ht="12.75" customHeight="1">
      <c r="B19" s="322"/>
      <c r="L19" s="316"/>
      <c r="U19" s="318"/>
    </row>
    <row r="20" ht="12.75" customHeight="1">
      <c r="B20" s="322" t="s">
        <v>390</v>
      </c>
      <c r="C20" s="317" t="s">
        <v>391</v>
      </c>
      <c r="L20" s="316"/>
      <c r="U20" s="318"/>
    </row>
    <row r="21" ht="12.75" customHeight="1">
      <c r="B21" s="322"/>
      <c r="L21" s="316"/>
      <c r="U21" s="318"/>
    </row>
    <row r="22" ht="12.75" customHeight="1">
      <c r="B22" s="322"/>
      <c r="L22" s="316"/>
      <c r="U22" s="318"/>
    </row>
    <row r="23" ht="12.75" customHeight="1">
      <c r="B23" s="322"/>
      <c r="L23" s="316"/>
      <c r="U23" s="318"/>
    </row>
    <row r="24" ht="12.75" customHeight="1">
      <c r="B24" s="322"/>
      <c r="L24" s="316" t="s">
        <v>392</v>
      </c>
      <c r="M24" s="317" t="s">
        <v>393</v>
      </c>
      <c r="U24" s="318"/>
    </row>
    <row r="25" ht="12.75" customHeight="1">
      <c r="B25" s="322"/>
      <c r="L25" s="316"/>
      <c r="U25" s="318"/>
    </row>
    <row r="26" ht="12.75" customHeight="1">
      <c r="B26" s="322" t="s">
        <v>394</v>
      </c>
      <c r="C26" s="317" t="s">
        <v>395</v>
      </c>
      <c r="L26" s="316" t="s">
        <v>396</v>
      </c>
      <c r="M26" s="317" t="s">
        <v>397</v>
      </c>
      <c r="U26" s="318"/>
    </row>
    <row r="27" ht="12.75" customHeight="1">
      <c r="B27" s="322"/>
      <c r="L27" s="316"/>
      <c r="U27" s="318"/>
    </row>
    <row r="28" ht="12.75" customHeight="1">
      <c r="B28" s="322"/>
      <c r="L28" s="316"/>
      <c r="U28" s="318"/>
    </row>
    <row r="29" ht="12.75" customHeight="1">
      <c r="B29" s="322"/>
      <c r="L29" s="316"/>
      <c r="U29" s="318"/>
    </row>
    <row r="30" ht="12.75" customHeight="1">
      <c r="B30" s="322" t="s">
        <v>398</v>
      </c>
      <c r="C30" s="317" t="s">
        <v>399</v>
      </c>
      <c r="L30" s="316"/>
      <c r="U30" s="318"/>
    </row>
    <row r="31" ht="12.75" customHeight="1">
      <c r="B31" s="322"/>
      <c r="L31" s="316"/>
      <c r="U31" s="318"/>
    </row>
    <row r="32" ht="12.75" customHeight="1">
      <c r="B32" s="322"/>
      <c r="L32" s="316"/>
      <c r="U32" s="318"/>
    </row>
    <row r="33" ht="12.75" customHeight="1">
      <c r="B33" s="322"/>
      <c r="L33" s="316"/>
      <c r="U33" s="318"/>
    </row>
    <row r="34" ht="12.75" customHeight="1">
      <c r="B34" s="322"/>
      <c r="L34" s="316" t="s">
        <v>400</v>
      </c>
      <c r="M34" s="317" t="s">
        <v>401</v>
      </c>
      <c r="U34" s="318"/>
    </row>
    <row r="35" ht="12.75" customHeight="1">
      <c r="B35" s="322"/>
      <c r="L35" s="316"/>
      <c r="U35" s="318"/>
    </row>
    <row r="36" ht="12.75" customHeight="1">
      <c r="B36" s="322"/>
      <c r="L36" s="316"/>
      <c r="U36" s="318"/>
    </row>
    <row r="37" ht="12.75" customHeight="1">
      <c r="B37" s="322"/>
      <c r="L37" s="316"/>
      <c r="U37" s="318"/>
    </row>
    <row r="38" ht="12.75" customHeight="1">
      <c r="B38" s="322"/>
      <c r="L38" s="316"/>
      <c r="U38" s="318"/>
    </row>
    <row r="39" ht="12.75" customHeight="1">
      <c r="B39" s="322"/>
      <c r="L39" s="316"/>
      <c r="U39" s="318"/>
    </row>
    <row r="40" ht="12.75" customHeight="1">
      <c r="B40" s="322" t="s">
        <v>402</v>
      </c>
      <c r="C40" s="317" t="s">
        <v>403</v>
      </c>
      <c r="L40" s="316" t="s">
        <v>404</v>
      </c>
      <c r="M40" s="317" t="s">
        <v>405</v>
      </c>
      <c r="U40" s="318"/>
    </row>
    <row r="41" ht="12.75" customHeight="1">
      <c r="B41" s="322"/>
      <c r="L41" s="316"/>
      <c r="U41" s="318"/>
    </row>
    <row r="42" ht="12.75" customHeight="1">
      <c r="B42" s="322"/>
      <c r="L42" s="316"/>
      <c r="U42" s="318"/>
    </row>
    <row r="43" ht="12.75" customHeight="1">
      <c r="B43" s="322"/>
      <c r="L43" s="316"/>
      <c r="M43" s="317" t="s">
        <v>406</v>
      </c>
      <c r="U43" s="318"/>
    </row>
    <row r="44" ht="12.75" customHeight="1">
      <c r="B44" s="322"/>
      <c r="L44" s="316"/>
      <c r="U44" s="318"/>
    </row>
    <row r="45" ht="12.75" customHeight="1">
      <c r="B45" s="322"/>
      <c r="L45" s="316"/>
      <c r="U45" s="318"/>
    </row>
    <row r="46" ht="12.75" customHeight="1">
      <c r="B46" s="322"/>
      <c r="L46" s="316"/>
      <c r="U46" s="318"/>
    </row>
    <row r="47" ht="12.75" customHeight="1">
      <c r="B47" s="322"/>
      <c r="L47" s="316"/>
      <c r="U47" s="318"/>
    </row>
    <row r="48" ht="12.75" customHeight="1">
      <c r="B48" s="322"/>
      <c r="L48" s="316"/>
      <c r="M48" s="317" t="s">
        <v>407</v>
      </c>
      <c r="U48" s="318"/>
    </row>
    <row r="49" ht="12.75" customHeight="1">
      <c r="B49" s="322"/>
      <c r="L49" s="316"/>
      <c r="U49" s="318"/>
    </row>
    <row r="50" ht="12.75" customHeight="1">
      <c r="B50" s="322"/>
      <c r="L50" s="316"/>
      <c r="U50" s="318"/>
    </row>
    <row r="51" ht="12.75" customHeight="1">
      <c r="B51" s="322" t="s">
        <v>408</v>
      </c>
      <c r="C51" s="317" t="s">
        <v>409</v>
      </c>
      <c r="L51" s="316"/>
      <c r="M51" s="323" t="s">
        <v>410</v>
      </c>
      <c r="U51" s="318"/>
    </row>
    <row r="52" ht="12.75" customHeight="1">
      <c r="B52" s="322"/>
      <c r="L52" s="316"/>
      <c r="U52" s="318"/>
    </row>
    <row r="53" ht="12.75" customHeight="1">
      <c r="B53" s="322"/>
      <c r="L53" s="316"/>
      <c r="U53" s="318"/>
    </row>
    <row r="54" ht="12.75" customHeight="1">
      <c r="B54" s="322"/>
      <c r="L54" s="316"/>
      <c r="U54" s="318"/>
    </row>
    <row r="55" ht="12.75" customHeight="1">
      <c r="B55" s="322" t="s">
        <v>411</v>
      </c>
      <c r="C55" s="317" t="s">
        <v>412</v>
      </c>
      <c r="L55" s="316"/>
      <c r="U55" s="318"/>
    </row>
    <row r="56" ht="12.75" customHeight="1">
      <c r="B56" s="322"/>
      <c r="L56" s="316"/>
      <c r="M56" s="57"/>
      <c r="N56" s="57"/>
      <c r="O56" s="57"/>
      <c r="P56" s="57"/>
      <c r="Q56" s="57"/>
      <c r="R56" s="57"/>
      <c r="S56" s="57"/>
      <c r="T56" s="57"/>
      <c r="U56" s="315"/>
    </row>
    <row r="57" ht="12.75" customHeight="1">
      <c r="B57" s="322"/>
      <c r="L57" s="316"/>
      <c r="M57" s="57"/>
      <c r="N57" s="57"/>
      <c r="O57" s="57"/>
      <c r="P57" s="57"/>
      <c r="Q57" s="57"/>
      <c r="R57" s="57"/>
      <c r="S57" s="57"/>
      <c r="T57" s="57"/>
      <c r="U57" s="315"/>
    </row>
    <row r="58" ht="12.75" customHeight="1">
      <c r="B58" s="322"/>
      <c r="L58" s="57"/>
      <c r="M58" s="57"/>
      <c r="N58" s="57"/>
      <c r="O58" s="57"/>
      <c r="P58" s="57"/>
      <c r="Q58" s="57"/>
      <c r="R58" s="57"/>
      <c r="S58" s="57"/>
      <c r="T58" s="57"/>
      <c r="U58" s="315"/>
    </row>
    <row r="59" ht="12.75" customHeight="1">
      <c r="B59" s="322"/>
      <c r="L59" s="57"/>
      <c r="M59" s="57"/>
      <c r="N59" s="57"/>
      <c r="O59" s="57"/>
      <c r="P59" s="57"/>
      <c r="Q59" s="57"/>
      <c r="R59" s="57"/>
      <c r="S59" s="57"/>
      <c r="T59" s="57"/>
      <c r="U59" s="315"/>
    </row>
    <row r="60" ht="12.75" customHeight="1">
      <c r="B60" s="322"/>
      <c r="C60" s="316"/>
      <c r="E60" s="57"/>
      <c r="F60" s="57"/>
      <c r="G60" s="57"/>
      <c r="H60" s="57"/>
      <c r="I60" s="57"/>
      <c r="J60" s="57"/>
      <c r="K60" s="57"/>
      <c r="L60" s="57"/>
      <c r="M60" s="316" t="s">
        <v>413</v>
      </c>
      <c r="O60" s="324"/>
      <c r="P60" s="324"/>
      <c r="Q60" s="324"/>
      <c r="R60" s="324"/>
      <c r="S60" s="324"/>
      <c r="T60" s="324"/>
      <c r="U60" s="315"/>
    </row>
    <row r="61" ht="12.75" customHeight="1">
      <c r="B61" s="325"/>
      <c r="C61" s="326"/>
      <c r="D61" s="326"/>
      <c r="E61" s="326"/>
      <c r="F61" s="326"/>
      <c r="G61" s="326"/>
      <c r="H61" s="326"/>
      <c r="I61" s="326"/>
      <c r="J61" s="326"/>
      <c r="K61" s="326"/>
      <c r="L61" s="326"/>
      <c r="M61" s="326"/>
      <c r="N61" s="326"/>
      <c r="O61" s="326"/>
      <c r="P61" s="326"/>
      <c r="Q61" s="326"/>
      <c r="R61" s="326"/>
      <c r="S61" s="326"/>
      <c r="T61" s="326"/>
      <c r="U61" s="327"/>
    </row>
    <row r="62" ht="12.75" customHeight="1">
      <c r="B62" s="186"/>
    </row>
    <row r="63" ht="12.75" customHeight="1">
      <c r="B63" s="186"/>
    </row>
    <row r="64" ht="12.75" hidden="1" customHeight="1">
      <c r="B64" s="186"/>
    </row>
    <row r="65" ht="12.75" hidden="1" customHeight="1">
      <c r="B65" s="186"/>
    </row>
    <row r="66" ht="12.75" hidden="1" customHeight="1">
      <c r="B66" s="186"/>
    </row>
    <row r="67" ht="12.75" hidden="1" customHeight="1">
      <c r="B67" s="186"/>
    </row>
    <row r="68" ht="12.75" hidden="1" customHeight="1">
      <c r="B68" s="186"/>
    </row>
    <row r="69" ht="12.75" hidden="1" customHeight="1">
      <c r="B69" s="186"/>
    </row>
    <row r="70" ht="12.75" hidden="1" customHeight="1">
      <c r="B70" s="186"/>
    </row>
    <row r="71" ht="12.75" hidden="1" customHeight="1">
      <c r="B71" s="186"/>
    </row>
    <row r="72" ht="12.75" hidden="1" customHeight="1">
      <c r="B72" s="186"/>
    </row>
    <row r="73" ht="12.75" hidden="1" customHeight="1">
      <c r="B73" s="186"/>
    </row>
    <row r="74" ht="12.75" hidden="1" customHeight="1">
      <c r="B74" s="186"/>
    </row>
    <row r="75" ht="12.75" hidden="1" customHeight="1">
      <c r="B75" s="186"/>
    </row>
    <row r="76" ht="12.75" hidden="1" customHeight="1">
      <c r="B76" s="186"/>
    </row>
    <row r="77" ht="12.75" hidden="1" customHeight="1">
      <c r="B77" s="186"/>
    </row>
    <row r="78" ht="12.75" hidden="1" customHeight="1">
      <c r="B78" s="186"/>
    </row>
    <row r="79" ht="12.75" hidden="1" customHeight="1">
      <c r="B79" s="186"/>
    </row>
    <row r="80" ht="12.75" hidden="1" customHeight="1">
      <c r="B80" s="186"/>
    </row>
    <row r="81" ht="12.75" hidden="1" customHeight="1">
      <c r="B81" s="186"/>
    </row>
    <row r="82" ht="12.75" hidden="1" customHeight="1">
      <c r="B82" s="186"/>
    </row>
    <row r="83" ht="12.75" hidden="1" customHeight="1">
      <c r="B83" s="186"/>
    </row>
    <row r="84" ht="12.75" hidden="1" customHeight="1">
      <c r="B84" s="186"/>
    </row>
    <row r="85" ht="12.75" hidden="1" customHeight="1">
      <c r="B85" s="186"/>
    </row>
    <row r="86" ht="12.75" hidden="1" customHeight="1">
      <c r="B86" s="186"/>
    </row>
    <row r="87" ht="12.75" hidden="1" customHeight="1">
      <c r="B87" s="186"/>
    </row>
    <row r="88" ht="12.75" hidden="1" customHeight="1">
      <c r="B88" s="186"/>
    </row>
    <row r="89" ht="12.75" hidden="1" customHeight="1">
      <c r="B89" s="186"/>
    </row>
    <row r="90" ht="12.75" hidden="1" customHeight="1">
      <c r="B90" s="186"/>
    </row>
    <row r="91" ht="12.75" hidden="1" customHeight="1">
      <c r="B91" s="186"/>
    </row>
    <row r="92" ht="12.75" hidden="1" customHeight="1">
      <c r="B92" s="186"/>
    </row>
    <row r="93" ht="12.75" hidden="1" customHeight="1">
      <c r="B93" s="186"/>
    </row>
    <row r="94" ht="12.75" hidden="1" customHeight="1">
      <c r="B94" s="186"/>
    </row>
    <row r="95" ht="12.75" hidden="1" customHeight="1">
      <c r="B95" s="186"/>
    </row>
    <row r="96" ht="12.75" hidden="1" customHeight="1">
      <c r="B96" s="186"/>
    </row>
    <row r="97" ht="12.75" hidden="1" customHeight="1">
      <c r="B97" s="186"/>
    </row>
    <row r="98" ht="12.75" hidden="1" customHeight="1">
      <c r="B98" s="186"/>
    </row>
    <row r="99" ht="12.75" hidden="1" customHeight="1">
      <c r="B99" s="186"/>
    </row>
    <row r="100" ht="12.75" hidden="1" customHeight="1">
      <c r="B100" s="186"/>
    </row>
    <row r="101" ht="12.75" hidden="1" customHeight="1">
      <c r="B101" s="186"/>
    </row>
    <row r="102" ht="12.75" hidden="1" customHeight="1">
      <c r="B102" s="186"/>
    </row>
    <row r="103" ht="12.75" hidden="1" customHeight="1">
      <c r="B103" s="186"/>
    </row>
    <row r="104" ht="12.75" hidden="1" customHeight="1">
      <c r="B104" s="186"/>
    </row>
    <row r="105" ht="12.75" hidden="1" customHeight="1">
      <c r="B105" s="186"/>
    </row>
    <row r="106" ht="12.75" hidden="1" customHeight="1">
      <c r="B106" s="186"/>
    </row>
    <row r="107" ht="12.75" hidden="1" customHeight="1">
      <c r="B107" s="186"/>
    </row>
    <row r="108" ht="12.75" hidden="1" customHeight="1">
      <c r="B108" s="186"/>
    </row>
    <row r="109" ht="12.75" hidden="1" customHeight="1">
      <c r="B109" s="186"/>
    </row>
    <row r="110" ht="12.75" hidden="1" customHeight="1">
      <c r="B110" s="186"/>
    </row>
    <row r="111" ht="12.75" hidden="1" customHeight="1">
      <c r="B111" s="186"/>
    </row>
    <row r="112" ht="12.75" hidden="1" customHeight="1">
      <c r="B112" s="186"/>
    </row>
    <row r="113" ht="12.75" hidden="1" customHeight="1">
      <c r="B113" s="186"/>
    </row>
    <row r="114" ht="12.75" hidden="1" customHeight="1">
      <c r="B114" s="186"/>
    </row>
    <row r="115" ht="12.75" hidden="1" customHeight="1">
      <c r="B115" s="186"/>
    </row>
    <row r="116" ht="12.75" hidden="1" customHeight="1">
      <c r="B116" s="186"/>
    </row>
    <row r="117" ht="12.75" hidden="1" customHeight="1">
      <c r="B117" s="186"/>
    </row>
    <row r="118" ht="12.75" hidden="1" customHeight="1">
      <c r="B118" s="186"/>
    </row>
    <row r="119" ht="12.75" hidden="1" customHeight="1">
      <c r="B119" s="186"/>
    </row>
    <row r="120" ht="12.75" hidden="1" customHeight="1">
      <c r="B120" s="186"/>
    </row>
    <row r="121" ht="12.75" hidden="1" customHeight="1">
      <c r="B121" s="186"/>
    </row>
    <row r="122" ht="12.75" hidden="1" customHeight="1">
      <c r="B122" s="186"/>
    </row>
    <row r="123" ht="12.75" hidden="1" customHeight="1">
      <c r="B123" s="186"/>
    </row>
    <row r="124" ht="12.75" hidden="1" customHeight="1">
      <c r="B124" s="186"/>
    </row>
    <row r="125" ht="12.75" hidden="1" customHeight="1">
      <c r="B125" s="186"/>
    </row>
    <row r="126" ht="12.75" hidden="1" customHeight="1">
      <c r="B126" s="186"/>
    </row>
    <row r="127" ht="12.75" hidden="1" customHeight="1">
      <c r="B127" s="186"/>
    </row>
    <row r="128" ht="12.75" hidden="1" customHeight="1">
      <c r="B128" s="186"/>
    </row>
    <row r="129" ht="12.75" hidden="1" customHeight="1">
      <c r="B129" s="186"/>
    </row>
    <row r="130" ht="12.75" hidden="1" customHeight="1">
      <c r="B130" s="186"/>
    </row>
    <row r="131" ht="12.75" hidden="1" customHeight="1">
      <c r="B131" s="186"/>
    </row>
    <row r="132" ht="12.75" hidden="1" customHeight="1">
      <c r="B132" s="186"/>
    </row>
    <row r="133" ht="12.75" hidden="1" customHeight="1">
      <c r="B133" s="186"/>
    </row>
    <row r="134" ht="12.75" hidden="1" customHeight="1">
      <c r="B134" s="186"/>
    </row>
    <row r="135" ht="12.75" hidden="1" customHeight="1">
      <c r="B135" s="186"/>
    </row>
    <row r="136" ht="12.75" hidden="1" customHeight="1">
      <c r="B136" s="186"/>
    </row>
    <row r="137" ht="12.75" hidden="1" customHeight="1">
      <c r="B137" s="186"/>
    </row>
    <row r="138" ht="12.75" hidden="1" customHeight="1">
      <c r="B138" s="186"/>
    </row>
    <row r="139" ht="12.75" hidden="1" customHeight="1">
      <c r="B139" s="186"/>
    </row>
    <row r="140" ht="12.75" hidden="1" customHeight="1">
      <c r="B140" s="186"/>
    </row>
    <row r="141" ht="12.75" hidden="1" customHeight="1">
      <c r="B141" s="186"/>
    </row>
    <row r="142" ht="12.75" hidden="1" customHeight="1">
      <c r="B142" s="186"/>
    </row>
    <row r="143" ht="12.75" hidden="1" customHeight="1">
      <c r="B143" s="186"/>
    </row>
    <row r="144" ht="12.75" hidden="1" customHeight="1">
      <c r="B144" s="186"/>
    </row>
    <row r="145" ht="12.75" hidden="1" customHeight="1">
      <c r="B145" s="186"/>
    </row>
    <row r="146" ht="12.75" hidden="1" customHeight="1">
      <c r="B146" s="186"/>
    </row>
    <row r="147" ht="12.75" hidden="1" customHeight="1">
      <c r="B147" s="186"/>
    </row>
    <row r="148" ht="12.75" hidden="1" customHeight="1">
      <c r="B148" s="186"/>
    </row>
    <row r="149" ht="12.75" hidden="1" customHeight="1">
      <c r="B149" s="186"/>
    </row>
    <row r="150" ht="12.75" hidden="1" customHeight="1">
      <c r="B150" s="186"/>
    </row>
    <row r="151" ht="12.75" hidden="1" customHeight="1">
      <c r="B151" s="186"/>
    </row>
    <row r="152" ht="12.75" hidden="1" customHeight="1">
      <c r="B152" s="186"/>
    </row>
    <row r="153" ht="12.75" hidden="1" customHeight="1">
      <c r="B153" s="186"/>
    </row>
    <row r="154" ht="12.75" hidden="1" customHeight="1">
      <c r="B154" s="186"/>
    </row>
    <row r="155" ht="12.75" hidden="1" customHeight="1">
      <c r="B155" s="186"/>
    </row>
    <row r="156" ht="12.75" hidden="1" customHeight="1">
      <c r="B156" s="186"/>
    </row>
    <row r="157" ht="12.75" hidden="1" customHeight="1">
      <c r="B157" s="186"/>
    </row>
    <row r="158" ht="12.75" hidden="1" customHeight="1">
      <c r="B158" s="186"/>
    </row>
    <row r="159" ht="12.75" hidden="1" customHeight="1">
      <c r="B159" s="186"/>
    </row>
    <row r="160" ht="12.75" hidden="1" customHeight="1">
      <c r="B160" s="186"/>
    </row>
    <row r="161" ht="12.75" hidden="1" customHeight="1">
      <c r="B161" s="186"/>
    </row>
    <row r="162" ht="12.75" hidden="1" customHeight="1">
      <c r="B162" s="186"/>
    </row>
    <row r="163" ht="12.75" hidden="1" customHeight="1">
      <c r="B163" s="186"/>
    </row>
    <row r="164" ht="12.75" hidden="1" customHeight="1">
      <c r="B164" s="186"/>
    </row>
    <row r="165" ht="12.75" hidden="1" customHeight="1">
      <c r="B165" s="186"/>
    </row>
    <row r="166" ht="12.75" hidden="1" customHeight="1">
      <c r="B166" s="186"/>
    </row>
    <row r="167" ht="12.75" hidden="1" customHeight="1">
      <c r="B167" s="186"/>
    </row>
    <row r="168" ht="12.75" hidden="1" customHeight="1">
      <c r="B168" s="186"/>
    </row>
    <row r="169" ht="12.75" hidden="1" customHeight="1">
      <c r="B169" s="186"/>
    </row>
    <row r="170" ht="12.75" hidden="1" customHeight="1">
      <c r="B170" s="186"/>
    </row>
    <row r="171" ht="12.75" hidden="1" customHeight="1">
      <c r="B171" s="186"/>
    </row>
    <row r="172" ht="12.75" hidden="1" customHeight="1">
      <c r="B172" s="186"/>
    </row>
    <row r="173" ht="12.75" hidden="1" customHeight="1">
      <c r="B173" s="186"/>
    </row>
    <row r="174" ht="12.75" hidden="1" customHeight="1">
      <c r="B174" s="186"/>
    </row>
    <row r="175" ht="12.75" hidden="1" customHeight="1">
      <c r="B175" s="186"/>
    </row>
    <row r="176" ht="12.75" hidden="1" customHeight="1">
      <c r="B176" s="186"/>
    </row>
    <row r="177" ht="12.75" hidden="1" customHeight="1">
      <c r="B177" s="186"/>
    </row>
    <row r="178" ht="12.75" hidden="1" customHeight="1">
      <c r="B178" s="186"/>
    </row>
    <row r="179" ht="12.75" hidden="1" customHeight="1">
      <c r="B179" s="186"/>
    </row>
    <row r="180" ht="12.75" hidden="1" customHeight="1">
      <c r="B180" s="186"/>
    </row>
    <row r="181" ht="12.75" hidden="1" customHeight="1">
      <c r="B181" s="186"/>
    </row>
    <row r="182" ht="12.75" hidden="1" customHeight="1">
      <c r="B182" s="186"/>
    </row>
    <row r="183" ht="12.75" hidden="1" customHeight="1">
      <c r="B183" s="186"/>
    </row>
    <row r="184" ht="12.75" hidden="1" customHeight="1">
      <c r="B184" s="186"/>
    </row>
    <row r="185" ht="12.75" hidden="1" customHeight="1">
      <c r="B185" s="186"/>
    </row>
    <row r="186" ht="12.75" hidden="1" customHeight="1">
      <c r="B186" s="186"/>
    </row>
    <row r="187" ht="12.75" hidden="1" customHeight="1">
      <c r="B187" s="186"/>
    </row>
    <row r="188" ht="12.75" hidden="1" customHeight="1">
      <c r="B188" s="186"/>
    </row>
    <row r="189" ht="12.75" hidden="1" customHeight="1">
      <c r="B189" s="186"/>
    </row>
    <row r="190" ht="12.75" hidden="1" customHeight="1">
      <c r="B190" s="186"/>
    </row>
    <row r="191" ht="12.75" hidden="1" customHeight="1">
      <c r="B191" s="186"/>
    </row>
    <row r="192" ht="12.75" hidden="1" customHeight="1">
      <c r="B192" s="186"/>
    </row>
    <row r="193" ht="12.75" hidden="1" customHeight="1">
      <c r="B193" s="186"/>
    </row>
    <row r="194" ht="12.75" hidden="1" customHeight="1">
      <c r="B194" s="186"/>
    </row>
    <row r="195" ht="12.75" hidden="1" customHeight="1">
      <c r="B195" s="186"/>
    </row>
    <row r="196" ht="12.75" hidden="1" customHeight="1">
      <c r="B196" s="186"/>
    </row>
    <row r="197" ht="12.75" hidden="1" customHeight="1">
      <c r="B197" s="186"/>
    </row>
    <row r="198" ht="12.75" hidden="1" customHeight="1">
      <c r="B198" s="186"/>
    </row>
    <row r="199" ht="12.75" hidden="1" customHeight="1">
      <c r="B199" s="186"/>
    </row>
    <row r="200" ht="12.75" hidden="1" customHeight="1">
      <c r="B200" s="186"/>
    </row>
    <row r="201" ht="12.75" hidden="1" customHeight="1">
      <c r="B201" s="186"/>
    </row>
    <row r="202" ht="12.75" hidden="1" customHeight="1">
      <c r="B202" s="186"/>
    </row>
    <row r="203" ht="12.75" hidden="1" customHeight="1">
      <c r="B203" s="186"/>
    </row>
    <row r="204" ht="12.75" hidden="1" customHeight="1">
      <c r="B204" s="186"/>
    </row>
    <row r="205" ht="12.75" hidden="1" customHeight="1">
      <c r="B205" s="186"/>
    </row>
    <row r="206" ht="12.75" hidden="1" customHeight="1">
      <c r="B206" s="186"/>
    </row>
    <row r="207" ht="12.75" hidden="1" customHeight="1">
      <c r="B207" s="186"/>
    </row>
    <row r="208" ht="12.75" hidden="1" customHeight="1">
      <c r="B208" s="186"/>
    </row>
    <row r="209" ht="12.75" hidden="1" customHeight="1">
      <c r="B209" s="186"/>
    </row>
    <row r="210" ht="12.75" hidden="1" customHeight="1">
      <c r="B210" s="186"/>
    </row>
    <row r="211" ht="12.75" hidden="1" customHeight="1">
      <c r="B211" s="186"/>
    </row>
    <row r="212" ht="12.75" hidden="1" customHeight="1">
      <c r="B212" s="186"/>
    </row>
    <row r="213" ht="12.75" hidden="1" customHeight="1">
      <c r="B213" s="186"/>
    </row>
    <row r="214" ht="12.75" hidden="1" customHeight="1">
      <c r="B214" s="186"/>
    </row>
    <row r="215" ht="12.75" hidden="1" customHeight="1">
      <c r="B215" s="186"/>
    </row>
    <row r="216" ht="12.75" hidden="1" customHeight="1">
      <c r="B216" s="186"/>
    </row>
    <row r="217" ht="12.75" hidden="1" customHeight="1">
      <c r="B217" s="186"/>
    </row>
    <row r="218" ht="12.75" hidden="1" customHeight="1">
      <c r="B218" s="186"/>
    </row>
    <row r="219" ht="12.75" hidden="1" customHeight="1">
      <c r="B219" s="186"/>
    </row>
    <row r="220" ht="12.75" hidden="1" customHeight="1">
      <c r="B220" s="186"/>
    </row>
    <row r="221" ht="12.75" hidden="1" customHeight="1">
      <c r="B221" s="186"/>
    </row>
    <row r="222" ht="12.75" hidden="1" customHeight="1">
      <c r="B222" s="186"/>
    </row>
    <row r="223" ht="12.75" hidden="1" customHeight="1">
      <c r="B223" s="186"/>
    </row>
    <row r="224" ht="12.75" hidden="1" customHeight="1">
      <c r="B224" s="186"/>
    </row>
    <row r="225" ht="12.75" hidden="1" customHeight="1">
      <c r="B225" s="186"/>
    </row>
    <row r="226" ht="12.75" hidden="1" customHeight="1">
      <c r="B226" s="186"/>
    </row>
    <row r="227" ht="12.75" hidden="1" customHeight="1">
      <c r="B227" s="186"/>
    </row>
    <row r="228" ht="12.75" hidden="1" customHeight="1">
      <c r="B228" s="186"/>
    </row>
    <row r="229" ht="12.75" hidden="1" customHeight="1">
      <c r="B229" s="186"/>
    </row>
    <row r="230" ht="12.75" hidden="1" customHeight="1">
      <c r="B230" s="186"/>
    </row>
    <row r="231" ht="12.75" hidden="1" customHeight="1">
      <c r="B231" s="186"/>
    </row>
    <row r="232" ht="12.75" hidden="1" customHeight="1">
      <c r="B232" s="186"/>
    </row>
    <row r="233" ht="12.75" hidden="1" customHeight="1">
      <c r="B233" s="186"/>
    </row>
    <row r="234" ht="12.75" hidden="1" customHeight="1">
      <c r="B234" s="186"/>
    </row>
    <row r="235" ht="12.75" hidden="1" customHeight="1">
      <c r="B235" s="186"/>
    </row>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2">
    <mergeCell ref="C26:K29"/>
    <mergeCell ref="C30:K39"/>
    <mergeCell ref="C40:K50"/>
    <mergeCell ref="C51:K54"/>
    <mergeCell ref="C55:K59"/>
    <mergeCell ref="C60:D60"/>
    <mergeCell ref="M6:U8"/>
    <mergeCell ref="B9:K9"/>
    <mergeCell ref="M9:U11"/>
    <mergeCell ref="B11:K14"/>
    <mergeCell ref="M12:U13"/>
    <mergeCell ref="C16:K19"/>
    <mergeCell ref="C20:K25"/>
    <mergeCell ref="M51:U55"/>
    <mergeCell ref="M60:N60"/>
    <mergeCell ref="M14:U23"/>
    <mergeCell ref="M24:U25"/>
    <mergeCell ref="M26:U33"/>
    <mergeCell ref="M34:U39"/>
    <mergeCell ref="M40:U42"/>
    <mergeCell ref="M43:U47"/>
    <mergeCell ref="M48:U50"/>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fitToPage="1"/>
  </sheetPr>
  <sheetViews>
    <sheetView showGridLines="0" workbookViewId="0"/>
  </sheetViews>
  <sheetFormatPr customHeight="1" defaultColWidth="12.63" defaultRowHeight="15.0"/>
  <cols>
    <col customWidth="1" min="1" max="1" width="5.13"/>
    <col customWidth="1" min="2" max="5" width="8.38"/>
    <col customWidth="1" min="6" max="6" width="7.88"/>
    <col customWidth="1" min="7" max="7" width="8.38"/>
    <col customWidth="1" min="8" max="9" width="13.13"/>
    <col customWidth="1" min="10" max="10" width="13.0"/>
    <col customWidth="1" min="11" max="11" width="8.38"/>
    <col customWidth="1" min="12" max="26" width="4.88"/>
  </cols>
  <sheetData>
    <row r="1" ht="12.75" customHeight="1"/>
    <row r="2" ht="12.75" customHeight="1"/>
    <row r="3" ht="12.75" customHeight="1"/>
    <row r="4" ht="12.75" customHeight="1"/>
    <row r="5" ht="12.75" customHeight="1"/>
    <row r="6" ht="12.75" customHeight="1"/>
    <row r="7" ht="12.75" customHeight="1"/>
    <row r="8" ht="12.75" customHeight="1">
      <c r="A8" s="328" t="s">
        <v>414</v>
      </c>
      <c r="B8" s="26"/>
      <c r="C8" s="26"/>
      <c r="D8" s="26"/>
      <c r="E8" s="26"/>
      <c r="F8" s="26"/>
      <c r="G8" s="26"/>
      <c r="H8" s="26"/>
      <c r="I8" s="26"/>
      <c r="J8" s="26"/>
      <c r="K8" s="27"/>
    </row>
    <row r="9" ht="12.75" customHeight="1">
      <c r="A9" s="30"/>
      <c r="B9" s="31"/>
      <c r="C9" s="31"/>
      <c r="D9" s="31"/>
      <c r="E9" s="31"/>
      <c r="F9" s="31"/>
      <c r="G9" s="31"/>
      <c r="H9" s="31"/>
      <c r="I9" s="31"/>
      <c r="J9" s="31"/>
      <c r="K9" s="32"/>
    </row>
    <row r="10" ht="12.75" customHeight="1"/>
    <row r="11" ht="12.75" customHeight="1">
      <c r="A11" s="329" t="s">
        <v>1</v>
      </c>
      <c r="B11" s="44"/>
      <c r="C11" s="45"/>
      <c r="D11" s="329"/>
      <c r="E11" s="44"/>
      <c r="F11" s="44"/>
      <c r="G11" s="44"/>
      <c r="H11" s="44"/>
      <c r="I11" s="44"/>
      <c r="J11" s="44"/>
      <c r="K11" s="45"/>
    </row>
    <row r="12" ht="12.75" customHeight="1">
      <c r="A12" s="54" t="s">
        <v>148</v>
      </c>
      <c r="B12" s="44"/>
      <c r="C12" s="45"/>
      <c r="D12" s="54"/>
      <c r="E12" s="44"/>
      <c r="F12" s="44"/>
      <c r="G12" s="44"/>
      <c r="H12" s="44"/>
      <c r="I12" s="44"/>
      <c r="J12" s="44"/>
      <c r="K12" s="45"/>
    </row>
    <row r="13" ht="12.75" customHeight="1">
      <c r="A13" s="329" t="s">
        <v>415</v>
      </c>
      <c r="B13" s="44"/>
      <c r="C13" s="45"/>
      <c r="D13" s="329"/>
      <c r="E13" s="44"/>
      <c r="F13" s="44"/>
      <c r="G13" s="44"/>
      <c r="H13" s="44"/>
      <c r="I13" s="44"/>
      <c r="J13" s="44"/>
      <c r="K13" s="45"/>
    </row>
    <row r="14" ht="12.75" customHeight="1">
      <c r="A14" s="54" t="s">
        <v>416</v>
      </c>
      <c r="B14" s="44"/>
      <c r="C14" s="45"/>
      <c r="D14" s="54"/>
      <c r="E14" s="44"/>
      <c r="F14" s="44"/>
      <c r="G14" s="44"/>
      <c r="H14" s="44"/>
      <c r="I14" s="44"/>
      <c r="J14" s="44"/>
      <c r="K14" s="45"/>
    </row>
    <row r="15" ht="12.75" customHeight="1">
      <c r="A15" s="329" t="s">
        <v>47</v>
      </c>
      <c r="B15" s="44"/>
      <c r="C15" s="45"/>
      <c r="D15" s="330"/>
      <c r="E15" s="44"/>
      <c r="F15" s="44"/>
      <c r="G15" s="44"/>
      <c r="H15" s="44"/>
      <c r="I15" s="44"/>
      <c r="J15" s="44"/>
      <c r="K15" s="45"/>
    </row>
    <row r="16" ht="12.75" customHeight="1">
      <c r="A16" s="54" t="s">
        <v>417</v>
      </c>
      <c r="B16" s="44"/>
      <c r="C16" s="45"/>
      <c r="D16" s="54"/>
      <c r="E16" s="44"/>
      <c r="F16" s="44"/>
      <c r="G16" s="44"/>
      <c r="H16" s="44"/>
      <c r="I16" s="44"/>
      <c r="J16" s="44"/>
      <c r="K16" s="45"/>
    </row>
    <row r="17" ht="12.75" customHeight="1">
      <c r="A17" s="329" t="s">
        <v>418</v>
      </c>
      <c r="B17" s="44"/>
      <c r="C17" s="45"/>
      <c r="D17" s="329"/>
      <c r="E17" s="44"/>
      <c r="F17" s="44"/>
      <c r="G17" s="44"/>
      <c r="H17" s="44"/>
      <c r="I17" s="44"/>
      <c r="J17" s="44"/>
      <c r="K17" s="45"/>
    </row>
    <row r="18" ht="12.75" customHeight="1"/>
    <row r="19" ht="12.75" customHeight="1">
      <c r="A19" s="331" t="s">
        <v>419</v>
      </c>
      <c r="B19" s="332" t="s">
        <v>420</v>
      </c>
      <c r="C19" s="26"/>
      <c r="D19" s="26"/>
      <c r="E19" s="27"/>
      <c r="F19" s="333" t="s">
        <v>421</v>
      </c>
      <c r="G19" s="334" t="s">
        <v>422</v>
      </c>
      <c r="H19" s="334" t="s">
        <v>423</v>
      </c>
      <c r="I19" s="335" t="s">
        <v>424</v>
      </c>
      <c r="J19" s="335" t="s">
        <v>425</v>
      </c>
      <c r="K19" s="334" t="s">
        <v>426</v>
      </c>
    </row>
    <row r="20" ht="12.75" customHeight="1">
      <c r="A20" s="336"/>
      <c r="B20" s="30"/>
      <c r="C20" s="31"/>
      <c r="D20" s="31"/>
      <c r="E20" s="32"/>
      <c r="F20" s="337"/>
      <c r="G20" s="336"/>
      <c r="H20" s="336"/>
      <c r="I20" s="336"/>
      <c r="J20" s="336"/>
      <c r="K20" s="336"/>
    </row>
    <row r="21" ht="12.75" customHeight="1">
      <c r="A21" s="42"/>
      <c r="B21" s="64"/>
      <c r="C21" s="44"/>
      <c r="D21" s="44"/>
      <c r="E21" s="45"/>
      <c r="F21" s="42"/>
      <c r="G21" s="42"/>
      <c r="H21" s="42"/>
      <c r="I21" s="42"/>
      <c r="J21" s="42"/>
      <c r="K21" s="338"/>
    </row>
    <row r="22" ht="12.75" customHeight="1">
      <c r="A22" s="42"/>
      <c r="B22" s="64"/>
      <c r="C22" s="44"/>
      <c r="D22" s="44"/>
      <c r="E22" s="45"/>
      <c r="F22" s="42"/>
      <c r="G22" s="42"/>
      <c r="H22" s="42"/>
      <c r="I22" s="42"/>
      <c r="J22" s="42"/>
      <c r="K22" s="338"/>
    </row>
    <row r="23" ht="12.75" customHeight="1">
      <c r="A23" s="42"/>
      <c r="B23" s="64"/>
      <c r="C23" s="44"/>
      <c r="D23" s="44"/>
      <c r="E23" s="45"/>
      <c r="F23" s="42"/>
      <c r="G23" s="42"/>
      <c r="H23" s="42"/>
      <c r="I23" s="42"/>
      <c r="J23" s="42"/>
      <c r="K23" s="338"/>
    </row>
    <row r="24" ht="12.75" customHeight="1">
      <c r="A24" s="42"/>
      <c r="B24" s="64"/>
      <c r="C24" s="44"/>
      <c r="D24" s="44"/>
      <c r="E24" s="45"/>
      <c r="F24" s="42"/>
      <c r="G24" s="42"/>
      <c r="H24" s="42"/>
      <c r="I24" s="42"/>
      <c r="J24" s="42"/>
      <c r="K24" s="338"/>
    </row>
    <row r="25" ht="12.75" customHeight="1">
      <c r="A25" s="42"/>
      <c r="B25" s="64"/>
      <c r="C25" s="44"/>
      <c r="D25" s="44"/>
      <c r="E25" s="45"/>
      <c r="F25" s="42"/>
      <c r="G25" s="42"/>
      <c r="H25" s="42"/>
      <c r="I25" s="42"/>
      <c r="J25" s="42"/>
      <c r="K25" s="338"/>
    </row>
    <row r="26" ht="12.75" customHeight="1">
      <c r="A26" s="42"/>
      <c r="B26" s="64"/>
      <c r="C26" s="44"/>
      <c r="D26" s="44"/>
      <c r="E26" s="45"/>
      <c r="F26" s="42"/>
      <c r="G26" s="42"/>
      <c r="H26" s="42"/>
      <c r="I26" s="42"/>
      <c r="J26" s="42"/>
      <c r="K26" s="338"/>
    </row>
    <row r="27" ht="12.75" customHeight="1">
      <c r="A27" s="42"/>
      <c r="B27" s="64"/>
      <c r="C27" s="44"/>
      <c r="D27" s="44"/>
      <c r="E27" s="45"/>
      <c r="F27" s="42"/>
      <c r="G27" s="42"/>
      <c r="H27" s="42"/>
      <c r="I27" s="42"/>
      <c r="J27" s="42"/>
      <c r="K27" s="338"/>
    </row>
    <row r="28" ht="12.75" customHeight="1">
      <c r="A28" s="42"/>
      <c r="B28" s="64"/>
      <c r="C28" s="44"/>
      <c r="D28" s="44"/>
      <c r="E28" s="45"/>
      <c r="F28" s="42"/>
      <c r="G28" s="42"/>
      <c r="H28" s="42"/>
      <c r="I28" s="42"/>
      <c r="J28" s="42"/>
      <c r="K28" s="338"/>
    </row>
    <row r="29" ht="12.75" customHeight="1">
      <c r="A29" s="42"/>
      <c r="B29" s="64"/>
      <c r="C29" s="44"/>
      <c r="D29" s="44"/>
      <c r="E29" s="45"/>
      <c r="F29" s="42"/>
      <c r="G29" s="42"/>
      <c r="H29" s="42"/>
      <c r="I29" s="42"/>
      <c r="J29" s="42"/>
      <c r="K29" s="338"/>
    </row>
    <row r="30" ht="12.75" customHeight="1">
      <c r="A30" s="42"/>
      <c r="B30" s="64"/>
      <c r="C30" s="44"/>
      <c r="D30" s="44"/>
      <c r="E30" s="45"/>
      <c r="F30" s="42"/>
      <c r="G30" s="42"/>
      <c r="H30" s="42"/>
      <c r="I30" s="42"/>
      <c r="J30" s="42"/>
      <c r="K30" s="338"/>
    </row>
    <row r="31" ht="12.75" customHeight="1">
      <c r="A31" s="42"/>
      <c r="B31" s="64"/>
      <c r="C31" s="44"/>
      <c r="D31" s="44"/>
      <c r="E31" s="45"/>
      <c r="F31" s="42"/>
      <c r="G31" s="42"/>
      <c r="H31" s="42"/>
      <c r="I31" s="42"/>
      <c r="J31" s="42"/>
      <c r="K31" s="338"/>
    </row>
    <row r="32" ht="12.75" customHeight="1">
      <c r="A32" s="42"/>
      <c r="B32" s="64"/>
      <c r="C32" s="44"/>
      <c r="D32" s="44"/>
      <c r="E32" s="45"/>
      <c r="F32" s="42"/>
      <c r="G32" s="42"/>
      <c r="H32" s="42"/>
      <c r="I32" s="42"/>
      <c r="J32" s="42"/>
      <c r="K32" s="338"/>
    </row>
    <row r="33" ht="12.75" customHeight="1">
      <c r="A33" s="42"/>
      <c r="B33" s="64"/>
      <c r="C33" s="44"/>
      <c r="D33" s="44"/>
      <c r="E33" s="45"/>
      <c r="F33" s="42"/>
      <c r="G33" s="42"/>
      <c r="H33" s="42"/>
      <c r="I33" s="42"/>
      <c r="J33" s="42"/>
      <c r="K33" s="338"/>
    </row>
    <row r="34" ht="12.75" customHeight="1">
      <c r="A34" s="42"/>
      <c r="B34" s="64"/>
      <c r="C34" s="44"/>
      <c r="D34" s="44"/>
      <c r="E34" s="45"/>
      <c r="F34" s="42"/>
      <c r="G34" s="42"/>
      <c r="H34" s="42"/>
      <c r="I34" s="42"/>
      <c r="J34" s="42"/>
      <c r="K34" s="338"/>
    </row>
    <row r="35" ht="12.75" customHeight="1">
      <c r="A35" s="42"/>
      <c r="B35" s="64"/>
      <c r="C35" s="44"/>
      <c r="D35" s="44"/>
      <c r="E35" s="45"/>
      <c r="F35" s="42"/>
      <c r="G35" s="42"/>
      <c r="H35" s="42"/>
      <c r="I35" s="42"/>
      <c r="J35" s="42"/>
      <c r="K35" s="338"/>
    </row>
    <row r="36" ht="12.75" customHeight="1">
      <c r="A36" s="42"/>
      <c r="B36" s="64"/>
      <c r="C36" s="44"/>
      <c r="D36" s="44"/>
      <c r="E36" s="45"/>
      <c r="F36" s="42"/>
      <c r="G36" s="42"/>
      <c r="H36" s="42"/>
      <c r="I36" s="42"/>
      <c r="J36" s="42"/>
      <c r="K36" s="338"/>
    </row>
    <row r="37" ht="12.75" customHeight="1">
      <c r="A37" s="42"/>
      <c r="B37" s="64"/>
      <c r="C37" s="44"/>
      <c r="D37" s="44"/>
      <c r="E37" s="45"/>
      <c r="F37" s="42"/>
      <c r="G37" s="42"/>
      <c r="H37" s="42"/>
      <c r="I37" s="42"/>
      <c r="J37" s="42"/>
      <c r="K37" s="338"/>
    </row>
    <row r="38" ht="12.75" customHeight="1">
      <c r="A38" s="42"/>
      <c r="B38" s="64"/>
      <c r="C38" s="44"/>
      <c r="D38" s="44"/>
      <c r="E38" s="45"/>
      <c r="F38" s="42"/>
      <c r="G38" s="42"/>
      <c r="H38" s="42"/>
      <c r="I38" s="42"/>
      <c r="J38" s="42"/>
      <c r="K38" s="338"/>
    </row>
    <row r="39" ht="12.75" customHeight="1">
      <c r="A39" s="42"/>
      <c r="B39" s="64"/>
      <c r="C39" s="44"/>
      <c r="D39" s="44"/>
      <c r="E39" s="45"/>
      <c r="F39" s="42"/>
      <c r="G39" s="42"/>
      <c r="H39" s="42"/>
      <c r="I39" s="42"/>
      <c r="J39" s="42"/>
      <c r="K39" s="338"/>
    </row>
    <row r="40" ht="12.75" customHeight="1">
      <c r="A40" s="42"/>
      <c r="B40" s="64"/>
      <c r="C40" s="44"/>
      <c r="D40" s="44"/>
      <c r="E40" s="45"/>
      <c r="F40" s="42"/>
      <c r="G40" s="42"/>
      <c r="H40" s="42"/>
      <c r="I40" s="42"/>
      <c r="J40" s="42"/>
      <c r="K40" s="338"/>
    </row>
    <row r="41" ht="12.75" customHeight="1">
      <c r="A41" s="42"/>
      <c r="B41" s="64"/>
      <c r="C41" s="44"/>
      <c r="D41" s="44"/>
      <c r="E41" s="45"/>
      <c r="F41" s="42"/>
      <c r="G41" s="42"/>
      <c r="H41" s="42"/>
      <c r="I41" s="42"/>
      <c r="J41" s="42"/>
      <c r="K41" s="338"/>
    </row>
    <row r="42" ht="12.75" customHeight="1">
      <c r="A42" s="42"/>
      <c r="B42" s="64"/>
      <c r="C42" s="44"/>
      <c r="D42" s="44"/>
      <c r="E42" s="45"/>
      <c r="F42" s="42"/>
      <c r="G42" s="42"/>
      <c r="H42" s="42"/>
      <c r="I42" s="42"/>
      <c r="J42" s="42"/>
      <c r="K42" s="338"/>
    </row>
    <row r="43" ht="12.75" customHeight="1">
      <c r="A43" s="42"/>
      <c r="B43" s="64"/>
      <c r="C43" s="44"/>
      <c r="D43" s="44"/>
      <c r="E43" s="45"/>
      <c r="F43" s="42"/>
      <c r="G43" s="42"/>
      <c r="H43" s="42"/>
      <c r="I43" s="42"/>
      <c r="J43" s="42"/>
      <c r="K43" s="338"/>
    </row>
    <row r="44" ht="12.75" customHeight="1">
      <c r="A44" s="42"/>
      <c r="B44" s="64"/>
      <c r="C44" s="44"/>
      <c r="D44" s="44"/>
      <c r="E44" s="45"/>
      <c r="F44" s="42"/>
      <c r="G44" s="42"/>
      <c r="H44" s="42"/>
      <c r="I44" s="42"/>
      <c r="J44" s="42"/>
      <c r="K44" s="338"/>
    </row>
    <row r="45" ht="12.75" customHeight="1">
      <c r="A45" s="42"/>
      <c r="B45" s="64"/>
      <c r="C45" s="44"/>
      <c r="D45" s="44"/>
      <c r="E45" s="45"/>
      <c r="F45" s="42"/>
      <c r="G45" s="42"/>
      <c r="H45" s="42"/>
      <c r="I45" s="42"/>
      <c r="J45" s="42"/>
      <c r="K45" s="338"/>
    </row>
    <row r="46" ht="12.75" customHeight="1">
      <c r="A46" s="42"/>
      <c r="B46" s="64"/>
      <c r="C46" s="44"/>
      <c r="D46" s="44"/>
      <c r="E46" s="45"/>
      <c r="F46" s="42"/>
      <c r="G46" s="42"/>
      <c r="H46" s="42"/>
      <c r="I46" s="42"/>
      <c r="J46" s="42"/>
      <c r="K46" s="338"/>
    </row>
    <row r="47" ht="12.75" customHeight="1">
      <c r="A47" s="42"/>
      <c r="B47" s="64"/>
      <c r="C47" s="44"/>
      <c r="D47" s="44"/>
      <c r="E47" s="45"/>
      <c r="F47" s="42"/>
      <c r="G47" s="42"/>
      <c r="H47" s="42"/>
      <c r="I47" s="42"/>
      <c r="J47" s="42"/>
      <c r="K47" s="338"/>
    </row>
    <row r="48" ht="12.75" customHeight="1">
      <c r="A48" s="42"/>
      <c r="B48" s="64"/>
      <c r="C48" s="44"/>
      <c r="D48" s="44"/>
      <c r="E48" s="45"/>
      <c r="F48" s="42"/>
      <c r="G48" s="42"/>
      <c r="H48" s="42"/>
      <c r="I48" s="42"/>
      <c r="J48" s="42"/>
      <c r="K48" s="338"/>
    </row>
    <row r="49" ht="12.75" customHeight="1">
      <c r="A49" s="42"/>
      <c r="B49" s="64"/>
      <c r="C49" s="44"/>
      <c r="D49" s="44"/>
      <c r="E49" s="45"/>
      <c r="F49" s="42"/>
      <c r="G49" s="42"/>
      <c r="H49" s="42"/>
      <c r="I49" s="42"/>
      <c r="J49" s="42"/>
      <c r="K49" s="338"/>
    </row>
    <row r="50" ht="12.75" customHeight="1">
      <c r="A50" s="42"/>
      <c r="B50" s="64"/>
      <c r="C50" s="44"/>
      <c r="D50" s="44"/>
      <c r="E50" s="45"/>
      <c r="F50" s="42"/>
      <c r="G50" s="42"/>
      <c r="H50" s="42"/>
      <c r="I50" s="42"/>
      <c r="J50" s="42"/>
      <c r="K50" s="338"/>
    </row>
    <row r="51" ht="12.75" customHeight="1">
      <c r="A51" s="42"/>
      <c r="B51" s="64"/>
      <c r="C51" s="44"/>
      <c r="D51" s="44"/>
      <c r="E51" s="45"/>
      <c r="F51" s="42"/>
      <c r="G51" s="42"/>
      <c r="H51" s="42"/>
      <c r="I51" s="42"/>
      <c r="J51" s="42"/>
      <c r="K51" s="338"/>
    </row>
    <row r="52" ht="12.75" customHeight="1">
      <c r="A52" s="42"/>
      <c r="B52" s="64"/>
      <c r="C52" s="44"/>
      <c r="D52" s="44"/>
      <c r="E52" s="45"/>
      <c r="F52" s="42"/>
      <c r="G52" s="42"/>
      <c r="H52" s="42"/>
      <c r="I52" s="42"/>
      <c r="J52" s="42"/>
      <c r="K52" s="338"/>
    </row>
    <row r="53" ht="12.75" customHeight="1">
      <c r="A53" s="42"/>
      <c r="B53" s="64"/>
      <c r="C53" s="44"/>
      <c r="D53" s="44"/>
      <c r="E53" s="45"/>
      <c r="F53" s="42"/>
      <c r="G53" s="42"/>
      <c r="H53" s="42"/>
      <c r="I53" s="42"/>
      <c r="J53" s="42"/>
      <c r="K53" s="338"/>
    </row>
    <row r="54" ht="12.75" customHeight="1">
      <c r="A54" s="42"/>
      <c r="B54" s="64"/>
      <c r="C54" s="44"/>
      <c r="D54" s="44"/>
      <c r="E54" s="45"/>
      <c r="F54" s="42"/>
      <c r="G54" s="42"/>
      <c r="H54" s="42"/>
      <c r="I54" s="42"/>
      <c r="J54" s="42"/>
      <c r="K54" s="338"/>
    </row>
    <row r="55" ht="12.75" customHeight="1">
      <c r="A55" s="42"/>
      <c r="B55" s="64"/>
      <c r="C55" s="44"/>
      <c r="D55" s="44"/>
      <c r="E55" s="45"/>
      <c r="F55" s="42"/>
      <c r="G55" s="42"/>
      <c r="H55" s="42"/>
      <c r="I55" s="42"/>
      <c r="J55" s="42"/>
      <c r="K55" s="338"/>
    </row>
    <row r="56" ht="12.75" customHeight="1">
      <c r="B56" s="176"/>
      <c r="I56" s="54" t="s">
        <v>427</v>
      </c>
      <c r="J56" s="45"/>
      <c r="K56" s="339">
        <f>SUM(K21:K55)</f>
        <v>0</v>
      </c>
    </row>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0">
    <mergeCell ref="B42:E42"/>
    <mergeCell ref="B43:E43"/>
    <mergeCell ref="B44:E44"/>
    <mergeCell ref="B45:E45"/>
    <mergeCell ref="B46:E46"/>
    <mergeCell ref="B47:E47"/>
    <mergeCell ref="B48:E48"/>
    <mergeCell ref="B56:E56"/>
    <mergeCell ref="I56:J56"/>
    <mergeCell ref="B49:E49"/>
    <mergeCell ref="B50:E50"/>
    <mergeCell ref="B51:E51"/>
    <mergeCell ref="B52:E52"/>
    <mergeCell ref="B53:E53"/>
    <mergeCell ref="B54:E54"/>
    <mergeCell ref="B55:E55"/>
    <mergeCell ref="A8:K9"/>
    <mergeCell ref="A11:C11"/>
    <mergeCell ref="D11:K11"/>
    <mergeCell ref="A12:C12"/>
    <mergeCell ref="D12:K12"/>
    <mergeCell ref="A13:C13"/>
    <mergeCell ref="D13:K13"/>
    <mergeCell ref="A14:C14"/>
    <mergeCell ref="D14:K14"/>
    <mergeCell ref="A15:C15"/>
    <mergeCell ref="D15:K15"/>
    <mergeCell ref="A16:C16"/>
    <mergeCell ref="D16:K16"/>
    <mergeCell ref="D17:K17"/>
    <mergeCell ref="J19:J20"/>
    <mergeCell ref="K19:K20"/>
    <mergeCell ref="A17:C17"/>
    <mergeCell ref="A19:A20"/>
    <mergeCell ref="B19:E20"/>
    <mergeCell ref="F19:F20"/>
    <mergeCell ref="G19:G20"/>
    <mergeCell ref="H19:H20"/>
    <mergeCell ref="I19:I20"/>
    <mergeCell ref="B21:E21"/>
    <mergeCell ref="B22:E22"/>
    <mergeCell ref="B23:E23"/>
    <mergeCell ref="B24:E24"/>
    <mergeCell ref="B25:E25"/>
    <mergeCell ref="B26:E26"/>
    <mergeCell ref="B27:E27"/>
    <mergeCell ref="B28:E28"/>
    <mergeCell ref="B29:E29"/>
    <mergeCell ref="B30:E30"/>
    <mergeCell ref="B31:E31"/>
    <mergeCell ref="B32:E32"/>
    <mergeCell ref="B33:E33"/>
    <mergeCell ref="B34:E34"/>
    <mergeCell ref="B35:E35"/>
    <mergeCell ref="B36:E36"/>
    <mergeCell ref="B37:E37"/>
    <mergeCell ref="B38:E38"/>
    <mergeCell ref="B39:E39"/>
    <mergeCell ref="B40:E40"/>
    <mergeCell ref="B41:E41"/>
  </mergeCells>
  <printOptions/>
  <pageMargins bottom="0.75" footer="0.0" header="0.0" left="0.7" right="0.7" top="0.75"/>
  <pageSetup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5.38"/>
    <col customWidth="1" min="2" max="2" width="8.88"/>
    <col customWidth="1" min="3" max="3" width="27.13"/>
    <col customWidth="1" min="4" max="4" width="11.75"/>
    <col customWidth="1" min="5" max="6" width="10.0"/>
    <col customWidth="1" min="7" max="7" width="17.13"/>
    <col customWidth="1" min="8" max="9" width="9.13"/>
    <col customWidth="1" min="10" max="12" width="8.88"/>
    <col customWidth="1" min="13" max="13" width="11.13"/>
    <col customWidth="1" min="14" max="14" width="8.88"/>
    <col customWidth="1" min="15" max="15" width="10.13"/>
    <col customWidth="1" min="16" max="20" width="8.88"/>
    <col customWidth="1" min="21" max="21" width="9.75"/>
    <col customWidth="1" min="22" max="28" width="8.88"/>
    <col customWidth="1" min="29" max="29" width="10.63"/>
    <col customWidth="1" min="30" max="31" width="8.88"/>
    <col customWidth="1" min="32" max="32" width="19.63"/>
    <col customWidth="1" min="33" max="33" width="2.63"/>
    <col customWidth="1" min="34" max="41" width="2.75"/>
    <col customWidth="1" min="42" max="42" width="15.38"/>
    <col customWidth="1" min="43" max="43" width="8.88"/>
    <col customWidth="1" min="44" max="47" width="2.75"/>
    <col customWidth="1" min="48" max="48" width="2.63"/>
    <col customWidth="1" hidden="1" min="49" max="52" width="9.13"/>
    <col customWidth="1" min="53" max="68" width="8.88"/>
  </cols>
  <sheetData>
    <row r="1" ht="12.0" customHeight="1">
      <c r="A1" s="340"/>
      <c r="B1" s="341"/>
      <c r="C1" s="342"/>
      <c r="D1" s="342"/>
      <c r="E1" s="342"/>
      <c r="F1" s="342"/>
      <c r="G1" s="343"/>
      <c r="H1" s="220"/>
      <c r="I1" s="344"/>
      <c r="J1" s="345"/>
      <c r="K1" s="345"/>
      <c r="L1" s="345"/>
      <c r="M1" s="345"/>
      <c r="N1" s="345"/>
      <c r="O1" s="345"/>
      <c r="P1" s="345"/>
      <c r="Q1" s="345"/>
      <c r="R1" s="345"/>
      <c r="S1" s="345"/>
      <c r="T1" s="345"/>
      <c r="U1" s="345"/>
      <c r="AJ1" s="192" t="s">
        <v>428</v>
      </c>
      <c r="AQ1" s="192" t="s">
        <v>429</v>
      </c>
    </row>
    <row r="2" ht="12.0" customHeight="1">
      <c r="A2" s="346"/>
      <c r="B2" s="347" t="s">
        <v>430</v>
      </c>
      <c r="C2" s="254"/>
      <c r="D2" s="254"/>
      <c r="E2" s="254"/>
      <c r="F2" s="254"/>
      <c r="G2" s="164"/>
      <c r="H2" s="81"/>
      <c r="I2" s="348"/>
      <c r="J2" s="345"/>
      <c r="K2" s="345"/>
      <c r="L2" s="345"/>
      <c r="M2" s="345"/>
      <c r="N2" s="349" t="s">
        <v>431</v>
      </c>
      <c r="O2" s="349" t="s">
        <v>432</v>
      </c>
      <c r="P2" s="349" t="s">
        <v>433</v>
      </c>
      <c r="Q2" s="349" t="s">
        <v>434</v>
      </c>
      <c r="R2" s="349" t="s">
        <v>435</v>
      </c>
      <c r="S2" s="349" t="s">
        <v>436</v>
      </c>
      <c r="T2" s="349" t="s">
        <v>437</v>
      </c>
      <c r="U2" s="345"/>
      <c r="AC2" s="350" t="s">
        <v>438</v>
      </c>
      <c r="AF2" s="192" t="s">
        <v>439</v>
      </c>
      <c r="BB2" s="192" t="s">
        <v>440</v>
      </c>
    </row>
    <row r="3" ht="12.0" customHeight="1">
      <c r="A3" s="346"/>
      <c r="B3" s="351" t="s">
        <v>441</v>
      </c>
      <c r="C3" s="254"/>
      <c r="D3" s="254"/>
      <c r="E3" s="254"/>
      <c r="F3" s="254"/>
      <c r="G3" s="164"/>
      <c r="H3" s="352"/>
      <c r="I3" s="348"/>
      <c r="J3" s="345"/>
      <c r="K3" s="345"/>
      <c r="L3" s="345"/>
      <c r="M3" s="353"/>
      <c r="N3" s="354"/>
      <c r="O3" s="354"/>
      <c r="P3" s="354"/>
      <c r="Q3" s="354"/>
      <c r="R3" s="354"/>
      <c r="S3" s="354"/>
      <c r="T3" s="354"/>
      <c r="V3" s="355" t="s">
        <v>442</v>
      </c>
      <c r="W3" s="356" t="s">
        <v>443</v>
      </c>
      <c r="Z3" s="357" t="s">
        <v>444</v>
      </c>
      <c r="AF3" s="192" t="s">
        <v>445</v>
      </c>
      <c r="BB3" s="192" t="s">
        <v>446</v>
      </c>
    </row>
    <row r="4" ht="12.0" customHeight="1">
      <c r="A4" s="346"/>
      <c r="B4" s="157"/>
      <c r="C4" s="157"/>
      <c r="D4" s="157"/>
      <c r="E4" s="157"/>
      <c r="F4" s="157"/>
      <c r="G4" s="157"/>
      <c r="H4" s="352"/>
      <c r="I4" s="348"/>
      <c r="J4" s="345"/>
      <c r="K4" s="345"/>
      <c r="L4" s="345"/>
      <c r="M4" s="345"/>
      <c r="N4" s="345"/>
      <c r="O4" s="345"/>
      <c r="P4" s="345"/>
      <c r="Q4" s="345"/>
      <c r="R4" s="345"/>
      <c r="S4" s="345"/>
      <c r="T4" s="345"/>
      <c r="U4" s="345"/>
      <c r="BE4" s="192" t="s">
        <v>447</v>
      </c>
    </row>
    <row r="5" ht="12.0" customHeight="1">
      <c r="A5" s="358"/>
      <c r="B5" s="359"/>
      <c r="C5" s="359"/>
      <c r="D5" s="359"/>
      <c r="E5" s="359"/>
      <c r="F5" s="359"/>
      <c r="G5" s="359"/>
      <c r="H5" s="360"/>
      <c r="I5" s="361"/>
      <c r="J5" s="345"/>
      <c r="K5" s="345"/>
      <c r="L5" s="345"/>
      <c r="M5" s="345"/>
      <c r="N5" s="345"/>
      <c r="O5" s="345"/>
      <c r="P5" s="345"/>
      <c r="Q5" s="345"/>
      <c r="R5" s="345"/>
      <c r="S5" s="345"/>
      <c r="T5" s="345"/>
      <c r="U5" s="345"/>
      <c r="AQ5" s="192" t="s">
        <v>448</v>
      </c>
    </row>
    <row r="6" ht="12.75" customHeight="1">
      <c r="A6" s="362" t="s">
        <v>214</v>
      </c>
      <c r="B6" s="363"/>
      <c r="D6" s="364" t="s">
        <v>215</v>
      </c>
      <c r="E6" s="365"/>
      <c r="F6" s="26"/>
      <c r="G6" s="364" t="s">
        <v>224</v>
      </c>
      <c r="H6" s="365"/>
      <c r="I6" s="27"/>
      <c r="L6" s="355"/>
      <c r="AF6" s="192" t="s">
        <v>449</v>
      </c>
    </row>
    <row r="7" ht="12.75" customHeight="1">
      <c r="A7" s="362" t="s">
        <v>47</v>
      </c>
      <c r="B7" s="366"/>
      <c r="D7" s="364" t="s">
        <v>450</v>
      </c>
      <c r="E7" s="363"/>
      <c r="G7" s="364" t="s">
        <v>227</v>
      </c>
      <c r="H7" s="363"/>
      <c r="I7" s="29"/>
      <c r="L7" s="355"/>
      <c r="AN7" s="192" t="s">
        <v>451</v>
      </c>
      <c r="AQ7" s="192" t="s">
        <v>452</v>
      </c>
    </row>
    <row r="8" ht="12.75" customHeight="1">
      <c r="A8" s="362" t="s">
        <v>453</v>
      </c>
      <c r="B8" s="363"/>
      <c r="D8" s="364" t="s">
        <v>454</v>
      </c>
      <c r="E8" s="363"/>
      <c r="G8" s="364" t="s">
        <v>230</v>
      </c>
      <c r="H8" s="363"/>
      <c r="I8" s="29"/>
      <c r="L8" s="355"/>
      <c r="AN8" s="192" t="s">
        <v>455</v>
      </c>
      <c r="BA8" s="192" t="s">
        <v>456</v>
      </c>
    </row>
    <row r="9" ht="12.75" customHeight="1">
      <c r="A9" s="362" t="s">
        <v>328</v>
      </c>
      <c r="B9" s="367"/>
      <c r="D9" s="364" t="s">
        <v>457</v>
      </c>
      <c r="E9" s="363"/>
      <c r="G9" s="364" t="s">
        <v>233</v>
      </c>
      <c r="H9" s="363"/>
      <c r="I9" s="29"/>
      <c r="L9" s="355"/>
      <c r="AG9" s="192" t="s">
        <v>458</v>
      </c>
      <c r="AK9" s="192" t="s">
        <v>459</v>
      </c>
      <c r="BC9" s="192" t="s">
        <v>460</v>
      </c>
      <c r="BE9" s="192" t="s">
        <v>461</v>
      </c>
    </row>
    <row r="10" ht="12.75" customHeight="1">
      <c r="A10" s="362" t="s">
        <v>229</v>
      </c>
      <c r="B10" s="363"/>
      <c r="D10" s="364" t="s">
        <v>462</v>
      </c>
      <c r="E10" s="363"/>
      <c r="G10" s="364" t="s">
        <v>463</v>
      </c>
      <c r="H10" s="363"/>
      <c r="I10" s="29"/>
      <c r="L10" s="355"/>
      <c r="AF10" s="192" t="s">
        <v>464</v>
      </c>
      <c r="AO10" s="192" t="s">
        <v>465</v>
      </c>
      <c r="AR10" s="192" t="s">
        <v>466</v>
      </c>
    </row>
    <row r="11" ht="12.75" customHeight="1">
      <c r="A11" s="362" t="s">
        <v>232</v>
      </c>
      <c r="B11" s="363"/>
      <c r="D11" s="364" t="s">
        <v>467</v>
      </c>
      <c r="E11" s="363"/>
      <c r="G11" s="364" t="s">
        <v>468</v>
      </c>
      <c r="H11" s="363"/>
      <c r="I11" s="29"/>
      <c r="L11" s="355"/>
      <c r="BC11" s="192" t="s">
        <v>469</v>
      </c>
    </row>
    <row r="12" ht="12.75" customHeight="1">
      <c r="A12" s="368" t="s">
        <v>229</v>
      </c>
      <c r="B12" s="369"/>
      <c r="C12" s="31"/>
      <c r="D12" s="370" t="s">
        <v>470</v>
      </c>
      <c r="E12" s="371"/>
      <c r="F12" s="31"/>
      <c r="G12" s="370"/>
      <c r="H12" s="371"/>
      <c r="I12" s="32"/>
      <c r="L12" s="355"/>
      <c r="BE12" s="176" t="s">
        <v>471</v>
      </c>
    </row>
    <row r="13" ht="27.75" customHeight="1">
      <c r="A13" s="372" t="s">
        <v>472</v>
      </c>
      <c r="B13" s="44"/>
      <c r="C13" s="44"/>
      <c r="D13" s="44"/>
      <c r="E13" s="44"/>
      <c r="F13" s="44"/>
      <c r="G13" s="44"/>
      <c r="H13" s="44"/>
      <c r="I13" s="45"/>
      <c r="L13" s="355"/>
    </row>
    <row r="14" ht="12.75" customHeight="1">
      <c r="A14" s="373" t="s">
        <v>473</v>
      </c>
      <c r="B14" s="374" t="s">
        <v>474</v>
      </c>
      <c r="C14" s="26"/>
      <c r="D14" s="27"/>
      <c r="E14" s="373" t="s">
        <v>475</v>
      </c>
      <c r="F14" s="373" t="s">
        <v>476</v>
      </c>
      <c r="G14" s="375" t="s">
        <v>477</v>
      </c>
      <c r="H14" s="373" t="s">
        <v>426</v>
      </c>
      <c r="I14" s="376" t="s">
        <v>478</v>
      </c>
      <c r="J14" s="345"/>
      <c r="K14" s="345"/>
      <c r="L14" s="345"/>
      <c r="M14" s="345"/>
      <c r="N14" s="377"/>
      <c r="O14" s="377"/>
      <c r="P14" s="377"/>
      <c r="Q14" s="377"/>
      <c r="R14" s="377"/>
      <c r="S14" s="377"/>
      <c r="T14" s="377"/>
      <c r="U14" s="377"/>
      <c r="BF14" s="192" t="s">
        <v>479</v>
      </c>
    </row>
    <row r="15" ht="12.75" customHeight="1">
      <c r="A15" s="378" t="s">
        <v>480</v>
      </c>
      <c r="B15" s="30"/>
      <c r="C15" s="31"/>
      <c r="D15" s="32"/>
      <c r="E15" s="378" t="s">
        <v>481</v>
      </c>
      <c r="F15" s="378" t="s">
        <v>481</v>
      </c>
      <c r="G15" s="379" t="s">
        <v>482</v>
      </c>
      <c r="H15" s="378" t="s">
        <v>483</v>
      </c>
      <c r="I15" s="380" t="s">
        <v>483</v>
      </c>
      <c r="J15" s="345"/>
      <c r="K15" s="345"/>
      <c r="L15" s="345"/>
      <c r="M15" s="345"/>
      <c r="N15" s="345"/>
      <c r="O15" s="345"/>
      <c r="P15" s="345"/>
      <c r="Q15" s="345"/>
      <c r="R15" s="345"/>
      <c r="S15" s="345"/>
      <c r="T15" s="345"/>
      <c r="U15" s="345"/>
      <c r="AL15" s="192" t="s">
        <v>484</v>
      </c>
      <c r="BA15" s="192" t="s">
        <v>485</v>
      </c>
    </row>
    <row r="16" ht="12.75" customHeight="1">
      <c r="A16" s="381"/>
      <c r="B16" s="382"/>
      <c r="D16" s="29"/>
      <c r="E16" s="383"/>
      <c r="F16" s="384"/>
      <c r="G16" s="383"/>
      <c r="H16" s="385"/>
      <c r="I16" s="386" t="str">
        <f>IF(NOT(H16=""),H16,"")</f>
        <v/>
      </c>
      <c r="J16" s="345"/>
      <c r="K16" s="345"/>
      <c r="L16" s="345"/>
      <c r="M16" s="345"/>
      <c r="N16" s="377"/>
      <c r="O16" s="345"/>
      <c r="P16" s="345"/>
      <c r="Q16" s="345"/>
      <c r="R16" s="345"/>
      <c r="S16" s="345"/>
      <c r="T16" s="345"/>
      <c r="U16" s="345"/>
      <c r="AA16" s="387" t="s">
        <v>486</v>
      </c>
      <c r="AF16" s="176" t="s">
        <v>487</v>
      </c>
      <c r="BA16" s="192" t="s">
        <v>488</v>
      </c>
    </row>
    <row r="17" ht="12.75" customHeight="1">
      <c r="A17" s="388"/>
      <c r="B17" s="382"/>
      <c r="D17" s="29"/>
      <c r="E17" s="386"/>
      <c r="F17" s="386"/>
      <c r="G17" s="389"/>
      <c r="H17" s="385"/>
      <c r="I17" s="386" t="str">
        <f t="shared" ref="I17:I73" si="1">IF(NOT(H17=""),SUM($H$16:H17),"")</f>
        <v/>
      </c>
      <c r="J17" s="345"/>
      <c r="K17" s="345"/>
      <c r="L17" s="345"/>
      <c r="M17" s="390" t="s">
        <v>489</v>
      </c>
      <c r="N17" s="391"/>
      <c r="O17" s="390" t="s">
        <v>490</v>
      </c>
      <c r="P17" s="390" t="s">
        <v>491</v>
      </c>
      <c r="Q17" s="390" t="s">
        <v>492</v>
      </c>
      <c r="R17" s="390" t="s">
        <v>493</v>
      </c>
      <c r="S17" s="390" t="s">
        <v>494</v>
      </c>
      <c r="T17" s="390" t="s">
        <v>495</v>
      </c>
      <c r="U17" s="390" t="s">
        <v>496</v>
      </c>
      <c r="V17" s="390" t="s">
        <v>497</v>
      </c>
      <c r="W17" s="390" t="s">
        <v>498</v>
      </c>
      <c r="X17" s="392" t="s">
        <v>499</v>
      </c>
      <c r="Y17" s="393"/>
      <c r="AF17" s="394" t="s">
        <v>500</v>
      </c>
      <c r="AQ17" s="192" t="s">
        <v>501</v>
      </c>
    </row>
    <row r="18" ht="15.0" customHeight="1">
      <c r="A18" s="388"/>
      <c r="B18" s="382"/>
      <c r="D18" s="29"/>
      <c r="E18" s="386"/>
      <c r="F18" s="386"/>
      <c r="G18" s="395"/>
      <c r="H18" s="386"/>
      <c r="I18" s="386" t="str">
        <f t="shared" si="1"/>
        <v/>
      </c>
      <c r="J18" s="345"/>
      <c r="K18" s="345"/>
      <c r="L18" s="345"/>
      <c r="M18" s="396"/>
      <c r="N18" s="390" t="s">
        <v>502</v>
      </c>
      <c r="O18" s="396"/>
      <c r="P18" s="396"/>
      <c r="Q18" s="396"/>
      <c r="R18" s="396"/>
      <c r="S18" s="396"/>
      <c r="T18" s="396"/>
      <c r="U18" s="396"/>
      <c r="V18" s="396"/>
      <c r="W18" s="396"/>
      <c r="X18" s="397"/>
      <c r="Y18" s="398"/>
      <c r="AC18" s="350" t="s">
        <v>503</v>
      </c>
      <c r="AF18" s="176" t="s">
        <v>504</v>
      </c>
      <c r="BC18" s="192" t="s">
        <v>505</v>
      </c>
      <c r="BF18" s="192" t="s">
        <v>506</v>
      </c>
    </row>
    <row r="19" ht="18.0" customHeight="1">
      <c r="A19" s="388"/>
      <c r="B19" s="382"/>
      <c r="D19" s="29"/>
      <c r="E19" s="386"/>
      <c r="F19" s="386"/>
      <c r="G19" s="395"/>
      <c r="H19" s="386"/>
      <c r="I19" s="386" t="str">
        <f t="shared" si="1"/>
        <v/>
      </c>
      <c r="J19" s="345"/>
      <c r="K19" s="345"/>
      <c r="L19" s="345"/>
      <c r="M19" s="354"/>
      <c r="N19" s="354"/>
      <c r="O19" s="354"/>
      <c r="P19" s="354"/>
      <c r="Q19" s="354"/>
      <c r="R19" s="354"/>
      <c r="S19" s="354"/>
      <c r="T19" s="354"/>
      <c r="U19" s="354"/>
      <c r="V19" s="354"/>
      <c r="W19" s="354"/>
      <c r="X19" s="399"/>
      <c r="Y19" s="400"/>
      <c r="AF19" s="394" t="s">
        <v>507</v>
      </c>
      <c r="AM19" s="192" t="s">
        <v>508</v>
      </c>
      <c r="BA19" s="192" t="s">
        <v>509</v>
      </c>
    </row>
    <row r="20" ht="12.75" customHeight="1">
      <c r="A20" s="388"/>
      <c r="B20" s="382"/>
      <c r="D20" s="29"/>
      <c r="E20" s="386"/>
      <c r="F20" s="386"/>
      <c r="G20" s="395"/>
      <c r="H20" s="386"/>
      <c r="I20" s="386" t="str">
        <f t="shared" si="1"/>
        <v/>
      </c>
      <c r="J20" s="345"/>
      <c r="K20" s="345"/>
      <c r="L20" s="345"/>
      <c r="M20" s="345"/>
      <c r="N20" s="345"/>
      <c r="O20" s="345"/>
      <c r="P20" s="345"/>
      <c r="Q20" s="345"/>
      <c r="R20" s="345"/>
      <c r="S20" s="345"/>
      <c r="T20" s="345"/>
      <c r="U20" s="345"/>
      <c r="V20" s="345"/>
      <c r="W20" s="345"/>
      <c r="AF20" s="176" t="s">
        <v>510</v>
      </c>
      <c r="BA20" s="192" t="s">
        <v>511</v>
      </c>
    </row>
    <row r="21" ht="12.75" customHeight="1">
      <c r="A21" s="388"/>
      <c r="B21" s="382"/>
      <c r="D21" s="29"/>
      <c r="E21" s="386"/>
      <c r="F21" s="386"/>
      <c r="G21" s="395"/>
      <c r="H21" s="386"/>
      <c r="I21" s="386" t="str">
        <f t="shared" si="1"/>
        <v/>
      </c>
      <c r="J21" s="345"/>
      <c r="K21" s="345"/>
      <c r="L21" s="345"/>
      <c r="M21" s="345"/>
      <c r="N21" s="345"/>
      <c r="O21" s="345"/>
      <c r="P21" s="345"/>
      <c r="Q21" s="345"/>
      <c r="R21" s="345"/>
      <c r="S21" s="345"/>
      <c r="T21" s="345"/>
      <c r="U21" s="345"/>
      <c r="V21" s="345"/>
      <c r="W21" s="345"/>
    </row>
    <row r="22" ht="12.75" customHeight="1">
      <c r="A22" s="388"/>
      <c r="B22" s="382"/>
      <c r="D22" s="29"/>
      <c r="E22" s="386"/>
      <c r="F22" s="386"/>
      <c r="G22" s="395"/>
      <c r="H22" s="386"/>
      <c r="I22" s="386" t="str">
        <f t="shared" si="1"/>
        <v/>
      </c>
      <c r="J22" s="345"/>
      <c r="K22" s="345"/>
      <c r="L22" s="345"/>
      <c r="M22" s="345"/>
      <c r="N22" s="345"/>
      <c r="O22" s="345"/>
      <c r="P22" s="345"/>
      <c r="Q22" s="345"/>
      <c r="R22" s="345"/>
      <c r="S22" s="345"/>
      <c r="T22" s="345"/>
      <c r="U22" s="345"/>
      <c r="V22" s="345"/>
      <c r="W22" s="345"/>
      <c r="AF22" s="192" t="s">
        <v>512</v>
      </c>
      <c r="AG22" s="192" t="s">
        <v>513</v>
      </c>
      <c r="AM22" s="192" t="s">
        <v>514</v>
      </c>
      <c r="AP22" s="192" t="s">
        <v>515</v>
      </c>
      <c r="AR22" s="192" t="s">
        <v>516</v>
      </c>
    </row>
    <row r="23" ht="12.75" customHeight="1">
      <c r="A23" s="388"/>
      <c r="B23" s="382"/>
      <c r="D23" s="29"/>
      <c r="E23" s="386"/>
      <c r="F23" s="386"/>
      <c r="G23" s="395"/>
      <c r="H23" s="386"/>
      <c r="I23" s="386" t="str">
        <f t="shared" si="1"/>
        <v/>
      </c>
      <c r="J23" s="345"/>
      <c r="K23" s="345"/>
      <c r="L23" s="345"/>
      <c r="M23" s="345"/>
      <c r="N23" s="345"/>
      <c r="O23" s="345"/>
      <c r="P23" s="345"/>
      <c r="Q23" s="345"/>
      <c r="R23" s="345"/>
      <c r="S23" s="345"/>
      <c r="T23" s="345"/>
      <c r="U23" s="345"/>
      <c r="V23" s="345"/>
      <c r="W23" s="345"/>
      <c r="BB23" s="192" t="s">
        <v>517</v>
      </c>
      <c r="BD23" s="192" t="s">
        <v>518</v>
      </c>
      <c r="BF23" s="192" t="s">
        <v>519</v>
      </c>
    </row>
    <row r="24" ht="12.75" customHeight="1">
      <c r="A24" s="388"/>
      <c r="B24" s="382"/>
      <c r="D24" s="29"/>
      <c r="E24" s="386"/>
      <c r="F24" s="386"/>
      <c r="G24" s="395"/>
      <c r="H24" s="386"/>
      <c r="I24" s="386" t="str">
        <f t="shared" si="1"/>
        <v/>
      </c>
      <c r="J24" s="345"/>
      <c r="K24" s="345"/>
      <c r="L24" s="345"/>
      <c r="M24" s="345"/>
      <c r="N24" s="345"/>
      <c r="O24" s="345"/>
      <c r="P24" s="345"/>
      <c r="Q24" s="345"/>
      <c r="R24" s="345"/>
      <c r="S24" s="345"/>
      <c r="T24" s="345"/>
      <c r="U24" s="345"/>
      <c r="V24" s="345"/>
      <c r="W24" s="345"/>
    </row>
    <row r="25" ht="12.75" customHeight="1">
      <c r="A25" s="388"/>
      <c r="B25" s="382"/>
      <c r="D25" s="29"/>
      <c r="E25" s="386"/>
      <c r="F25" s="386"/>
      <c r="G25" s="395"/>
      <c r="H25" s="386"/>
      <c r="I25" s="386" t="str">
        <f t="shared" si="1"/>
        <v/>
      </c>
      <c r="J25" s="345"/>
      <c r="K25" s="345"/>
      <c r="L25" s="345"/>
      <c r="M25" s="345"/>
      <c r="N25" s="345"/>
      <c r="O25" s="345"/>
      <c r="P25" s="345"/>
      <c r="Q25" s="345"/>
      <c r="R25" s="345"/>
      <c r="S25" s="345"/>
      <c r="T25" s="345"/>
      <c r="U25" s="345"/>
      <c r="V25" s="345"/>
      <c r="W25" s="345"/>
    </row>
    <row r="26" ht="12.75" customHeight="1">
      <c r="A26" s="388"/>
      <c r="B26" s="382"/>
      <c r="D26" s="29"/>
      <c r="E26" s="386"/>
      <c r="F26" s="386"/>
      <c r="G26" s="395"/>
      <c r="H26" s="386"/>
      <c r="I26" s="386" t="str">
        <f t="shared" si="1"/>
        <v/>
      </c>
      <c r="J26" s="345"/>
      <c r="K26" s="345"/>
      <c r="L26" s="345"/>
      <c r="M26" s="345"/>
      <c r="N26" s="377"/>
      <c r="O26" s="377"/>
      <c r="P26" s="377"/>
      <c r="Q26" s="377"/>
      <c r="R26" s="377"/>
      <c r="S26" s="377"/>
      <c r="T26" s="377"/>
      <c r="U26" s="377"/>
      <c r="V26" s="345"/>
      <c r="W26" s="345"/>
      <c r="AF26" s="176" t="s">
        <v>520</v>
      </c>
      <c r="AJ26" s="192" t="s">
        <v>521</v>
      </c>
      <c r="AP26" s="192" t="s">
        <v>522</v>
      </c>
    </row>
    <row r="27" ht="12.75" customHeight="1">
      <c r="A27" s="388"/>
      <c r="B27" s="382"/>
      <c r="D27" s="29"/>
      <c r="E27" s="386"/>
      <c r="F27" s="386"/>
      <c r="G27" s="395"/>
      <c r="H27" s="386"/>
      <c r="I27" s="386" t="str">
        <f t="shared" si="1"/>
        <v/>
      </c>
      <c r="J27" s="345"/>
      <c r="K27" s="345"/>
      <c r="L27" s="345"/>
      <c r="M27" s="345"/>
      <c r="N27" s="345"/>
      <c r="O27" s="345"/>
      <c r="P27" s="345"/>
      <c r="Q27" s="345"/>
      <c r="R27" s="345"/>
      <c r="S27" s="345"/>
      <c r="T27" s="345"/>
      <c r="U27" s="345"/>
      <c r="V27" s="345"/>
      <c r="W27" s="345"/>
      <c r="AU27" s="192" t="s">
        <v>523</v>
      </c>
    </row>
    <row r="28" ht="12.75" customHeight="1">
      <c r="A28" s="388"/>
      <c r="B28" s="382"/>
      <c r="D28" s="29"/>
      <c r="E28" s="386"/>
      <c r="F28" s="386"/>
      <c r="G28" s="395"/>
      <c r="H28" s="386"/>
      <c r="I28" s="386" t="str">
        <f t="shared" si="1"/>
        <v/>
      </c>
      <c r="J28" s="345"/>
      <c r="K28" s="345"/>
      <c r="L28" s="345"/>
      <c r="M28" s="345"/>
      <c r="N28" s="345"/>
      <c r="O28" s="345"/>
      <c r="P28" s="345"/>
      <c r="Q28" s="345"/>
      <c r="R28" s="345"/>
      <c r="S28" s="345"/>
      <c r="T28" s="345"/>
      <c r="U28" s="345"/>
      <c r="V28" s="345"/>
      <c r="W28" s="345"/>
      <c r="BC28" s="192" t="s">
        <v>524</v>
      </c>
    </row>
    <row r="29" ht="12.75" customHeight="1">
      <c r="A29" s="388"/>
      <c r="B29" s="382"/>
      <c r="D29" s="29"/>
      <c r="E29" s="389"/>
      <c r="F29" s="389"/>
      <c r="G29" s="395"/>
      <c r="H29" s="386"/>
      <c r="I29" s="386" t="str">
        <f t="shared" si="1"/>
        <v/>
      </c>
      <c r="J29" s="345"/>
      <c r="K29" s="345"/>
      <c r="L29" s="345"/>
      <c r="M29" s="345"/>
      <c r="N29" s="345"/>
      <c r="O29" s="345"/>
      <c r="P29" s="345"/>
      <c r="Q29" s="345"/>
      <c r="R29" s="345"/>
      <c r="S29" s="345"/>
      <c r="T29" s="345"/>
      <c r="U29" s="345"/>
      <c r="V29" s="345"/>
      <c r="W29" s="345"/>
    </row>
    <row r="30" ht="12.75" customHeight="1">
      <c r="A30" s="388"/>
      <c r="B30" s="382"/>
      <c r="D30" s="29"/>
      <c r="E30" s="389"/>
      <c r="F30" s="389"/>
      <c r="G30" s="395"/>
      <c r="H30" s="386"/>
      <c r="I30" s="386" t="str">
        <f t="shared" si="1"/>
        <v/>
      </c>
      <c r="J30" s="345"/>
      <c r="K30" s="345"/>
      <c r="L30" s="345"/>
      <c r="M30" s="345"/>
      <c r="N30" s="345"/>
      <c r="O30" s="345"/>
      <c r="P30" s="345"/>
      <c r="Q30" s="345"/>
      <c r="R30" s="345"/>
      <c r="S30" s="345"/>
      <c r="T30" s="345"/>
      <c r="U30" s="345"/>
      <c r="V30" s="345"/>
      <c r="W30" s="345"/>
    </row>
    <row r="31" ht="12.75" customHeight="1">
      <c r="A31" s="388"/>
      <c r="B31" s="382"/>
      <c r="D31" s="29"/>
      <c r="E31" s="389"/>
      <c r="F31" s="389"/>
      <c r="G31" s="395"/>
      <c r="H31" s="386"/>
      <c r="I31" s="386" t="str">
        <f t="shared" si="1"/>
        <v/>
      </c>
      <c r="J31" s="345"/>
      <c r="K31" s="345"/>
      <c r="L31" s="345"/>
      <c r="M31" s="345"/>
      <c r="N31" s="345"/>
      <c r="O31" s="345"/>
      <c r="P31" s="345"/>
      <c r="Q31" s="345"/>
      <c r="R31" s="345"/>
      <c r="S31" s="345"/>
      <c r="T31" s="345"/>
      <c r="U31" s="345"/>
      <c r="V31" s="345"/>
      <c r="W31" s="345"/>
      <c r="AF31" s="192" t="s">
        <v>525</v>
      </c>
      <c r="BE31" s="192" t="s">
        <v>526</v>
      </c>
    </row>
    <row r="32" ht="12.75" customHeight="1">
      <c r="A32" s="388"/>
      <c r="B32" s="382"/>
      <c r="D32" s="29"/>
      <c r="E32" s="386"/>
      <c r="F32" s="386"/>
      <c r="G32" s="395"/>
      <c r="H32" s="386"/>
      <c r="I32" s="386" t="str">
        <f t="shared" si="1"/>
        <v/>
      </c>
      <c r="J32" s="345"/>
      <c r="K32" s="345"/>
      <c r="L32" s="345"/>
      <c r="M32" s="345"/>
      <c r="N32" s="345"/>
      <c r="O32" s="345"/>
      <c r="P32" s="345"/>
      <c r="Q32" s="345"/>
      <c r="R32" s="345"/>
      <c r="S32" s="345"/>
      <c r="T32" s="345"/>
      <c r="U32" s="345"/>
      <c r="V32" s="345"/>
      <c r="W32" s="345"/>
    </row>
    <row r="33" ht="15.0" customHeight="1">
      <c r="A33" s="388"/>
      <c r="B33" s="382"/>
      <c r="D33" s="29"/>
      <c r="E33" s="386"/>
      <c r="F33" s="386"/>
      <c r="G33" s="395"/>
      <c r="H33" s="386"/>
      <c r="I33" s="386" t="str">
        <f t="shared" si="1"/>
        <v/>
      </c>
      <c r="J33" s="345"/>
      <c r="K33" s="345"/>
      <c r="L33" s="345"/>
      <c r="M33" s="345"/>
      <c r="N33" s="345"/>
      <c r="O33" s="345"/>
      <c r="P33" s="345"/>
      <c r="Q33" s="345"/>
      <c r="R33" s="345"/>
      <c r="S33" s="345"/>
      <c r="T33" s="345"/>
      <c r="U33" s="345"/>
      <c r="AA33" s="401" t="s">
        <v>527</v>
      </c>
      <c r="AC33" s="357" t="s">
        <v>528</v>
      </c>
      <c r="AF33" s="192" t="s">
        <v>460</v>
      </c>
    </row>
    <row r="34" ht="12.75" customHeight="1">
      <c r="A34" s="388"/>
      <c r="B34" s="382"/>
      <c r="D34" s="29"/>
      <c r="E34" s="386"/>
      <c r="F34" s="386"/>
      <c r="G34" s="395"/>
      <c r="H34" s="386"/>
      <c r="I34" s="386" t="str">
        <f t="shared" si="1"/>
        <v/>
      </c>
      <c r="J34" s="345"/>
      <c r="K34" s="345"/>
      <c r="L34" s="345"/>
      <c r="M34" s="345"/>
      <c r="N34" s="345"/>
      <c r="O34" s="345"/>
      <c r="P34" s="345"/>
      <c r="Q34" s="345"/>
      <c r="R34" s="345"/>
      <c r="S34" s="345"/>
      <c r="T34" s="345"/>
      <c r="U34" s="345"/>
    </row>
    <row r="35" ht="12.75" customHeight="1">
      <c r="A35" s="388"/>
      <c r="B35" s="382"/>
      <c r="D35" s="29"/>
      <c r="E35" s="386"/>
      <c r="F35" s="386"/>
      <c r="G35" s="395"/>
      <c r="H35" s="386"/>
      <c r="I35" s="386" t="str">
        <f t="shared" si="1"/>
        <v/>
      </c>
      <c r="J35" s="345"/>
      <c r="K35" s="345"/>
      <c r="L35" s="345"/>
      <c r="M35" s="345"/>
      <c r="N35" s="345"/>
      <c r="O35" s="345"/>
      <c r="P35" s="345"/>
      <c r="Q35" s="345"/>
      <c r="R35" s="345"/>
      <c r="S35" s="345"/>
      <c r="T35" s="345"/>
      <c r="U35" s="345"/>
    </row>
    <row r="36" ht="12.75" customHeight="1">
      <c r="A36" s="388"/>
      <c r="B36" s="382"/>
      <c r="D36" s="29"/>
      <c r="E36" s="386"/>
      <c r="F36" s="386"/>
      <c r="G36" s="395"/>
      <c r="H36" s="386"/>
      <c r="I36" s="386" t="str">
        <f t="shared" si="1"/>
        <v/>
      </c>
      <c r="J36" s="345"/>
      <c r="K36" s="345"/>
      <c r="L36" s="345"/>
      <c r="M36" s="345"/>
      <c r="N36" s="345"/>
      <c r="O36" s="345"/>
      <c r="P36" s="345"/>
      <c r="Q36" s="345"/>
      <c r="R36" s="345"/>
      <c r="S36" s="345"/>
      <c r="T36" s="345"/>
      <c r="U36" s="345"/>
    </row>
    <row r="37" ht="12.75" customHeight="1">
      <c r="A37" s="388"/>
      <c r="B37" s="382"/>
      <c r="D37" s="29"/>
      <c r="E37" s="386"/>
      <c r="F37" s="386"/>
      <c r="G37" s="395"/>
      <c r="H37" s="386"/>
      <c r="I37" s="386" t="str">
        <f t="shared" si="1"/>
        <v/>
      </c>
      <c r="J37" s="345"/>
      <c r="K37" s="345"/>
      <c r="L37" s="345"/>
      <c r="M37" s="345"/>
      <c r="N37" s="345"/>
      <c r="O37" s="345"/>
      <c r="P37" s="345"/>
      <c r="Q37" s="345"/>
      <c r="R37" s="345"/>
      <c r="S37" s="345"/>
      <c r="T37" s="345"/>
      <c r="U37" s="345"/>
    </row>
    <row r="38" ht="12.75" customHeight="1">
      <c r="A38" s="388"/>
      <c r="B38" s="382"/>
      <c r="D38" s="29"/>
      <c r="E38" s="386"/>
      <c r="F38" s="386"/>
      <c r="G38" s="395"/>
      <c r="H38" s="386"/>
      <c r="I38" s="386" t="str">
        <f t="shared" si="1"/>
        <v/>
      </c>
      <c r="J38" s="345"/>
      <c r="K38" s="345"/>
      <c r="L38" s="345"/>
      <c r="M38" s="345"/>
      <c r="N38" s="345"/>
      <c r="O38" s="345"/>
      <c r="P38" s="345"/>
      <c r="Q38" s="345"/>
      <c r="R38" s="345"/>
      <c r="S38" s="345"/>
      <c r="T38" s="345"/>
      <c r="U38" s="345"/>
    </row>
    <row r="39" ht="12.75" customHeight="1">
      <c r="A39" s="388"/>
      <c r="B39" s="382"/>
      <c r="D39" s="29"/>
      <c r="E39" s="386"/>
      <c r="F39" s="386"/>
      <c r="G39" s="395"/>
      <c r="H39" s="386"/>
      <c r="I39" s="386" t="str">
        <f t="shared" si="1"/>
        <v/>
      </c>
      <c r="J39" s="345"/>
      <c r="K39" s="345"/>
      <c r="L39" s="345"/>
      <c r="M39" s="345"/>
      <c r="N39" s="345"/>
      <c r="O39" s="345"/>
      <c r="P39" s="345"/>
      <c r="Q39" s="345"/>
      <c r="R39" s="345"/>
      <c r="S39" s="345"/>
      <c r="T39" s="345"/>
      <c r="U39" s="345"/>
    </row>
    <row r="40" ht="12.75" customHeight="1">
      <c r="A40" s="388"/>
      <c r="B40" s="382"/>
      <c r="D40" s="29"/>
      <c r="E40" s="386"/>
      <c r="F40" s="386"/>
      <c r="G40" s="389"/>
      <c r="H40" s="386"/>
      <c r="I40" s="386" t="str">
        <f t="shared" si="1"/>
        <v/>
      </c>
      <c r="J40" s="345"/>
      <c r="K40" s="345"/>
      <c r="L40" s="345"/>
      <c r="M40" s="345"/>
      <c r="N40" s="345"/>
      <c r="O40" s="345"/>
      <c r="P40" s="345"/>
      <c r="Q40" s="345"/>
      <c r="R40" s="345"/>
      <c r="S40" s="345"/>
      <c r="T40" s="345"/>
      <c r="U40" s="345"/>
    </row>
    <row r="41" ht="12.75" customHeight="1">
      <c r="A41" s="388"/>
      <c r="B41" s="382"/>
      <c r="D41" s="29"/>
      <c r="E41" s="386"/>
      <c r="F41" s="386"/>
      <c r="G41" s="389"/>
      <c r="H41" s="386"/>
      <c r="I41" s="386" t="str">
        <f t="shared" si="1"/>
        <v/>
      </c>
      <c r="J41" s="345"/>
      <c r="K41" s="345"/>
      <c r="L41" s="345"/>
      <c r="M41" s="345"/>
      <c r="N41" s="345"/>
      <c r="O41" s="345"/>
      <c r="P41" s="345"/>
      <c r="Q41" s="345"/>
      <c r="R41" s="345"/>
      <c r="S41" s="345"/>
      <c r="T41" s="349" t="s">
        <v>529</v>
      </c>
      <c r="U41" s="345"/>
    </row>
    <row r="42" ht="15.0" customHeight="1">
      <c r="A42" s="389"/>
      <c r="B42" s="382"/>
      <c r="D42" s="29"/>
      <c r="E42" s="386"/>
      <c r="F42" s="386"/>
      <c r="G42" s="389"/>
      <c r="H42" s="386"/>
      <c r="I42" s="386" t="str">
        <f t="shared" si="1"/>
        <v/>
      </c>
      <c r="J42" s="345"/>
      <c r="K42" s="345"/>
      <c r="L42" s="345"/>
      <c r="M42" s="345"/>
      <c r="N42" s="390" t="s">
        <v>530</v>
      </c>
      <c r="O42" s="345"/>
      <c r="P42" s="345"/>
      <c r="Q42" s="345"/>
      <c r="R42" s="345"/>
      <c r="S42" s="349" t="s">
        <v>531</v>
      </c>
      <c r="T42" s="396"/>
      <c r="U42" s="390" t="s">
        <v>532</v>
      </c>
    </row>
    <row r="43" ht="12.75" customHeight="1">
      <c r="A43" s="389"/>
      <c r="B43" s="382"/>
      <c r="D43" s="29"/>
      <c r="E43" s="386"/>
      <c r="F43" s="386"/>
      <c r="G43" s="389"/>
      <c r="H43" s="386"/>
      <c r="I43" s="386" t="str">
        <f t="shared" si="1"/>
        <v/>
      </c>
      <c r="J43" s="345"/>
      <c r="K43" s="345"/>
      <c r="L43" s="345"/>
      <c r="M43" s="353"/>
      <c r="N43" s="354"/>
      <c r="O43" s="402" t="s">
        <v>533</v>
      </c>
      <c r="P43" s="402" t="s">
        <v>534</v>
      </c>
      <c r="Q43" s="402" t="s">
        <v>535</v>
      </c>
      <c r="R43" s="402" t="s">
        <v>536</v>
      </c>
      <c r="S43" s="354"/>
      <c r="T43" s="354"/>
      <c r="U43" s="354"/>
      <c r="V43" s="355"/>
      <c r="W43" s="355"/>
    </row>
    <row r="44" ht="12.75" customHeight="1">
      <c r="A44" s="389"/>
      <c r="B44" s="382"/>
      <c r="D44" s="29"/>
      <c r="E44" s="386"/>
      <c r="F44" s="386"/>
      <c r="G44" s="389"/>
      <c r="H44" s="386"/>
      <c r="I44" s="386" t="str">
        <f t="shared" si="1"/>
        <v/>
      </c>
      <c r="J44" s="345"/>
      <c r="K44" s="345"/>
      <c r="L44" s="345"/>
      <c r="M44" s="345"/>
      <c r="N44" s="345"/>
      <c r="O44" s="345"/>
      <c r="P44" s="345"/>
      <c r="Q44" s="345"/>
      <c r="R44" s="345"/>
      <c r="S44" s="345"/>
      <c r="T44" s="345"/>
      <c r="U44" s="345"/>
    </row>
    <row r="45" ht="12.75" customHeight="1">
      <c r="A45" s="389"/>
      <c r="B45" s="382"/>
      <c r="D45" s="29"/>
      <c r="E45" s="386"/>
      <c r="F45" s="386"/>
      <c r="G45" s="389"/>
      <c r="H45" s="386"/>
      <c r="I45" s="386" t="str">
        <f t="shared" si="1"/>
        <v/>
      </c>
      <c r="J45" s="345"/>
      <c r="K45" s="345"/>
      <c r="L45" s="345"/>
      <c r="M45" s="345"/>
      <c r="N45" s="345"/>
      <c r="O45" s="345"/>
      <c r="P45" s="345"/>
      <c r="Q45" s="345"/>
      <c r="R45" s="345"/>
      <c r="S45" s="345"/>
      <c r="T45" s="345"/>
      <c r="U45" s="345"/>
    </row>
    <row r="46" ht="12.75" customHeight="1">
      <c r="A46" s="389"/>
      <c r="B46" s="382"/>
      <c r="D46" s="29"/>
      <c r="E46" s="386"/>
      <c r="F46" s="386"/>
      <c r="G46" s="389"/>
      <c r="H46" s="386"/>
      <c r="I46" s="386" t="str">
        <f t="shared" si="1"/>
        <v/>
      </c>
      <c r="J46" s="345"/>
      <c r="K46" s="345"/>
      <c r="L46" s="345"/>
      <c r="M46" s="345"/>
      <c r="N46" s="345"/>
      <c r="O46" s="345"/>
      <c r="P46" s="345"/>
      <c r="Q46" s="345"/>
      <c r="R46" s="345"/>
      <c r="S46" s="345"/>
      <c r="T46" s="345"/>
      <c r="U46" s="345"/>
      <c r="AA46" s="81" t="s">
        <v>537</v>
      </c>
    </row>
    <row r="47" ht="12.75" customHeight="1">
      <c r="A47" s="389"/>
      <c r="B47" s="382"/>
      <c r="D47" s="29"/>
      <c r="E47" s="386"/>
      <c r="F47" s="386"/>
      <c r="G47" s="389"/>
      <c r="H47" s="386"/>
      <c r="I47" s="386" t="str">
        <f t="shared" si="1"/>
        <v/>
      </c>
      <c r="J47" s="345"/>
      <c r="K47" s="345"/>
      <c r="L47" s="345"/>
      <c r="M47" s="345"/>
      <c r="N47" s="345"/>
      <c r="O47" s="345"/>
      <c r="P47" s="345"/>
      <c r="Q47" s="345"/>
      <c r="R47" s="345"/>
      <c r="S47" s="345"/>
      <c r="T47" s="345"/>
      <c r="U47" s="345"/>
    </row>
    <row r="48" ht="12.75" customHeight="1">
      <c r="A48" s="389"/>
      <c r="B48" s="382"/>
      <c r="D48" s="29"/>
      <c r="E48" s="386"/>
      <c r="F48" s="386"/>
      <c r="G48" s="389"/>
      <c r="H48" s="386"/>
      <c r="I48" s="386" t="str">
        <f t="shared" si="1"/>
        <v/>
      </c>
      <c r="J48" s="345"/>
      <c r="K48" s="345"/>
      <c r="L48" s="345"/>
      <c r="M48" s="345"/>
      <c r="N48" s="345"/>
      <c r="O48" s="345"/>
      <c r="P48" s="345"/>
      <c r="Q48" s="345"/>
      <c r="R48" s="345"/>
      <c r="S48" s="345"/>
      <c r="T48" s="345"/>
      <c r="U48" s="345"/>
    </row>
    <row r="49" ht="12.75" customHeight="1">
      <c r="A49" s="389"/>
      <c r="B49" s="382"/>
      <c r="D49" s="29"/>
      <c r="E49" s="386"/>
      <c r="F49" s="386"/>
      <c r="G49" s="389"/>
      <c r="H49" s="386"/>
      <c r="I49" s="386" t="str">
        <f t="shared" si="1"/>
        <v/>
      </c>
      <c r="J49" s="345"/>
      <c r="K49" s="345"/>
      <c r="L49" s="345"/>
      <c r="M49" s="345"/>
      <c r="N49" s="345"/>
      <c r="O49" s="345"/>
      <c r="P49" s="345"/>
      <c r="Q49" s="345"/>
      <c r="R49" s="345"/>
      <c r="S49" s="345"/>
      <c r="T49" s="345"/>
      <c r="U49" s="345"/>
      <c r="V49" s="345"/>
    </row>
    <row r="50" ht="12.75" customHeight="1">
      <c r="A50" s="389"/>
      <c r="B50" s="382"/>
      <c r="D50" s="29"/>
      <c r="E50" s="386"/>
      <c r="F50" s="386"/>
      <c r="G50" s="389"/>
      <c r="H50" s="386"/>
      <c r="I50" s="386" t="str">
        <f t="shared" si="1"/>
        <v/>
      </c>
      <c r="J50" s="345"/>
      <c r="K50" s="345"/>
      <c r="L50" s="345"/>
      <c r="M50" s="345"/>
      <c r="N50" s="345"/>
      <c r="O50" s="345"/>
      <c r="P50" s="345"/>
      <c r="Q50" s="345"/>
      <c r="R50" s="345"/>
      <c r="S50" s="345"/>
      <c r="T50" s="345"/>
      <c r="U50" s="345"/>
      <c r="V50" s="345"/>
    </row>
    <row r="51" ht="12.75" customHeight="1">
      <c r="A51" s="389"/>
      <c r="B51" s="382"/>
      <c r="D51" s="29"/>
      <c r="E51" s="386"/>
      <c r="F51" s="386"/>
      <c r="G51" s="389"/>
      <c r="H51" s="386"/>
      <c r="I51" s="386" t="str">
        <f t="shared" si="1"/>
        <v/>
      </c>
      <c r="J51" s="345"/>
      <c r="K51" s="345"/>
      <c r="L51" s="345"/>
      <c r="M51" s="345"/>
      <c r="N51" s="345"/>
      <c r="O51" s="345"/>
      <c r="P51" s="345"/>
      <c r="Q51" s="345"/>
      <c r="R51" s="345"/>
      <c r="S51" s="345"/>
      <c r="T51" s="345"/>
      <c r="U51" s="345"/>
      <c r="V51" s="345"/>
      <c r="AC51" s="81" t="s">
        <v>538</v>
      </c>
    </row>
    <row r="52" ht="12.75" customHeight="1">
      <c r="A52" s="389"/>
      <c r="B52" s="382"/>
      <c r="D52" s="29"/>
      <c r="E52" s="386"/>
      <c r="F52" s="386"/>
      <c r="G52" s="389"/>
      <c r="H52" s="386"/>
      <c r="I52" s="386" t="str">
        <f t="shared" si="1"/>
        <v/>
      </c>
      <c r="J52" s="345"/>
      <c r="K52" s="345"/>
      <c r="L52" s="345"/>
      <c r="M52" s="345"/>
      <c r="N52" s="345"/>
      <c r="O52" s="345"/>
      <c r="P52" s="345"/>
      <c r="Q52" s="345"/>
      <c r="R52" s="345"/>
      <c r="S52" s="345"/>
      <c r="T52" s="345"/>
      <c r="U52" s="345"/>
      <c r="V52" s="345"/>
    </row>
    <row r="53" ht="12.75" customHeight="1">
      <c r="A53" s="389"/>
      <c r="B53" s="382"/>
      <c r="D53" s="29"/>
      <c r="E53" s="386"/>
      <c r="F53" s="386"/>
      <c r="G53" s="389"/>
      <c r="H53" s="386"/>
      <c r="I53" s="386" t="str">
        <f t="shared" si="1"/>
        <v/>
      </c>
      <c r="J53" s="345"/>
      <c r="K53" s="345"/>
      <c r="L53" s="345"/>
      <c r="M53" s="345"/>
      <c r="N53" s="345"/>
      <c r="O53" s="345"/>
      <c r="P53" s="345"/>
      <c r="Q53" s="345"/>
      <c r="R53" s="345"/>
      <c r="S53" s="345"/>
      <c r="T53" s="345"/>
      <c r="U53" s="345"/>
      <c r="V53" s="345"/>
    </row>
    <row r="54" ht="12.75" customHeight="1">
      <c r="A54" s="389"/>
      <c r="B54" s="382"/>
      <c r="D54" s="29"/>
      <c r="E54" s="386"/>
      <c r="F54" s="386"/>
      <c r="G54" s="389"/>
      <c r="H54" s="386"/>
      <c r="I54" s="386" t="str">
        <f t="shared" si="1"/>
        <v/>
      </c>
      <c r="J54" s="345"/>
      <c r="K54" s="345"/>
      <c r="L54" s="345"/>
      <c r="M54" s="345"/>
      <c r="N54" s="345"/>
      <c r="O54" s="345"/>
      <c r="P54" s="345"/>
      <c r="Q54" s="345"/>
      <c r="R54" s="345"/>
      <c r="S54" s="345"/>
      <c r="T54" s="345"/>
      <c r="U54" s="345"/>
      <c r="V54" s="345"/>
    </row>
    <row r="55" ht="12.75" customHeight="1">
      <c r="A55" s="389"/>
      <c r="B55" s="382"/>
      <c r="D55" s="29"/>
      <c r="E55" s="386"/>
      <c r="F55" s="386"/>
      <c r="G55" s="389"/>
      <c r="H55" s="386"/>
      <c r="I55" s="386" t="str">
        <f t="shared" si="1"/>
        <v/>
      </c>
      <c r="J55" s="345"/>
      <c r="K55" s="345"/>
      <c r="L55" s="345"/>
      <c r="M55" s="345"/>
      <c r="N55" s="345"/>
      <c r="O55" s="345"/>
      <c r="P55" s="345"/>
      <c r="Q55" s="345"/>
      <c r="R55" s="345"/>
      <c r="S55" s="345"/>
      <c r="T55" s="345"/>
      <c r="U55" s="345"/>
      <c r="V55" s="345"/>
    </row>
    <row r="56" ht="12.75" customHeight="1">
      <c r="A56" s="389"/>
      <c r="B56" s="382"/>
      <c r="D56" s="29"/>
      <c r="E56" s="386"/>
      <c r="F56" s="386"/>
      <c r="G56" s="389"/>
      <c r="H56" s="386"/>
      <c r="I56" s="386" t="str">
        <f t="shared" si="1"/>
        <v/>
      </c>
      <c r="J56" s="345"/>
      <c r="K56" s="345"/>
      <c r="L56" s="345"/>
      <c r="M56" s="345"/>
      <c r="N56" s="345"/>
      <c r="O56" s="345"/>
      <c r="P56" s="345"/>
      <c r="Q56" s="345"/>
      <c r="R56" s="345"/>
      <c r="S56" s="345"/>
      <c r="T56" s="345"/>
      <c r="U56" s="345"/>
      <c r="V56" s="345"/>
    </row>
    <row r="57" ht="12.75" customHeight="1">
      <c r="A57" s="389"/>
      <c r="B57" s="382"/>
      <c r="D57" s="29"/>
      <c r="E57" s="386"/>
      <c r="F57" s="386"/>
      <c r="G57" s="395"/>
      <c r="H57" s="386"/>
      <c r="I57" s="386" t="str">
        <f t="shared" si="1"/>
        <v/>
      </c>
      <c r="J57" s="345"/>
      <c r="K57" s="345"/>
      <c r="L57" s="345"/>
      <c r="M57" s="345"/>
      <c r="N57" s="345"/>
      <c r="O57" s="345"/>
      <c r="P57" s="345"/>
      <c r="Q57" s="345"/>
      <c r="R57" s="345"/>
      <c r="S57" s="345"/>
      <c r="T57" s="345"/>
      <c r="U57" s="345"/>
      <c r="V57" s="345"/>
    </row>
    <row r="58" ht="12.75" customHeight="1">
      <c r="A58" s="389"/>
      <c r="B58" s="382"/>
      <c r="D58" s="29"/>
      <c r="E58" s="386"/>
      <c r="F58" s="386"/>
      <c r="G58" s="395"/>
      <c r="H58" s="386"/>
      <c r="I58" s="386" t="str">
        <f t="shared" si="1"/>
        <v/>
      </c>
      <c r="J58" s="345"/>
      <c r="K58" s="345"/>
      <c r="L58" s="345"/>
      <c r="M58" s="345"/>
      <c r="N58" s="345"/>
      <c r="O58" s="345"/>
      <c r="P58" s="345"/>
      <c r="Q58" s="345"/>
      <c r="R58" s="345"/>
      <c r="S58" s="345"/>
      <c r="T58" s="345"/>
      <c r="U58" s="345"/>
      <c r="V58" s="345"/>
    </row>
    <row r="59" ht="12.75" customHeight="1">
      <c r="A59" s="389"/>
      <c r="B59" s="382"/>
      <c r="D59" s="29"/>
      <c r="E59" s="386"/>
      <c r="F59" s="386"/>
      <c r="G59" s="395"/>
      <c r="H59" s="386"/>
      <c r="I59" s="386" t="str">
        <f t="shared" si="1"/>
        <v/>
      </c>
      <c r="J59" s="345"/>
      <c r="K59" s="345"/>
      <c r="L59" s="345"/>
      <c r="M59" s="345"/>
      <c r="N59" s="345"/>
      <c r="O59" s="345"/>
      <c r="P59" s="345"/>
      <c r="Q59" s="345"/>
      <c r="R59" s="345"/>
      <c r="S59" s="345"/>
      <c r="T59" s="345"/>
      <c r="U59" s="345"/>
      <c r="V59" s="345"/>
    </row>
    <row r="60" ht="12.75" customHeight="1">
      <c r="A60" s="389"/>
      <c r="B60" s="382"/>
      <c r="D60" s="29"/>
      <c r="E60" s="386"/>
      <c r="F60" s="386"/>
      <c r="G60" s="395"/>
      <c r="H60" s="386"/>
      <c r="I60" s="386" t="str">
        <f t="shared" si="1"/>
        <v/>
      </c>
      <c r="J60" s="345"/>
      <c r="K60" s="345"/>
      <c r="L60" s="345"/>
      <c r="M60" s="345"/>
      <c r="N60" s="345"/>
      <c r="O60" s="345"/>
      <c r="P60" s="345"/>
      <c r="Q60" s="345"/>
      <c r="R60" s="345"/>
      <c r="S60" s="345"/>
      <c r="T60" s="345"/>
      <c r="U60" s="345"/>
      <c r="V60" s="345"/>
    </row>
    <row r="61" ht="12.75" customHeight="1">
      <c r="A61" s="389"/>
      <c r="B61" s="382"/>
      <c r="D61" s="29"/>
      <c r="E61" s="386"/>
      <c r="F61" s="386"/>
      <c r="G61" s="395"/>
      <c r="H61" s="386"/>
      <c r="I61" s="386" t="str">
        <f t="shared" si="1"/>
        <v/>
      </c>
      <c r="J61" s="345"/>
      <c r="K61" s="345"/>
      <c r="L61" s="345"/>
      <c r="M61" s="345"/>
      <c r="N61" s="345"/>
      <c r="O61" s="345"/>
      <c r="P61" s="345"/>
      <c r="Q61" s="345"/>
      <c r="R61" s="345"/>
      <c r="S61" s="345"/>
      <c r="T61" s="345"/>
      <c r="U61" s="345"/>
      <c r="V61" s="345"/>
    </row>
    <row r="62" ht="12.75" customHeight="1">
      <c r="A62" s="389"/>
      <c r="B62" s="382"/>
      <c r="D62" s="29"/>
      <c r="E62" s="386"/>
      <c r="F62" s="386"/>
      <c r="G62" s="395"/>
      <c r="H62" s="386"/>
      <c r="I62" s="386" t="str">
        <f t="shared" si="1"/>
        <v/>
      </c>
      <c r="J62" s="345"/>
      <c r="K62" s="345"/>
      <c r="L62" s="345"/>
      <c r="M62" s="345"/>
      <c r="N62" s="377"/>
      <c r="O62" s="403" t="s">
        <v>539</v>
      </c>
      <c r="P62" s="377"/>
      <c r="Q62" s="377"/>
      <c r="R62" s="377"/>
      <c r="S62" s="377"/>
      <c r="T62" s="377"/>
      <c r="U62" s="377"/>
      <c r="V62" s="345"/>
    </row>
    <row r="63" ht="15.0" customHeight="1">
      <c r="A63" s="389"/>
      <c r="B63" s="382"/>
      <c r="D63" s="29"/>
      <c r="E63" s="385"/>
      <c r="F63" s="386"/>
      <c r="G63" s="395"/>
      <c r="H63" s="385"/>
      <c r="I63" s="386" t="str">
        <f t="shared" si="1"/>
        <v/>
      </c>
      <c r="J63" s="345"/>
      <c r="K63" s="345"/>
      <c r="L63" s="345"/>
      <c r="M63" s="345"/>
      <c r="N63" s="345"/>
      <c r="O63" s="396"/>
      <c r="P63" s="345"/>
      <c r="Q63" s="345"/>
      <c r="R63" s="345"/>
      <c r="S63" s="345"/>
      <c r="T63" s="345"/>
      <c r="U63" s="345"/>
      <c r="V63" s="345"/>
    </row>
    <row r="64" ht="15.0" customHeight="1">
      <c r="A64" s="389"/>
      <c r="B64" s="382"/>
      <c r="D64" s="29"/>
      <c r="E64" s="385"/>
      <c r="F64" s="386"/>
      <c r="G64" s="395"/>
      <c r="H64" s="385"/>
      <c r="I64" s="386" t="str">
        <f t="shared" si="1"/>
        <v/>
      </c>
      <c r="J64" s="345"/>
      <c r="K64" s="345"/>
      <c r="L64" s="345"/>
      <c r="M64" s="345"/>
      <c r="N64" s="402" t="s">
        <v>540</v>
      </c>
      <c r="O64" s="354"/>
      <c r="P64" s="402" t="s">
        <v>541</v>
      </c>
      <c r="Q64" s="402" t="s">
        <v>542</v>
      </c>
      <c r="R64" s="402" t="s">
        <v>543</v>
      </c>
      <c r="S64" s="402" t="s">
        <v>544</v>
      </c>
      <c r="T64" s="402" t="s">
        <v>545</v>
      </c>
      <c r="U64" s="402" t="s">
        <v>546</v>
      </c>
      <c r="V64" s="402" t="s">
        <v>547</v>
      </c>
      <c r="W64" s="355"/>
      <c r="Y64" s="402" t="s">
        <v>548</v>
      </c>
      <c r="AA64" s="81" t="s">
        <v>549</v>
      </c>
    </row>
    <row r="65" ht="12.75" customHeight="1">
      <c r="A65" s="389"/>
      <c r="B65" s="382"/>
      <c r="D65" s="29"/>
      <c r="E65" s="385"/>
      <c r="F65" s="386"/>
      <c r="G65" s="395"/>
      <c r="H65" s="385"/>
      <c r="I65" s="386" t="str">
        <f t="shared" si="1"/>
        <v/>
      </c>
      <c r="AC65" s="81" t="s">
        <v>550</v>
      </c>
    </row>
    <row r="66" ht="12.75" customHeight="1">
      <c r="A66" s="389"/>
      <c r="B66" s="382"/>
      <c r="D66" s="29"/>
      <c r="E66" s="385"/>
      <c r="F66" s="386"/>
      <c r="G66" s="395"/>
      <c r="H66" s="385"/>
      <c r="I66" s="386" t="str">
        <f t="shared" si="1"/>
        <v/>
      </c>
    </row>
    <row r="67" ht="12.75" customHeight="1">
      <c r="A67" s="389"/>
      <c r="B67" s="382"/>
      <c r="D67" s="29"/>
      <c r="E67" s="385"/>
      <c r="F67" s="386"/>
      <c r="G67" s="395"/>
      <c r="H67" s="385"/>
      <c r="I67" s="386" t="str">
        <f t="shared" si="1"/>
        <v/>
      </c>
    </row>
    <row r="68" ht="12.75" customHeight="1">
      <c r="A68" s="389"/>
      <c r="B68" s="382"/>
      <c r="D68" s="29"/>
      <c r="E68" s="385"/>
      <c r="F68" s="386"/>
      <c r="G68" s="395"/>
      <c r="H68" s="385"/>
      <c r="I68" s="386" t="str">
        <f t="shared" si="1"/>
        <v/>
      </c>
    </row>
    <row r="69" ht="12.75" customHeight="1">
      <c r="A69" s="389"/>
      <c r="B69" s="382"/>
      <c r="D69" s="29"/>
      <c r="E69" s="385"/>
      <c r="F69" s="386"/>
      <c r="G69" s="395"/>
      <c r="H69" s="385"/>
      <c r="I69" s="386" t="str">
        <f t="shared" si="1"/>
        <v/>
      </c>
    </row>
    <row r="70" ht="12.75" customHeight="1">
      <c r="A70" s="389"/>
      <c r="B70" s="382"/>
      <c r="D70" s="29"/>
      <c r="E70" s="385"/>
      <c r="F70" s="386"/>
      <c r="G70" s="395"/>
      <c r="H70" s="385"/>
      <c r="I70" s="386" t="str">
        <f t="shared" si="1"/>
        <v/>
      </c>
    </row>
    <row r="71" ht="12.75" customHeight="1">
      <c r="A71" s="389"/>
      <c r="B71" s="382"/>
      <c r="D71" s="29"/>
      <c r="E71" s="385"/>
      <c r="F71" s="386"/>
      <c r="G71" s="395"/>
      <c r="H71" s="385"/>
      <c r="I71" s="386" t="str">
        <f t="shared" si="1"/>
        <v/>
      </c>
    </row>
    <row r="72" ht="12.75" customHeight="1">
      <c r="A72" s="382"/>
      <c r="B72" s="382"/>
      <c r="D72" s="29"/>
      <c r="E72" s="385"/>
      <c r="F72" s="386"/>
      <c r="G72" s="395"/>
      <c r="H72" s="385"/>
      <c r="I72" s="386" t="str">
        <f t="shared" si="1"/>
        <v/>
      </c>
    </row>
    <row r="73" ht="12.75" customHeight="1">
      <c r="A73" s="382"/>
      <c r="B73" s="382"/>
      <c r="D73" s="29"/>
      <c r="E73" s="385"/>
      <c r="F73" s="404"/>
      <c r="G73" s="405"/>
      <c r="H73" s="385"/>
      <c r="I73" s="386" t="str">
        <f t="shared" si="1"/>
        <v/>
      </c>
    </row>
    <row r="74" ht="12.75" customHeight="1">
      <c r="A74" s="406" t="s">
        <v>551</v>
      </c>
      <c r="B74" s="45"/>
      <c r="C74" s="407" t="s">
        <v>552</v>
      </c>
      <c r="D74" s="45"/>
      <c r="E74" s="408" t="s">
        <v>553</v>
      </c>
      <c r="F74" s="44"/>
      <c r="G74" s="45"/>
      <c r="H74" s="409">
        <f>SUM(H16:H73)</f>
        <v>0</v>
      </c>
      <c r="I74" s="45"/>
    </row>
    <row r="75" ht="12.75" customHeight="1">
      <c r="A75" s="410"/>
      <c r="B75" s="26"/>
      <c r="C75" s="26"/>
      <c r="D75" s="26"/>
      <c r="E75" s="26"/>
      <c r="F75" s="26"/>
      <c r="G75" s="26"/>
      <c r="H75" s="26"/>
      <c r="I75" s="27"/>
    </row>
    <row r="76" ht="12.75" customHeight="1">
      <c r="A76" s="28"/>
      <c r="I76" s="29"/>
    </row>
    <row r="77" ht="12.75" customHeight="1">
      <c r="A77" s="30"/>
      <c r="B77" s="31"/>
      <c r="C77" s="31"/>
      <c r="D77" s="31"/>
      <c r="E77" s="31"/>
      <c r="F77" s="31"/>
      <c r="G77" s="31"/>
      <c r="H77" s="31"/>
      <c r="I77" s="32"/>
      <c r="K77" s="411"/>
    </row>
    <row r="78" ht="12.75" customHeight="1"/>
    <row r="79" ht="12.75" customHeight="1"/>
    <row r="80" ht="12.75" customHeight="1"/>
    <row r="81" ht="12.75" customHeight="1">
      <c r="N81" s="93"/>
      <c r="O81" s="403" t="s">
        <v>554</v>
      </c>
      <c r="P81" s="390" t="s">
        <v>555</v>
      </c>
      <c r="Q81" s="401"/>
    </row>
    <row r="82" ht="12.75" customHeight="1">
      <c r="L82" s="81" t="s">
        <v>556</v>
      </c>
      <c r="N82" s="412" t="s">
        <v>557</v>
      </c>
      <c r="O82" s="354"/>
      <c r="P82" s="354"/>
      <c r="Q82" s="402" t="s">
        <v>558</v>
      </c>
      <c r="R82" s="402" t="s">
        <v>559</v>
      </c>
      <c r="S82" s="402" t="s">
        <v>560</v>
      </c>
      <c r="T82" s="402" t="s">
        <v>561</v>
      </c>
      <c r="U82" s="413" t="s">
        <v>562</v>
      </c>
      <c r="V82" s="402" t="s">
        <v>563</v>
      </c>
      <c r="X82" s="81" t="s">
        <v>564</v>
      </c>
    </row>
    <row r="83" ht="12.75" customHeight="1"/>
    <row r="84" ht="12.75" customHeight="1"/>
    <row r="85" ht="12.75" customHeight="1">
      <c r="S85" s="81" t="s">
        <v>565</v>
      </c>
    </row>
    <row r="86" ht="12.75" customHeight="1"/>
    <row r="87" ht="12.75" customHeight="1"/>
    <row r="88" ht="12.75" customHeight="1"/>
    <row r="89" ht="12.75" customHeight="1">
      <c r="N89" s="377"/>
      <c r="O89" s="377"/>
      <c r="P89" s="377"/>
      <c r="Q89" s="377"/>
      <c r="R89" s="377"/>
      <c r="S89" s="377"/>
      <c r="T89" s="377"/>
      <c r="U89" s="377"/>
      <c r="V89" s="345"/>
    </row>
    <row r="90" ht="12.75" customHeight="1"/>
    <row r="91" ht="12.75" customHeight="1">
      <c r="S91" s="81" t="s">
        <v>566</v>
      </c>
    </row>
    <row r="92" ht="12.75" customHeight="1"/>
    <row r="93" ht="12.75" customHeight="1"/>
    <row r="94" ht="12.75" customHeight="1"/>
    <row r="95" ht="12.75" customHeight="1"/>
    <row r="96" ht="12.75" customHeight="1"/>
    <row r="97" ht="12.75" customHeight="1"/>
    <row r="98" ht="12.75" customHeight="1">
      <c r="S98" s="81" t="s">
        <v>567</v>
      </c>
    </row>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19">
    <mergeCell ref="T17:T19"/>
    <mergeCell ref="U17:U19"/>
    <mergeCell ref="T41:T43"/>
    <mergeCell ref="S42:S43"/>
    <mergeCell ref="U42:U43"/>
    <mergeCell ref="V17:V19"/>
    <mergeCell ref="W17:W19"/>
    <mergeCell ref="O17:O19"/>
    <mergeCell ref="N18:N19"/>
    <mergeCell ref="N42:N43"/>
    <mergeCell ref="O62:O64"/>
    <mergeCell ref="R2:R3"/>
    <mergeCell ref="S2:S3"/>
    <mergeCell ref="T2:T3"/>
    <mergeCell ref="AC2:AC3"/>
    <mergeCell ref="AA16:AA19"/>
    <mergeCell ref="M17:M19"/>
    <mergeCell ref="X17:Y19"/>
    <mergeCell ref="AC18:AC19"/>
    <mergeCell ref="B1:G1"/>
    <mergeCell ref="B2:G2"/>
    <mergeCell ref="N2:N3"/>
    <mergeCell ref="O2:O3"/>
    <mergeCell ref="P2:P3"/>
    <mergeCell ref="Q2:Q3"/>
    <mergeCell ref="B3:G3"/>
    <mergeCell ref="E7:F7"/>
    <mergeCell ref="E8:F8"/>
    <mergeCell ref="E9:F9"/>
    <mergeCell ref="E10:F10"/>
    <mergeCell ref="E11:F11"/>
    <mergeCell ref="E12:F12"/>
    <mergeCell ref="H9:I9"/>
    <mergeCell ref="H10:I10"/>
    <mergeCell ref="H11:I11"/>
    <mergeCell ref="H12:I12"/>
    <mergeCell ref="A13:I13"/>
    <mergeCell ref="A1:A5"/>
    <mergeCell ref="B6:C6"/>
    <mergeCell ref="E6:F6"/>
    <mergeCell ref="H6:I6"/>
    <mergeCell ref="B7:C7"/>
    <mergeCell ref="H7:I7"/>
    <mergeCell ref="H8:I8"/>
    <mergeCell ref="P17:P19"/>
    <mergeCell ref="Q17:Q19"/>
    <mergeCell ref="R17:R19"/>
    <mergeCell ref="S17:S19"/>
    <mergeCell ref="B8:C8"/>
    <mergeCell ref="B9:C9"/>
    <mergeCell ref="B10:C10"/>
    <mergeCell ref="B11:C11"/>
    <mergeCell ref="B12:C12"/>
    <mergeCell ref="B14:D15"/>
    <mergeCell ref="B16:D16"/>
    <mergeCell ref="B59:D59"/>
    <mergeCell ref="B60:D60"/>
    <mergeCell ref="B61:D61"/>
    <mergeCell ref="B62:D62"/>
    <mergeCell ref="B63:D63"/>
    <mergeCell ref="B64:D64"/>
    <mergeCell ref="B65:D65"/>
    <mergeCell ref="E74:G74"/>
    <mergeCell ref="H74:I74"/>
    <mergeCell ref="A75:I77"/>
    <mergeCell ref="O81:O82"/>
    <mergeCell ref="P81:P82"/>
    <mergeCell ref="B66:D66"/>
    <mergeCell ref="B67:D67"/>
    <mergeCell ref="B68:D68"/>
    <mergeCell ref="B69:D69"/>
    <mergeCell ref="B70:D70"/>
    <mergeCell ref="B71:D71"/>
    <mergeCell ref="B72:D72"/>
    <mergeCell ref="B17:D17"/>
    <mergeCell ref="B18:D18"/>
    <mergeCell ref="B19:D19"/>
    <mergeCell ref="B20:D20"/>
    <mergeCell ref="B21:D21"/>
    <mergeCell ref="B22:D22"/>
    <mergeCell ref="B23:D23"/>
    <mergeCell ref="B24:D24"/>
    <mergeCell ref="B25:D25"/>
    <mergeCell ref="B26:D26"/>
    <mergeCell ref="B27:D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B47:D47"/>
    <mergeCell ref="B48:D48"/>
    <mergeCell ref="B49:D49"/>
    <mergeCell ref="B50:D50"/>
    <mergeCell ref="B51:D51"/>
    <mergeCell ref="B52:D52"/>
    <mergeCell ref="B53:D53"/>
    <mergeCell ref="B54:D54"/>
    <mergeCell ref="B55:D55"/>
    <mergeCell ref="B56:D56"/>
    <mergeCell ref="B57:D57"/>
    <mergeCell ref="B58:D58"/>
    <mergeCell ref="B73:D73"/>
    <mergeCell ref="A74:B74"/>
    <mergeCell ref="C74:D74"/>
  </mergeCells>
  <printOptions/>
  <pageMargins bottom="0.75" footer="0.0" header="0.0" left="0.7" right="0.7" top="0.75"/>
  <pageSetup orientation="portrait"/>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fitToPage="1"/>
  </sheetPr>
  <sheetViews>
    <sheetView showGridLines="0" workbookViewId="0"/>
  </sheetViews>
  <sheetFormatPr customHeight="1" defaultColWidth="12.63" defaultRowHeight="15.0"/>
  <cols>
    <col customWidth="1" min="1" max="1" width="9.13"/>
    <col customWidth="1" min="2" max="2" width="5.25"/>
    <col customWidth="1" min="3" max="3" width="9.13"/>
    <col customWidth="1" min="4" max="5" width="7.75"/>
    <col customWidth="1" min="6" max="6" width="17.0"/>
    <col customWidth="1" min="7" max="7" width="16.88"/>
    <col customWidth="1" min="8" max="26" width="9.13"/>
  </cols>
  <sheetData>
    <row r="1" ht="12.75" customHeight="1">
      <c r="B1" s="414" t="s">
        <v>568</v>
      </c>
      <c r="C1" s="26"/>
      <c r="D1" s="26"/>
      <c r="E1" s="26"/>
      <c r="F1" s="26"/>
      <c r="G1" s="26"/>
      <c r="H1" s="26"/>
      <c r="I1" s="26"/>
      <c r="J1" s="26"/>
      <c r="K1" s="27"/>
    </row>
    <row r="2" ht="12.75" customHeight="1">
      <c r="B2" s="415"/>
      <c r="C2" s="416"/>
      <c r="D2" s="416"/>
      <c r="E2" s="416"/>
      <c r="F2" s="416"/>
      <c r="G2" s="416"/>
      <c r="H2" s="416"/>
      <c r="I2" s="416"/>
      <c r="J2" s="416"/>
      <c r="K2" s="417"/>
    </row>
    <row r="3" ht="12.75" customHeight="1">
      <c r="B3" s="418" t="s">
        <v>569</v>
      </c>
      <c r="C3" s="419"/>
      <c r="D3" s="419"/>
      <c r="E3" s="419"/>
      <c r="F3" s="419"/>
      <c r="G3" s="419"/>
      <c r="H3" s="419"/>
      <c r="I3" s="419"/>
      <c r="J3" s="419"/>
      <c r="K3" s="420"/>
    </row>
    <row r="4" ht="12.75" customHeight="1">
      <c r="B4" s="30"/>
      <c r="C4" s="31"/>
      <c r="D4" s="31"/>
      <c r="E4" s="31"/>
      <c r="F4" s="31"/>
      <c r="G4" s="31"/>
      <c r="H4" s="31"/>
      <c r="I4" s="31"/>
      <c r="J4" s="31"/>
      <c r="K4" s="32"/>
    </row>
    <row r="5" ht="12.75" customHeight="1">
      <c r="B5" s="129" t="s">
        <v>1</v>
      </c>
      <c r="C5" s="31"/>
      <c r="D5" s="32"/>
      <c r="E5" s="274" t="str">
        <f>IF('General Info'!C12&gt;0,'General Info'!C12,"")</f>
        <v>Mughees Khan</v>
      </c>
      <c r="F5" s="32"/>
      <c r="G5" s="129" t="s">
        <v>570</v>
      </c>
      <c r="H5" s="32"/>
      <c r="I5" s="268" t="str">
        <f>IF('General Info'!C27&gt;0,'General Info'!C27,"")</f>
        <v/>
      </c>
      <c r="J5" s="31"/>
      <c r="K5" s="32"/>
    </row>
    <row r="6" ht="12.75" customHeight="1">
      <c r="B6" s="54" t="s">
        <v>148</v>
      </c>
      <c r="C6" s="44"/>
      <c r="D6" s="45"/>
      <c r="E6" s="62" t="str">
        <f>IF('General Info'!C23&gt;0,'General Info'!C23,"")</f>
        <v/>
      </c>
      <c r="F6" s="45"/>
      <c r="G6" s="54" t="s">
        <v>29</v>
      </c>
      <c r="H6" s="45"/>
      <c r="I6" s="268" t="str">
        <f>IF('General Info'!C25&gt;0,'General Info'!C25,"")</f>
        <v/>
      </c>
      <c r="J6" s="31"/>
      <c r="K6" s="32"/>
    </row>
    <row r="7" ht="12.75" customHeight="1">
      <c r="B7" s="54" t="s">
        <v>571</v>
      </c>
      <c r="C7" s="44"/>
      <c r="D7" s="45"/>
      <c r="E7" s="62" t="str">
        <f>IF('General Info'!C24&gt;0,'General Info'!C24,"")</f>
        <v/>
      </c>
      <c r="F7" s="45"/>
      <c r="G7" s="54" t="s">
        <v>454</v>
      </c>
      <c r="H7" s="45"/>
      <c r="I7" s="268" t="str">
        <f>IF('General Info'!C28&gt;0,'General Info'!C28,"")</f>
        <v/>
      </c>
      <c r="J7" s="31"/>
      <c r="K7" s="32"/>
    </row>
    <row r="8" ht="12.75" customHeight="1">
      <c r="B8" s="421"/>
      <c r="C8" s="45"/>
      <c r="D8" s="422" t="s">
        <v>475</v>
      </c>
      <c r="E8" s="45"/>
      <c r="F8" s="423" t="s">
        <v>572</v>
      </c>
      <c r="G8" s="423" t="s">
        <v>476</v>
      </c>
      <c r="H8" s="422" t="s">
        <v>573</v>
      </c>
      <c r="I8" s="45"/>
      <c r="J8" s="422" t="s">
        <v>574</v>
      </c>
      <c r="K8" s="45"/>
    </row>
    <row r="9" ht="12.75" customHeight="1">
      <c r="B9" s="54" t="s">
        <v>575</v>
      </c>
      <c r="C9" s="45"/>
      <c r="D9" s="64"/>
      <c r="E9" s="45"/>
      <c r="F9" s="63"/>
      <c r="G9" s="63"/>
      <c r="H9" s="64"/>
      <c r="I9" s="45"/>
      <c r="J9" s="64"/>
      <c r="K9" s="45"/>
    </row>
    <row r="10" ht="12.75" customHeight="1">
      <c r="B10" s="54" t="s">
        <v>233</v>
      </c>
      <c r="C10" s="45"/>
      <c r="D10" s="64"/>
      <c r="E10" s="45"/>
      <c r="F10" s="63"/>
      <c r="G10" s="63"/>
      <c r="H10" s="64"/>
      <c r="I10" s="45"/>
      <c r="J10" s="64"/>
      <c r="K10" s="45"/>
    </row>
    <row r="11" ht="12.75" customHeight="1">
      <c r="B11" s="54" t="s">
        <v>576</v>
      </c>
      <c r="C11" s="44"/>
      <c r="D11" s="44"/>
      <c r="E11" s="45"/>
      <c r="F11" s="63"/>
      <c r="G11" s="423" t="s">
        <v>577</v>
      </c>
      <c r="H11" s="423" t="s">
        <v>578</v>
      </c>
      <c r="I11" s="423" t="s">
        <v>579</v>
      </c>
      <c r="J11" s="423" t="s">
        <v>580</v>
      </c>
      <c r="K11" s="423" t="s">
        <v>581</v>
      </c>
    </row>
    <row r="12" ht="12.75" customHeight="1">
      <c r="B12" s="54" t="s">
        <v>582</v>
      </c>
      <c r="C12" s="44"/>
      <c r="D12" s="44"/>
      <c r="E12" s="45"/>
      <c r="F12" s="63"/>
      <c r="G12" s="424"/>
      <c r="H12" s="424"/>
      <c r="I12" s="424"/>
      <c r="J12" s="424"/>
      <c r="K12" s="424"/>
    </row>
    <row r="13" ht="12.75" customHeight="1">
      <c r="B13" s="425" t="s">
        <v>583</v>
      </c>
      <c r="C13" s="425" t="s">
        <v>584</v>
      </c>
      <c r="D13" s="425" t="s">
        <v>585</v>
      </c>
      <c r="E13" s="425" t="s">
        <v>586</v>
      </c>
      <c r="F13" s="425" t="s">
        <v>587</v>
      </c>
      <c r="G13" s="425" t="s">
        <v>588</v>
      </c>
      <c r="H13" s="426" t="s">
        <v>589</v>
      </c>
      <c r="I13" s="342"/>
      <c r="J13" s="342"/>
      <c r="K13" s="427"/>
    </row>
    <row r="14" ht="12.75" customHeight="1">
      <c r="B14" s="336"/>
      <c r="C14" s="336"/>
      <c r="D14" s="336"/>
      <c r="E14" s="336"/>
      <c r="F14" s="336"/>
      <c r="G14" s="336"/>
      <c r="H14" s="428" t="s">
        <v>590</v>
      </c>
      <c r="I14" s="112"/>
      <c r="J14" s="112"/>
      <c r="K14" s="113"/>
    </row>
    <row r="15" ht="12.75" customHeight="1">
      <c r="B15" s="429">
        <v>1.0</v>
      </c>
      <c r="C15" s="430">
        <v>1.0</v>
      </c>
      <c r="D15" s="431"/>
      <c r="E15" s="432">
        <f>D15+D16</f>
        <v>0</v>
      </c>
      <c r="F15" s="431" t="str">
        <f>D15</f>
        <v/>
      </c>
      <c r="G15" s="431">
        <f>F11+F12+D15</f>
        <v>0</v>
      </c>
      <c r="H15" s="433"/>
      <c r="I15" s="44"/>
      <c r="J15" s="44"/>
      <c r="K15" s="45"/>
    </row>
    <row r="16" ht="12.75" customHeight="1">
      <c r="B16" s="95">
        <v>2.0</v>
      </c>
      <c r="C16" s="336"/>
      <c r="D16" s="434"/>
      <c r="E16" s="336"/>
      <c r="F16" s="434">
        <f t="shared" ref="F16:F672" si="1">D16+F15</f>
        <v>0</v>
      </c>
      <c r="G16" s="434">
        <f t="shared" ref="G16:G672" si="2">G15+D16</f>
        <v>0</v>
      </c>
      <c r="H16" s="435"/>
      <c r="I16" s="44"/>
      <c r="J16" s="44"/>
      <c r="K16" s="45"/>
    </row>
    <row r="17" ht="12.75" customHeight="1">
      <c r="B17" s="429">
        <v>3.0</v>
      </c>
      <c r="C17" s="436">
        <v>2.0</v>
      </c>
      <c r="D17" s="431"/>
      <c r="E17" s="437">
        <f>D17+D18</f>
        <v>0</v>
      </c>
      <c r="F17" s="431">
        <f t="shared" si="1"/>
        <v>0</v>
      </c>
      <c r="G17" s="431">
        <f t="shared" si="2"/>
        <v>0</v>
      </c>
      <c r="H17" s="433"/>
      <c r="I17" s="44"/>
      <c r="J17" s="44"/>
      <c r="K17" s="45"/>
    </row>
    <row r="18" ht="12.75" customHeight="1">
      <c r="B18" s="95">
        <v>4.0</v>
      </c>
      <c r="C18" s="336"/>
      <c r="D18" s="434"/>
      <c r="E18" s="336"/>
      <c r="F18" s="434">
        <f t="shared" si="1"/>
        <v>0</v>
      </c>
      <c r="G18" s="434">
        <f t="shared" si="2"/>
        <v>0</v>
      </c>
      <c r="H18" s="435"/>
      <c r="I18" s="44"/>
      <c r="J18" s="44"/>
      <c r="K18" s="45"/>
    </row>
    <row r="19" ht="12.75" customHeight="1">
      <c r="B19" s="429">
        <v>5.0</v>
      </c>
      <c r="C19" s="430">
        <v>3.0</v>
      </c>
      <c r="D19" s="431"/>
      <c r="E19" s="432">
        <f>D19+D20</f>
        <v>0</v>
      </c>
      <c r="F19" s="431">
        <f t="shared" si="1"/>
        <v>0</v>
      </c>
      <c r="G19" s="431">
        <f t="shared" si="2"/>
        <v>0</v>
      </c>
      <c r="H19" s="433"/>
      <c r="I19" s="44"/>
      <c r="J19" s="44"/>
      <c r="K19" s="45"/>
    </row>
    <row r="20" ht="12.75" customHeight="1">
      <c r="B20" s="95">
        <v>6.0</v>
      </c>
      <c r="C20" s="336"/>
      <c r="D20" s="434"/>
      <c r="E20" s="336"/>
      <c r="F20" s="434">
        <f t="shared" si="1"/>
        <v>0</v>
      </c>
      <c r="G20" s="434">
        <f t="shared" si="2"/>
        <v>0</v>
      </c>
      <c r="H20" s="435"/>
      <c r="I20" s="44"/>
      <c r="J20" s="44"/>
      <c r="K20" s="45"/>
    </row>
    <row r="21" ht="12.75" customHeight="1">
      <c r="B21" s="429">
        <v>7.0</v>
      </c>
      <c r="C21" s="436">
        <v>4.0</v>
      </c>
      <c r="D21" s="431"/>
      <c r="E21" s="437">
        <f>D21+D22</f>
        <v>0</v>
      </c>
      <c r="F21" s="431">
        <f t="shared" si="1"/>
        <v>0</v>
      </c>
      <c r="G21" s="431">
        <f t="shared" si="2"/>
        <v>0</v>
      </c>
      <c r="H21" s="433"/>
      <c r="I21" s="44"/>
      <c r="J21" s="44"/>
      <c r="K21" s="45"/>
    </row>
    <row r="22" ht="12.75" customHeight="1">
      <c r="B22" s="95">
        <v>8.0</v>
      </c>
      <c r="C22" s="336"/>
      <c r="D22" s="434"/>
      <c r="E22" s="336"/>
      <c r="F22" s="434">
        <f t="shared" si="1"/>
        <v>0</v>
      </c>
      <c r="G22" s="434">
        <f t="shared" si="2"/>
        <v>0</v>
      </c>
      <c r="H22" s="435"/>
      <c r="I22" s="44"/>
      <c r="J22" s="44"/>
      <c r="K22" s="45"/>
    </row>
    <row r="23" ht="12.75" customHeight="1">
      <c r="B23" s="429">
        <v>9.0</v>
      </c>
      <c r="C23" s="430">
        <v>5.0</v>
      </c>
      <c r="D23" s="431"/>
      <c r="E23" s="432">
        <f>D23+D24</f>
        <v>0</v>
      </c>
      <c r="F23" s="431">
        <f t="shared" si="1"/>
        <v>0</v>
      </c>
      <c r="G23" s="431">
        <f t="shared" si="2"/>
        <v>0</v>
      </c>
      <c r="H23" s="433"/>
      <c r="I23" s="44"/>
      <c r="J23" s="44"/>
      <c r="K23" s="45"/>
    </row>
    <row r="24" ht="12.75" customHeight="1">
      <c r="B24" s="95">
        <v>10.0</v>
      </c>
      <c r="C24" s="336"/>
      <c r="D24" s="434"/>
      <c r="E24" s="336"/>
      <c r="F24" s="434">
        <f t="shared" si="1"/>
        <v>0</v>
      </c>
      <c r="G24" s="434">
        <f t="shared" si="2"/>
        <v>0</v>
      </c>
      <c r="H24" s="435"/>
      <c r="I24" s="44"/>
      <c r="J24" s="44"/>
      <c r="K24" s="45"/>
    </row>
    <row r="25" ht="12.75" customHeight="1">
      <c r="B25" s="429">
        <v>11.0</v>
      </c>
      <c r="C25" s="436">
        <v>6.0</v>
      </c>
      <c r="D25" s="431"/>
      <c r="E25" s="437">
        <f>D25+D26</f>
        <v>0</v>
      </c>
      <c r="F25" s="431">
        <f t="shared" si="1"/>
        <v>0</v>
      </c>
      <c r="G25" s="431">
        <f t="shared" si="2"/>
        <v>0</v>
      </c>
      <c r="H25" s="433"/>
      <c r="I25" s="44"/>
      <c r="J25" s="44"/>
      <c r="K25" s="45"/>
    </row>
    <row r="26" ht="12.75" customHeight="1">
      <c r="B26" s="95">
        <v>12.0</v>
      </c>
      <c r="C26" s="336"/>
      <c r="D26" s="434"/>
      <c r="E26" s="336"/>
      <c r="F26" s="434">
        <f t="shared" si="1"/>
        <v>0</v>
      </c>
      <c r="G26" s="434">
        <f t="shared" si="2"/>
        <v>0</v>
      </c>
      <c r="H26" s="435"/>
      <c r="I26" s="44"/>
      <c r="J26" s="44"/>
      <c r="K26" s="45"/>
    </row>
    <row r="27" ht="12.75" customHeight="1">
      <c r="B27" s="429">
        <v>13.0</v>
      </c>
      <c r="C27" s="430">
        <v>7.0</v>
      </c>
      <c r="D27" s="431"/>
      <c r="E27" s="432">
        <f>D27+D28</f>
        <v>0</v>
      </c>
      <c r="F27" s="431">
        <f t="shared" si="1"/>
        <v>0</v>
      </c>
      <c r="G27" s="431">
        <f t="shared" si="2"/>
        <v>0</v>
      </c>
      <c r="H27" s="433"/>
      <c r="I27" s="44"/>
      <c r="J27" s="44"/>
      <c r="K27" s="45"/>
    </row>
    <row r="28" ht="12.75" customHeight="1">
      <c r="B28" s="95">
        <v>14.0</v>
      </c>
      <c r="C28" s="336"/>
      <c r="D28" s="434"/>
      <c r="E28" s="336"/>
      <c r="F28" s="434">
        <f t="shared" si="1"/>
        <v>0</v>
      </c>
      <c r="G28" s="434">
        <f t="shared" si="2"/>
        <v>0</v>
      </c>
      <c r="H28" s="435"/>
      <c r="I28" s="44"/>
      <c r="J28" s="44"/>
      <c r="K28" s="45"/>
    </row>
    <row r="29" ht="12.75" customHeight="1">
      <c r="B29" s="429">
        <v>15.0</v>
      </c>
      <c r="C29" s="436">
        <v>8.0</v>
      </c>
      <c r="D29" s="431"/>
      <c r="E29" s="437">
        <f>D29+D30</f>
        <v>0</v>
      </c>
      <c r="F29" s="431">
        <f t="shared" si="1"/>
        <v>0</v>
      </c>
      <c r="G29" s="431">
        <f t="shared" si="2"/>
        <v>0</v>
      </c>
      <c r="H29" s="433"/>
      <c r="I29" s="44"/>
      <c r="J29" s="44"/>
      <c r="K29" s="45"/>
    </row>
    <row r="30" ht="12.75" customHeight="1">
      <c r="B30" s="95">
        <v>16.0</v>
      </c>
      <c r="C30" s="336"/>
      <c r="D30" s="434"/>
      <c r="E30" s="336"/>
      <c r="F30" s="434">
        <f t="shared" si="1"/>
        <v>0</v>
      </c>
      <c r="G30" s="434">
        <f t="shared" si="2"/>
        <v>0</v>
      </c>
      <c r="H30" s="435"/>
      <c r="I30" s="44"/>
      <c r="J30" s="44"/>
      <c r="K30" s="45"/>
    </row>
    <row r="31" ht="12.75" customHeight="1">
      <c r="B31" s="429">
        <v>17.0</v>
      </c>
      <c r="C31" s="430">
        <v>9.0</v>
      </c>
      <c r="D31" s="431"/>
      <c r="E31" s="432">
        <f>D31+D32</f>
        <v>0</v>
      </c>
      <c r="F31" s="431">
        <f t="shared" si="1"/>
        <v>0</v>
      </c>
      <c r="G31" s="431">
        <f t="shared" si="2"/>
        <v>0</v>
      </c>
      <c r="H31" s="433"/>
      <c r="I31" s="44"/>
      <c r="J31" s="44"/>
      <c r="K31" s="45"/>
    </row>
    <row r="32" ht="12.75" customHeight="1">
      <c r="B32" s="95">
        <v>18.0</v>
      </c>
      <c r="C32" s="336"/>
      <c r="D32" s="434"/>
      <c r="E32" s="336"/>
      <c r="F32" s="434">
        <f t="shared" si="1"/>
        <v>0</v>
      </c>
      <c r="G32" s="434">
        <f t="shared" si="2"/>
        <v>0</v>
      </c>
      <c r="H32" s="435"/>
      <c r="I32" s="44"/>
      <c r="J32" s="44"/>
      <c r="K32" s="45"/>
    </row>
    <row r="33" ht="12.75" customHeight="1">
      <c r="B33" s="429">
        <v>19.0</v>
      </c>
      <c r="C33" s="436">
        <v>10.0</v>
      </c>
      <c r="D33" s="431"/>
      <c r="E33" s="437">
        <f>D33+D34</f>
        <v>0</v>
      </c>
      <c r="F33" s="431">
        <f t="shared" si="1"/>
        <v>0</v>
      </c>
      <c r="G33" s="431">
        <f t="shared" si="2"/>
        <v>0</v>
      </c>
      <c r="H33" s="433"/>
      <c r="I33" s="44"/>
      <c r="J33" s="44"/>
      <c r="K33" s="45"/>
    </row>
    <row r="34" ht="12.75" customHeight="1">
      <c r="B34" s="95">
        <v>20.0</v>
      </c>
      <c r="C34" s="336"/>
      <c r="D34" s="434"/>
      <c r="E34" s="336"/>
      <c r="F34" s="434">
        <f t="shared" si="1"/>
        <v>0</v>
      </c>
      <c r="G34" s="434">
        <f t="shared" si="2"/>
        <v>0</v>
      </c>
      <c r="H34" s="435"/>
      <c r="I34" s="44"/>
      <c r="J34" s="44"/>
      <c r="K34" s="45"/>
    </row>
    <row r="35" ht="12.75" customHeight="1">
      <c r="B35" s="429">
        <v>21.0</v>
      </c>
      <c r="C35" s="430">
        <v>11.0</v>
      </c>
      <c r="D35" s="431"/>
      <c r="E35" s="432">
        <f>D35+D36</f>
        <v>0</v>
      </c>
      <c r="F35" s="431">
        <f t="shared" si="1"/>
        <v>0</v>
      </c>
      <c r="G35" s="431">
        <f t="shared" si="2"/>
        <v>0</v>
      </c>
      <c r="H35" s="433"/>
      <c r="I35" s="44"/>
      <c r="J35" s="44"/>
      <c r="K35" s="45"/>
    </row>
    <row r="36" ht="12.75" customHeight="1">
      <c r="B36" s="95">
        <v>22.0</v>
      </c>
      <c r="C36" s="336"/>
      <c r="D36" s="434"/>
      <c r="E36" s="336"/>
      <c r="F36" s="434">
        <f t="shared" si="1"/>
        <v>0</v>
      </c>
      <c r="G36" s="434">
        <f t="shared" si="2"/>
        <v>0</v>
      </c>
      <c r="H36" s="435"/>
      <c r="I36" s="44"/>
      <c r="J36" s="44"/>
      <c r="K36" s="45"/>
    </row>
    <row r="37" ht="12.75" customHeight="1">
      <c r="B37" s="429">
        <v>23.0</v>
      </c>
      <c r="C37" s="436">
        <v>12.0</v>
      </c>
      <c r="D37" s="431"/>
      <c r="E37" s="437">
        <f>D37+D38</f>
        <v>0</v>
      </c>
      <c r="F37" s="431">
        <f t="shared" si="1"/>
        <v>0</v>
      </c>
      <c r="G37" s="431">
        <f t="shared" si="2"/>
        <v>0</v>
      </c>
      <c r="H37" s="433"/>
      <c r="I37" s="44"/>
      <c r="J37" s="44"/>
      <c r="K37" s="45"/>
    </row>
    <row r="38" ht="12.75" customHeight="1">
      <c r="B38" s="95">
        <v>24.0</v>
      </c>
      <c r="C38" s="336"/>
      <c r="D38" s="434"/>
      <c r="E38" s="336"/>
      <c r="F38" s="434">
        <f t="shared" si="1"/>
        <v>0</v>
      </c>
      <c r="G38" s="434">
        <f t="shared" si="2"/>
        <v>0</v>
      </c>
      <c r="H38" s="435"/>
      <c r="I38" s="44"/>
      <c r="J38" s="44"/>
      <c r="K38" s="45"/>
    </row>
    <row r="39" ht="12.75" customHeight="1">
      <c r="B39" s="429">
        <v>25.0</v>
      </c>
      <c r="C39" s="430">
        <v>13.0</v>
      </c>
      <c r="D39" s="431"/>
      <c r="E39" s="432">
        <f>D39+D40</f>
        <v>0</v>
      </c>
      <c r="F39" s="431">
        <f t="shared" si="1"/>
        <v>0</v>
      </c>
      <c r="G39" s="431">
        <f t="shared" si="2"/>
        <v>0</v>
      </c>
      <c r="H39" s="433"/>
      <c r="I39" s="44"/>
      <c r="J39" s="44"/>
      <c r="K39" s="45"/>
    </row>
    <row r="40" ht="12.75" customHeight="1">
      <c r="B40" s="95">
        <v>26.0</v>
      </c>
      <c r="C40" s="336"/>
      <c r="D40" s="434"/>
      <c r="E40" s="336"/>
      <c r="F40" s="434">
        <f t="shared" si="1"/>
        <v>0</v>
      </c>
      <c r="G40" s="434">
        <f t="shared" si="2"/>
        <v>0</v>
      </c>
      <c r="H40" s="435"/>
      <c r="I40" s="44"/>
      <c r="J40" s="44"/>
      <c r="K40" s="45"/>
    </row>
    <row r="41" ht="12.75" customHeight="1">
      <c r="B41" s="429">
        <v>27.0</v>
      </c>
      <c r="C41" s="436">
        <v>14.0</v>
      </c>
      <c r="D41" s="431"/>
      <c r="E41" s="437">
        <f>D41+D42</f>
        <v>0</v>
      </c>
      <c r="F41" s="431">
        <f t="shared" si="1"/>
        <v>0</v>
      </c>
      <c r="G41" s="431">
        <f t="shared" si="2"/>
        <v>0</v>
      </c>
      <c r="H41" s="433"/>
      <c r="I41" s="44"/>
      <c r="J41" s="44"/>
      <c r="K41" s="45"/>
    </row>
    <row r="42" ht="12.75" customHeight="1">
      <c r="B42" s="95">
        <v>28.0</v>
      </c>
      <c r="C42" s="336"/>
      <c r="D42" s="434"/>
      <c r="E42" s="336"/>
      <c r="F42" s="434">
        <f t="shared" si="1"/>
        <v>0</v>
      </c>
      <c r="G42" s="434">
        <f t="shared" si="2"/>
        <v>0</v>
      </c>
      <c r="H42" s="435"/>
      <c r="I42" s="44"/>
      <c r="J42" s="44"/>
      <c r="K42" s="45"/>
    </row>
    <row r="43" ht="12.75" customHeight="1">
      <c r="B43" s="429">
        <v>29.0</v>
      </c>
      <c r="C43" s="430">
        <v>15.0</v>
      </c>
      <c r="D43" s="431"/>
      <c r="E43" s="432">
        <f>D43+D44</f>
        <v>0</v>
      </c>
      <c r="F43" s="431">
        <f t="shared" si="1"/>
        <v>0</v>
      </c>
      <c r="G43" s="431">
        <f t="shared" si="2"/>
        <v>0</v>
      </c>
      <c r="H43" s="433"/>
      <c r="I43" s="44"/>
      <c r="J43" s="44"/>
      <c r="K43" s="45"/>
    </row>
    <row r="44" ht="12.75" customHeight="1">
      <c r="B44" s="95">
        <v>30.0</v>
      </c>
      <c r="C44" s="336"/>
      <c r="D44" s="434"/>
      <c r="E44" s="336"/>
      <c r="F44" s="434">
        <f t="shared" si="1"/>
        <v>0</v>
      </c>
      <c r="G44" s="434">
        <f t="shared" si="2"/>
        <v>0</v>
      </c>
      <c r="H44" s="435"/>
      <c r="I44" s="44"/>
      <c r="J44" s="44"/>
      <c r="K44" s="45"/>
    </row>
    <row r="45" ht="12.75" customHeight="1">
      <c r="B45" s="429">
        <v>31.0</v>
      </c>
      <c r="C45" s="436">
        <v>16.0</v>
      </c>
      <c r="D45" s="431"/>
      <c r="E45" s="437">
        <f>D45+D46</f>
        <v>0</v>
      </c>
      <c r="F45" s="431">
        <f t="shared" si="1"/>
        <v>0</v>
      </c>
      <c r="G45" s="431">
        <f t="shared" si="2"/>
        <v>0</v>
      </c>
      <c r="H45" s="433"/>
      <c r="I45" s="44"/>
      <c r="J45" s="44"/>
      <c r="K45" s="45"/>
    </row>
    <row r="46" ht="12.75" customHeight="1">
      <c r="B46" s="95">
        <v>32.0</v>
      </c>
      <c r="C46" s="336"/>
      <c r="D46" s="434"/>
      <c r="E46" s="336"/>
      <c r="F46" s="434">
        <f t="shared" si="1"/>
        <v>0</v>
      </c>
      <c r="G46" s="434">
        <f t="shared" si="2"/>
        <v>0</v>
      </c>
      <c r="H46" s="435"/>
      <c r="I46" s="44"/>
      <c r="J46" s="44"/>
      <c r="K46" s="45"/>
    </row>
    <row r="47" ht="12.75" customHeight="1">
      <c r="B47" s="429">
        <v>33.0</v>
      </c>
      <c r="C47" s="430">
        <v>17.0</v>
      </c>
      <c r="D47" s="431"/>
      <c r="E47" s="432">
        <f>D47+D48</f>
        <v>0</v>
      </c>
      <c r="F47" s="431">
        <f t="shared" si="1"/>
        <v>0</v>
      </c>
      <c r="G47" s="431">
        <f t="shared" si="2"/>
        <v>0</v>
      </c>
      <c r="H47" s="433"/>
      <c r="I47" s="44"/>
      <c r="J47" s="44"/>
      <c r="K47" s="45"/>
    </row>
    <row r="48" ht="12.75" customHeight="1">
      <c r="B48" s="95">
        <v>34.0</v>
      </c>
      <c r="C48" s="336"/>
      <c r="D48" s="434"/>
      <c r="E48" s="336"/>
      <c r="F48" s="434">
        <f t="shared" si="1"/>
        <v>0</v>
      </c>
      <c r="G48" s="434">
        <f t="shared" si="2"/>
        <v>0</v>
      </c>
      <c r="H48" s="435"/>
      <c r="I48" s="44"/>
      <c r="J48" s="44"/>
      <c r="K48" s="45"/>
    </row>
    <row r="49" ht="12.75" customHeight="1">
      <c r="B49" s="429">
        <v>35.0</v>
      </c>
      <c r="C49" s="436">
        <v>18.0</v>
      </c>
      <c r="D49" s="431"/>
      <c r="E49" s="437">
        <f>D49+D50</f>
        <v>0</v>
      </c>
      <c r="F49" s="431">
        <f t="shared" si="1"/>
        <v>0</v>
      </c>
      <c r="G49" s="431">
        <f t="shared" si="2"/>
        <v>0</v>
      </c>
      <c r="H49" s="433"/>
      <c r="I49" s="44"/>
      <c r="J49" s="44"/>
      <c r="K49" s="45"/>
    </row>
    <row r="50" ht="12.75" customHeight="1">
      <c r="B50" s="95">
        <v>36.0</v>
      </c>
      <c r="C50" s="336"/>
      <c r="D50" s="434"/>
      <c r="E50" s="336"/>
      <c r="F50" s="434">
        <f t="shared" si="1"/>
        <v>0</v>
      </c>
      <c r="G50" s="434">
        <f t="shared" si="2"/>
        <v>0</v>
      </c>
      <c r="H50" s="435"/>
      <c r="I50" s="44"/>
      <c r="J50" s="44"/>
      <c r="K50" s="45"/>
    </row>
    <row r="51" ht="12.75" customHeight="1">
      <c r="B51" s="429">
        <v>37.0</v>
      </c>
      <c r="C51" s="430">
        <v>19.0</v>
      </c>
      <c r="D51" s="431"/>
      <c r="E51" s="432">
        <f>D51+D52</f>
        <v>0</v>
      </c>
      <c r="F51" s="431">
        <f t="shared" si="1"/>
        <v>0</v>
      </c>
      <c r="G51" s="431">
        <f t="shared" si="2"/>
        <v>0</v>
      </c>
      <c r="H51" s="433"/>
      <c r="I51" s="44"/>
      <c r="J51" s="44"/>
      <c r="K51" s="45"/>
    </row>
    <row r="52" ht="12.75" customHeight="1">
      <c r="B52" s="95">
        <v>38.0</v>
      </c>
      <c r="C52" s="336"/>
      <c r="D52" s="434"/>
      <c r="E52" s="336"/>
      <c r="F52" s="434">
        <f t="shared" si="1"/>
        <v>0</v>
      </c>
      <c r="G52" s="434">
        <f t="shared" si="2"/>
        <v>0</v>
      </c>
      <c r="H52" s="435"/>
      <c r="I52" s="44"/>
      <c r="J52" s="44"/>
      <c r="K52" s="45"/>
    </row>
    <row r="53" ht="12.75" customHeight="1">
      <c r="B53" s="429">
        <v>39.0</v>
      </c>
      <c r="C53" s="436">
        <v>20.0</v>
      </c>
      <c r="D53" s="431"/>
      <c r="E53" s="437">
        <f>D53+D54</f>
        <v>0</v>
      </c>
      <c r="F53" s="431">
        <f t="shared" si="1"/>
        <v>0</v>
      </c>
      <c r="G53" s="431">
        <f t="shared" si="2"/>
        <v>0</v>
      </c>
      <c r="H53" s="433"/>
      <c r="I53" s="44"/>
      <c r="J53" s="44"/>
      <c r="K53" s="45"/>
    </row>
    <row r="54" ht="12.75" customHeight="1">
      <c r="B54" s="95">
        <v>40.0</v>
      </c>
      <c r="C54" s="336"/>
      <c r="D54" s="434"/>
      <c r="E54" s="336"/>
      <c r="F54" s="434">
        <f t="shared" si="1"/>
        <v>0</v>
      </c>
      <c r="G54" s="434">
        <f t="shared" si="2"/>
        <v>0</v>
      </c>
      <c r="H54" s="435"/>
      <c r="I54" s="44"/>
      <c r="J54" s="44"/>
      <c r="K54" s="45"/>
    </row>
    <row r="55" ht="12.75" customHeight="1">
      <c r="B55" s="429">
        <v>41.0</v>
      </c>
      <c r="C55" s="430">
        <v>21.0</v>
      </c>
      <c r="D55" s="431"/>
      <c r="E55" s="432">
        <f>D55+D56</f>
        <v>0</v>
      </c>
      <c r="F55" s="431">
        <f t="shared" si="1"/>
        <v>0</v>
      </c>
      <c r="G55" s="431">
        <f t="shared" si="2"/>
        <v>0</v>
      </c>
      <c r="H55" s="433"/>
      <c r="I55" s="44"/>
      <c r="J55" s="44"/>
      <c r="K55" s="45"/>
    </row>
    <row r="56" ht="12.75" customHeight="1">
      <c r="B56" s="95">
        <v>42.0</v>
      </c>
      <c r="C56" s="336"/>
      <c r="D56" s="434"/>
      <c r="E56" s="336"/>
      <c r="F56" s="434">
        <f t="shared" si="1"/>
        <v>0</v>
      </c>
      <c r="G56" s="434">
        <f t="shared" si="2"/>
        <v>0</v>
      </c>
      <c r="H56" s="435"/>
      <c r="I56" s="44"/>
      <c r="J56" s="44"/>
      <c r="K56" s="45"/>
    </row>
    <row r="57" ht="12.75" customHeight="1">
      <c r="B57" s="429">
        <v>43.0</v>
      </c>
      <c r="C57" s="436">
        <v>22.0</v>
      </c>
      <c r="D57" s="431"/>
      <c r="E57" s="437">
        <f>D57+D58</f>
        <v>0</v>
      </c>
      <c r="F57" s="431">
        <f t="shared" si="1"/>
        <v>0</v>
      </c>
      <c r="G57" s="431">
        <f t="shared" si="2"/>
        <v>0</v>
      </c>
      <c r="H57" s="433"/>
      <c r="I57" s="44"/>
      <c r="J57" s="44"/>
      <c r="K57" s="45"/>
    </row>
    <row r="58" ht="12.75" customHeight="1">
      <c r="B58" s="95">
        <v>44.0</v>
      </c>
      <c r="C58" s="336"/>
      <c r="D58" s="434"/>
      <c r="E58" s="336"/>
      <c r="F58" s="434">
        <f t="shared" si="1"/>
        <v>0</v>
      </c>
      <c r="G58" s="434">
        <f t="shared" si="2"/>
        <v>0</v>
      </c>
      <c r="H58" s="435"/>
      <c r="I58" s="44"/>
      <c r="J58" s="44"/>
      <c r="K58" s="45"/>
    </row>
    <row r="59" ht="12.75" customHeight="1">
      <c r="B59" s="429">
        <v>45.0</v>
      </c>
      <c r="C59" s="430">
        <v>23.0</v>
      </c>
      <c r="D59" s="431"/>
      <c r="E59" s="432">
        <f>D59+D60</f>
        <v>0</v>
      </c>
      <c r="F59" s="431">
        <f t="shared" si="1"/>
        <v>0</v>
      </c>
      <c r="G59" s="431">
        <f t="shared" si="2"/>
        <v>0</v>
      </c>
      <c r="H59" s="433"/>
      <c r="I59" s="44"/>
      <c r="J59" s="44"/>
      <c r="K59" s="45"/>
    </row>
    <row r="60" ht="12.75" customHeight="1">
      <c r="B60" s="95">
        <v>46.0</v>
      </c>
      <c r="C60" s="336"/>
      <c r="D60" s="434"/>
      <c r="E60" s="336"/>
      <c r="F60" s="434">
        <f t="shared" si="1"/>
        <v>0</v>
      </c>
      <c r="G60" s="434">
        <f t="shared" si="2"/>
        <v>0</v>
      </c>
      <c r="H60" s="435"/>
      <c r="I60" s="44"/>
      <c r="J60" s="44"/>
      <c r="K60" s="45"/>
    </row>
    <row r="61" ht="12.75" customHeight="1">
      <c r="B61" s="429">
        <v>47.0</v>
      </c>
      <c r="C61" s="436">
        <v>24.0</v>
      </c>
      <c r="D61" s="431"/>
      <c r="E61" s="437">
        <f>D61+D62</f>
        <v>0</v>
      </c>
      <c r="F61" s="431">
        <f t="shared" si="1"/>
        <v>0</v>
      </c>
      <c r="G61" s="431">
        <f t="shared" si="2"/>
        <v>0</v>
      </c>
      <c r="H61" s="433"/>
      <c r="I61" s="44"/>
      <c r="J61" s="44"/>
      <c r="K61" s="45"/>
    </row>
    <row r="62" ht="12.75" customHeight="1">
      <c r="B62" s="95">
        <v>48.0</v>
      </c>
      <c r="C62" s="336"/>
      <c r="D62" s="434"/>
      <c r="E62" s="336"/>
      <c r="F62" s="434">
        <f t="shared" si="1"/>
        <v>0</v>
      </c>
      <c r="G62" s="434">
        <f t="shared" si="2"/>
        <v>0</v>
      </c>
      <c r="H62" s="435"/>
      <c r="I62" s="44"/>
      <c r="J62" s="44"/>
      <c r="K62" s="45"/>
    </row>
    <row r="63" ht="12.75" customHeight="1">
      <c r="B63" s="429">
        <v>49.0</v>
      </c>
      <c r="C63" s="430">
        <v>25.0</v>
      </c>
      <c r="D63" s="431"/>
      <c r="E63" s="432">
        <f>D63+D64</f>
        <v>0</v>
      </c>
      <c r="F63" s="431">
        <f t="shared" si="1"/>
        <v>0</v>
      </c>
      <c r="G63" s="431">
        <f t="shared" si="2"/>
        <v>0</v>
      </c>
      <c r="H63" s="433"/>
      <c r="I63" s="44"/>
      <c r="J63" s="44"/>
      <c r="K63" s="45"/>
    </row>
    <row r="64" ht="12.75" customHeight="1">
      <c r="B64" s="95">
        <v>50.0</v>
      </c>
      <c r="C64" s="336"/>
      <c r="D64" s="434"/>
      <c r="E64" s="336"/>
      <c r="F64" s="434">
        <f t="shared" si="1"/>
        <v>0</v>
      </c>
      <c r="G64" s="434">
        <f t="shared" si="2"/>
        <v>0</v>
      </c>
      <c r="H64" s="435"/>
      <c r="I64" s="44"/>
      <c r="J64" s="44"/>
      <c r="K64" s="45"/>
    </row>
    <row r="65" ht="12.75" customHeight="1">
      <c r="B65" s="429">
        <v>51.0</v>
      </c>
      <c r="C65" s="436">
        <v>26.0</v>
      </c>
      <c r="D65" s="431"/>
      <c r="E65" s="437">
        <f>D65+D66</f>
        <v>0</v>
      </c>
      <c r="F65" s="431">
        <f t="shared" si="1"/>
        <v>0</v>
      </c>
      <c r="G65" s="431">
        <f t="shared" si="2"/>
        <v>0</v>
      </c>
      <c r="H65" s="433"/>
      <c r="I65" s="44"/>
      <c r="J65" s="44"/>
      <c r="K65" s="45"/>
    </row>
    <row r="66" ht="12.75" customHeight="1">
      <c r="B66" s="95">
        <v>52.0</v>
      </c>
      <c r="C66" s="336"/>
      <c r="D66" s="434"/>
      <c r="E66" s="336"/>
      <c r="F66" s="434">
        <f t="shared" si="1"/>
        <v>0</v>
      </c>
      <c r="G66" s="434">
        <f t="shared" si="2"/>
        <v>0</v>
      </c>
      <c r="H66" s="435"/>
      <c r="I66" s="44"/>
      <c r="J66" s="44"/>
      <c r="K66" s="45"/>
    </row>
    <row r="67" ht="12.75" customHeight="1">
      <c r="B67" s="429">
        <v>53.0</v>
      </c>
      <c r="C67" s="430">
        <v>27.0</v>
      </c>
      <c r="D67" s="431"/>
      <c r="E67" s="432">
        <f>D67+D68</f>
        <v>0</v>
      </c>
      <c r="F67" s="431">
        <f t="shared" si="1"/>
        <v>0</v>
      </c>
      <c r="G67" s="431">
        <f t="shared" si="2"/>
        <v>0</v>
      </c>
      <c r="H67" s="433"/>
      <c r="I67" s="44"/>
      <c r="J67" s="44"/>
      <c r="K67" s="45"/>
    </row>
    <row r="68" ht="12.75" customHeight="1">
      <c r="B68" s="95">
        <v>54.0</v>
      </c>
      <c r="C68" s="336"/>
      <c r="D68" s="434"/>
      <c r="E68" s="336"/>
      <c r="F68" s="434">
        <f t="shared" si="1"/>
        <v>0</v>
      </c>
      <c r="G68" s="434">
        <f t="shared" si="2"/>
        <v>0</v>
      </c>
      <c r="H68" s="435"/>
      <c r="I68" s="44"/>
      <c r="J68" s="44"/>
      <c r="K68" s="45"/>
    </row>
    <row r="69" ht="12.75" customHeight="1">
      <c r="B69" s="429">
        <v>55.0</v>
      </c>
      <c r="C69" s="436">
        <v>28.0</v>
      </c>
      <c r="D69" s="431"/>
      <c r="E69" s="437">
        <f>D69+D70</f>
        <v>0</v>
      </c>
      <c r="F69" s="431">
        <f t="shared" si="1"/>
        <v>0</v>
      </c>
      <c r="G69" s="431">
        <f t="shared" si="2"/>
        <v>0</v>
      </c>
      <c r="H69" s="433"/>
      <c r="I69" s="44"/>
      <c r="J69" s="44"/>
      <c r="K69" s="45"/>
    </row>
    <row r="70" ht="12.75" customHeight="1">
      <c r="B70" s="95">
        <v>56.0</v>
      </c>
      <c r="C70" s="336"/>
      <c r="D70" s="434"/>
      <c r="E70" s="336"/>
      <c r="F70" s="434">
        <f t="shared" si="1"/>
        <v>0</v>
      </c>
      <c r="G70" s="434">
        <f t="shared" si="2"/>
        <v>0</v>
      </c>
      <c r="H70" s="435"/>
      <c r="I70" s="44"/>
      <c r="J70" s="44"/>
      <c r="K70" s="45"/>
    </row>
    <row r="71" ht="12.75" customHeight="1">
      <c r="B71" s="429">
        <v>57.0</v>
      </c>
      <c r="C71" s="430">
        <v>29.0</v>
      </c>
      <c r="D71" s="431"/>
      <c r="E71" s="432">
        <f>D71+D72</f>
        <v>0</v>
      </c>
      <c r="F71" s="431">
        <f t="shared" si="1"/>
        <v>0</v>
      </c>
      <c r="G71" s="431">
        <f t="shared" si="2"/>
        <v>0</v>
      </c>
      <c r="H71" s="433"/>
      <c r="I71" s="44"/>
      <c r="J71" s="44"/>
      <c r="K71" s="45"/>
    </row>
    <row r="72" ht="12.75" customHeight="1">
      <c r="B72" s="95">
        <v>58.0</v>
      </c>
      <c r="C72" s="336"/>
      <c r="D72" s="434"/>
      <c r="E72" s="336"/>
      <c r="F72" s="434">
        <f t="shared" si="1"/>
        <v>0</v>
      </c>
      <c r="G72" s="434">
        <f t="shared" si="2"/>
        <v>0</v>
      </c>
      <c r="H72" s="435"/>
      <c r="I72" s="44"/>
      <c r="J72" s="44"/>
      <c r="K72" s="45"/>
    </row>
    <row r="73" ht="12.75" customHeight="1">
      <c r="B73" s="429">
        <v>59.0</v>
      </c>
      <c r="C73" s="436">
        <v>30.0</v>
      </c>
      <c r="D73" s="431"/>
      <c r="E73" s="437">
        <f>D73+D74</f>
        <v>0</v>
      </c>
      <c r="F73" s="431">
        <f t="shared" si="1"/>
        <v>0</v>
      </c>
      <c r="G73" s="431">
        <f t="shared" si="2"/>
        <v>0</v>
      </c>
      <c r="H73" s="433"/>
      <c r="I73" s="44"/>
      <c r="J73" s="44"/>
      <c r="K73" s="45"/>
    </row>
    <row r="74" ht="12.75" customHeight="1">
      <c r="B74" s="95">
        <v>60.0</v>
      </c>
      <c r="C74" s="336"/>
      <c r="D74" s="434"/>
      <c r="E74" s="336"/>
      <c r="F74" s="434">
        <f t="shared" si="1"/>
        <v>0</v>
      </c>
      <c r="G74" s="434">
        <f t="shared" si="2"/>
        <v>0</v>
      </c>
      <c r="H74" s="435"/>
      <c r="I74" s="44"/>
      <c r="J74" s="44"/>
      <c r="K74" s="45"/>
    </row>
    <row r="75" ht="12.75" customHeight="1">
      <c r="B75" s="429">
        <v>61.0</v>
      </c>
      <c r="C75" s="430">
        <v>31.0</v>
      </c>
      <c r="D75" s="431"/>
      <c r="E75" s="432">
        <f>D75+D76</f>
        <v>0</v>
      </c>
      <c r="F75" s="431">
        <f t="shared" si="1"/>
        <v>0</v>
      </c>
      <c r="G75" s="431">
        <f t="shared" si="2"/>
        <v>0</v>
      </c>
      <c r="H75" s="433"/>
      <c r="I75" s="44"/>
      <c r="J75" s="44"/>
      <c r="K75" s="45"/>
    </row>
    <row r="76" ht="12.75" customHeight="1">
      <c r="B76" s="95">
        <v>62.0</v>
      </c>
      <c r="C76" s="336"/>
      <c r="D76" s="434"/>
      <c r="E76" s="336"/>
      <c r="F76" s="434">
        <f t="shared" si="1"/>
        <v>0</v>
      </c>
      <c r="G76" s="434">
        <f t="shared" si="2"/>
        <v>0</v>
      </c>
      <c r="H76" s="435"/>
      <c r="I76" s="44"/>
      <c r="J76" s="44"/>
      <c r="K76" s="45"/>
    </row>
    <row r="77" ht="12.75" customHeight="1">
      <c r="B77" s="429">
        <v>63.0</v>
      </c>
      <c r="C77" s="436">
        <v>32.0</v>
      </c>
      <c r="D77" s="431"/>
      <c r="E77" s="437">
        <f>D77+D78</f>
        <v>0</v>
      </c>
      <c r="F77" s="431">
        <f t="shared" si="1"/>
        <v>0</v>
      </c>
      <c r="G77" s="431">
        <f t="shared" si="2"/>
        <v>0</v>
      </c>
      <c r="H77" s="433"/>
      <c r="I77" s="44"/>
      <c r="J77" s="44"/>
      <c r="K77" s="45"/>
    </row>
    <row r="78" ht="12.75" customHeight="1">
      <c r="B78" s="95">
        <v>64.0</v>
      </c>
      <c r="C78" s="336"/>
      <c r="D78" s="434"/>
      <c r="E78" s="336"/>
      <c r="F78" s="434">
        <f t="shared" si="1"/>
        <v>0</v>
      </c>
      <c r="G78" s="434">
        <f t="shared" si="2"/>
        <v>0</v>
      </c>
      <c r="H78" s="435"/>
      <c r="I78" s="44"/>
      <c r="J78" s="44"/>
      <c r="K78" s="45"/>
    </row>
    <row r="79" ht="12.75" customHeight="1">
      <c r="B79" s="429">
        <v>65.0</v>
      </c>
      <c r="C79" s="430">
        <v>33.0</v>
      </c>
      <c r="D79" s="431"/>
      <c r="E79" s="432">
        <f>D79+D80</f>
        <v>0</v>
      </c>
      <c r="F79" s="431">
        <f t="shared" si="1"/>
        <v>0</v>
      </c>
      <c r="G79" s="431">
        <f t="shared" si="2"/>
        <v>0</v>
      </c>
      <c r="H79" s="433"/>
      <c r="I79" s="44"/>
      <c r="J79" s="44"/>
      <c r="K79" s="45"/>
    </row>
    <row r="80" ht="12.75" customHeight="1">
      <c r="B80" s="95">
        <v>66.0</v>
      </c>
      <c r="C80" s="336"/>
      <c r="D80" s="434"/>
      <c r="E80" s="336"/>
      <c r="F80" s="434">
        <f t="shared" si="1"/>
        <v>0</v>
      </c>
      <c r="G80" s="434">
        <f t="shared" si="2"/>
        <v>0</v>
      </c>
      <c r="H80" s="435"/>
      <c r="I80" s="44"/>
      <c r="J80" s="44"/>
      <c r="K80" s="45"/>
    </row>
    <row r="81" ht="12.75" customHeight="1">
      <c r="B81" s="429">
        <v>67.0</v>
      </c>
      <c r="C81" s="436">
        <v>34.0</v>
      </c>
      <c r="D81" s="431"/>
      <c r="E81" s="437">
        <f>D81+D82</f>
        <v>0</v>
      </c>
      <c r="F81" s="431">
        <f t="shared" si="1"/>
        <v>0</v>
      </c>
      <c r="G81" s="431">
        <f t="shared" si="2"/>
        <v>0</v>
      </c>
      <c r="H81" s="433"/>
      <c r="I81" s="44"/>
      <c r="J81" s="44"/>
      <c r="K81" s="45"/>
    </row>
    <row r="82" ht="12.75" customHeight="1">
      <c r="B82" s="95">
        <v>68.0</v>
      </c>
      <c r="C82" s="336"/>
      <c r="D82" s="434"/>
      <c r="E82" s="336"/>
      <c r="F82" s="434">
        <f t="shared" si="1"/>
        <v>0</v>
      </c>
      <c r="G82" s="434">
        <f t="shared" si="2"/>
        <v>0</v>
      </c>
      <c r="H82" s="435"/>
      <c r="I82" s="44"/>
      <c r="J82" s="44"/>
      <c r="K82" s="45"/>
    </row>
    <row r="83" ht="12.75" customHeight="1">
      <c r="B83" s="429">
        <v>69.0</v>
      </c>
      <c r="C83" s="430">
        <v>35.0</v>
      </c>
      <c r="D83" s="431"/>
      <c r="E83" s="432">
        <f>D83+D84</f>
        <v>0</v>
      </c>
      <c r="F83" s="431">
        <f t="shared" si="1"/>
        <v>0</v>
      </c>
      <c r="G83" s="431">
        <f t="shared" si="2"/>
        <v>0</v>
      </c>
      <c r="H83" s="433"/>
      <c r="I83" s="44"/>
      <c r="J83" s="44"/>
      <c r="K83" s="45"/>
    </row>
    <row r="84" ht="12.75" customHeight="1">
      <c r="B84" s="95">
        <v>70.0</v>
      </c>
      <c r="C84" s="336"/>
      <c r="D84" s="434"/>
      <c r="E84" s="336"/>
      <c r="F84" s="434">
        <f t="shared" si="1"/>
        <v>0</v>
      </c>
      <c r="G84" s="434">
        <f t="shared" si="2"/>
        <v>0</v>
      </c>
      <c r="H84" s="435"/>
      <c r="I84" s="44"/>
      <c r="J84" s="44"/>
      <c r="K84" s="45"/>
    </row>
    <row r="85" ht="12.75" customHeight="1">
      <c r="B85" s="429">
        <v>71.0</v>
      </c>
      <c r="C85" s="436">
        <v>36.0</v>
      </c>
      <c r="D85" s="431"/>
      <c r="E85" s="437">
        <f>D85+D86</f>
        <v>0</v>
      </c>
      <c r="F85" s="431">
        <f t="shared" si="1"/>
        <v>0</v>
      </c>
      <c r="G85" s="431">
        <f t="shared" si="2"/>
        <v>0</v>
      </c>
      <c r="H85" s="433"/>
      <c r="I85" s="44"/>
      <c r="J85" s="44"/>
      <c r="K85" s="45"/>
    </row>
    <row r="86" ht="12.75" customHeight="1">
      <c r="B86" s="95">
        <v>72.0</v>
      </c>
      <c r="C86" s="336"/>
      <c r="D86" s="434"/>
      <c r="E86" s="336"/>
      <c r="F86" s="434">
        <f t="shared" si="1"/>
        <v>0</v>
      </c>
      <c r="G86" s="434">
        <f t="shared" si="2"/>
        <v>0</v>
      </c>
      <c r="H86" s="435"/>
      <c r="I86" s="44"/>
      <c r="J86" s="44"/>
      <c r="K86" s="45"/>
    </row>
    <row r="87" ht="12.75" customHeight="1">
      <c r="B87" s="429">
        <v>73.0</v>
      </c>
      <c r="C87" s="430">
        <v>37.0</v>
      </c>
      <c r="D87" s="431"/>
      <c r="E87" s="432">
        <f>D87+D88</f>
        <v>0</v>
      </c>
      <c r="F87" s="431">
        <f t="shared" si="1"/>
        <v>0</v>
      </c>
      <c r="G87" s="431">
        <f t="shared" si="2"/>
        <v>0</v>
      </c>
      <c r="H87" s="433"/>
      <c r="I87" s="44"/>
      <c r="J87" s="44"/>
      <c r="K87" s="45"/>
    </row>
    <row r="88" ht="12.75" customHeight="1">
      <c r="B88" s="95">
        <v>74.0</v>
      </c>
      <c r="C88" s="336"/>
      <c r="D88" s="434"/>
      <c r="E88" s="336"/>
      <c r="F88" s="434">
        <f t="shared" si="1"/>
        <v>0</v>
      </c>
      <c r="G88" s="434">
        <f t="shared" si="2"/>
        <v>0</v>
      </c>
      <c r="H88" s="435"/>
      <c r="I88" s="44"/>
      <c r="J88" s="44"/>
      <c r="K88" s="45"/>
    </row>
    <row r="89" ht="12.75" customHeight="1">
      <c r="B89" s="429">
        <v>75.0</v>
      </c>
      <c r="C89" s="436">
        <v>38.0</v>
      </c>
      <c r="D89" s="431"/>
      <c r="E89" s="437">
        <f>D89+D90</f>
        <v>0</v>
      </c>
      <c r="F89" s="431">
        <f t="shared" si="1"/>
        <v>0</v>
      </c>
      <c r="G89" s="431">
        <f t="shared" si="2"/>
        <v>0</v>
      </c>
      <c r="H89" s="433"/>
      <c r="I89" s="44"/>
      <c r="J89" s="44"/>
      <c r="K89" s="45"/>
    </row>
    <row r="90" ht="12.75" customHeight="1">
      <c r="B90" s="95">
        <v>76.0</v>
      </c>
      <c r="C90" s="336"/>
      <c r="D90" s="434"/>
      <c r="E90" s="336"/>
      <c r="F90" s="434">
        <f t="shared" si="1"/>
        <v>0</v>
      </c>
      <c r="G90" s="434">
        <f t="shared" si="2"/>
        <v>0</v>
      </c>
      <c r="H90" s="435"/>
      <c r="I90" s="44"/>
      <c r="J90" s="44"/>
      <c r="K90" s="45"/>
    </row>
    <row r="91" ht="12.75" customHeight="1">
      <c r="B91" s="429">
        <v>77.0</v>
      </c>
      <c r="C91" s="430">
        <v>39.0</v>
      </c>
      <c r="D91" s="431"/>
      <c r="E91" s="432">
        <f>D91+D92</f>
        <v>0</v>
      </c>
      <c r="F91" s="431">
        <f t="shared" si="1"/>
        <v>0</v>
      </c>
      <c r="G91" s="431">
        <f t="shared" si="2"/>
        <v>0</v>
      </c>
      <c r="H91" s="433"/>
      <c r="I91" s="44"/>
      <c r="J91" s="44"/>
      <c r="K91" s="45"/>
    </row>
    <row r="92" ht="12.75" customHeight="1">
      <c r="B92" s="95">
        <v>78.0</v>
      </c>
      <c r="C92" s="336"/>
      <c r="D92" s="434"/>
      <c r="E92" s="336"/>
      <c r="F92" s="434">
        <f t="shared" si="1"/>
        <v>0</v>
      </c>
      <c r="G92" s="434">
        <f t="shared" si="2"/>
        <v>0</v>
      </c>
      <c r="H92" s="435"/>
      <c r="I92" s="44"/>
      <c r="J92" s="44"/>
      <c r="K92" s="45"/>
    </row>
    <row r="93" ht="12.75" customHeight="1">
      <c r="B93" s="429">
        <v>79.0</v>
      </c>
      <c r="C93" s="436">
        <v>40.0</v>
      </c>
      <c r="D93" s="431"/>
      <c r="E93" s="437">
        <f>D93+D94</f>
        <v>0</v>
      </c>
      <c r="F93" s="431">
        <f t="shared" si="1"/>
        <v>0</v>
      </c>
      <c r="G93" s="431">
        <f t="shared" si="2"/>
        <v>0</v>
      </c>
      <c r="H93" s="433"/>
      <c r="I93" s="44"/>
      <c r="J93" s="44"/>
      <c r="K93" s="45"/>
    </row>
    <row r="94" ht="12.75" customHeight="1">
      <c r="B94" s="95">
        <v>80.0</v>
      </c>
      <c r="C94" s="336"/>
      <c r="D94" s="434"/>
      <c r="E94" s="336"/>
      <c r="F94" s="434">
        <f t="shared" si="1"/>
        <v>0</v>
      </c>
      <c r="G94" s="434">
        <f t="shared" si="2"/>
        <v>0</v>
      </c>
      <c r="H94" s="435"/>
      <c r="I94" s="44"/>
      <c r="J94" s="44"/>
      <c r="K94" s="45"/>
    </row>
    <row r="95" ht="12.75" customHeight="1">
      <c r="B95" s="429">
        <v>81.0</v>
      </c>
      <c r="C95" s="430">
        <v>41.0</v>
      </c>
      <c r="D95" s="431"/>
      <c r="E95" s="432">
        <f>D95+D96</f>
        <v>0</v>
      </c>
      <c r="F95" s="431">
        <f t="shared" si="1"/>
        <v>0</v>
      </c>
      <c r="G95" s="431">
        <f t="shared" si="2"/>
        <v>0</v>
      </c>
      <c r="H95" s="433"/>
      <c r="I95" s="44"/>
      <c r="J95" s="44"/>
      <c r="K95" s="45"/>
    </row>
    <row r="96" ht="12.75" customHeight="1">
      <c r="B96" s="95">
        <v>82.0</v>
      </c>
      <c r="C96" s="336"/>
      <c r="D96" s="434"/>
      <c r="E96" s="336"/>
      <c r="F96" s="434">
        <f t="shared" si="1"/>
        <v>0</v>
      </c>
      <c r="G96" s="434">
        <f t="shared" si="2"/>
        <v>0</v>
      </c>
      <c r="H96" s="435"/>
      <c r="I96" s="44"/>
      <c r="J96" s="44"/>
      <c r="K96" s="45"/>
    </row>
    <row r="97" ht="12.75" customHeight="1">
      <c r="B97" s="429">
        <v>83.0</v>
      </c>
      <c r="C97" s="436">
        <v>42.0</v>
      </c>
      <c r="D97" s="431"/>
      <c r="E97" s="437">
        <f>D97+D98</f>
        <v>0</v>
      </c>
      <c r="F97" s="431">
        <f t="shared" si="1"/>
        <v>0</v>
      </c>
      <c r="G97" s="431">
        <f t="shared" si="2"/>
        <v>0</v>
      </c>
      <c r="H97" s="433"/>
      <c r="I97" s="44"/>
      <c r="J97" s="44"/>
      <c r="K97" s="45"/>
    </row>
    <row r="98" ht="12.75" customHeight="1">
      <c r="B98" s="95">
        <v>84.0</v>
      </c>
      <c r="C98" s="336"/>
      <c r="D98" s="434"/>
      <c r="E98" s="336"/>
      <c r="F98" s="434">
        <f t="shared" si="1"/>
        <v>0</v>
      </c>
      <c r="G98" s="434">
        <f t="shared" si="2"/>
        <v>0</v>
      </c>
      <c r="H98" s="435"/>
      <c r="I98" s="44"/>
      <c r="J98" s="44"/>
      <c r="K98" s="45"/>
    </row>
    <row r="99" ht="12.75" customHeight="1">
      <c r="B99" s="429">
        <v>85.0</v>
      </c>
      <c r="C99" s="430">
        <v>43.0</v>
      </c>
      <c r="D99" s="431"/>
      <c r="E99" s="432">
        <f>D99+D100</f>
        <v>0</v>
      </c>
      <c r="F99" s="431">
        <f t="shared" si="1"/>
        <v>0</v>
      </c>
      <c r="G99" s="431">
        <f t="shared" si="2"/>
        <v>0</v>
      </c>
      <c r="H99" s="433"/>
      <c r="I99" s="44"/>
      <c r="J99" s="44"/>
      <c r="K99" s="45"/>
    </row>
    <row r="100" ht="12.75" customHeight="1">
      <c r="B100" s="95">
        <v>86.0</v>
      </c>
      <c r="C100" s="336"/>
      <c r="D100" s="434"/>
      <c r="E100" s="336"/>
      <c r="F100" s="434">
        <f t="shared" si="1"/>
        <v>0</v>
      </c>
      <c r="G100" s="434">
        <f t="shared" si="2"/>
        <v>0</v>
      </c>
      <c r="H100" s="435"/>
      <c r="I100" s="44"/>
      <c r="J100" s="44"/>
      <c r="K100" s="45"/>
    </row>
    <row r="101" ht="12.75" customHeight="1">
      <c r="B101" s="429">
        <v>87.0</v>
      </c>
      <c r="C101" s="436">
        <v>44.0</v>
      </c>
      <c r="D101" s="431"/>
      <c r="E101" s="437">
        <f>D101+D102</f>
        <v>0</v>
      </c>
      <c r="F101" s="431">
        <f t="shared" si="1"/>
        <v>0</v>
      </c>
      <c r="G101" s="431">
        <f t="shared" si="2"/>
        <v>0</v>
      </c>
      <c r="H101" s="433"/>
      <c r="I101" s="44"/>
      <c r="J101" s="44"/>
      <c r="K101" s="45"/>
    </row>
    <row r="102" ht="12.75" customHeight="1">
      <c r="B102" s="95">
        <v>88.0</v>
      </c>
      <c r="C102" s="336"/>
      <c r="D102" s="434"/>
      <c r="E102" s="336"/>
      <c r="F102" s="434">
        <f t="shared" si="1"/>
        <v>0</v>
      </c>
      <c r="G102" s="434">
        <f t="shared" si="2"/>
        <v>0</v>
      </c>
      <c r="H102" s="435"/>
      <c r="I102" s="44"/>
      <c r="J102" s="44"/>
      <c r="K102" s="45"/>
    </row>
    <row r="103" ht="12.75" customHeight="1">
      <c r="B103" s="429">
        <v>89.0</v>
      </c>
      <c r="C103" s="430">
        <v>45.0</v>
      </c>
      <c r="D103" s="431"/>
      <c r="E103" s="432">
        <f>D103+D104</f>
        <v>0</v>
      </c>
      <c r="F103" s="431">
        <f t="shared" si="1"/>
        <v>0</v>
      </c>
      <c r="G103" s="431">
        <f t="shared" si="2"/>
        <v>0</v>
      </c>
      <c r="H103" s="433"/>
      <c r="I103" s="44"/>
      <c r="J103" s="44"/>
      <c r="K103" s="45"/>
    </row>
    <row r="104" ht="12.75" customHeight="1">
      <c r="B104" s="95">
        <v>90.0</v>
      </c>
      <c r="C104" s="336"/>
      <c r="D104" s="434"/>
      <c r="E104" s="336"/>
      <c r="F104" s="434">
        <f t="shared" si="1"/>
        <v>0</v>
      </c>
      <c r="G104" s="434">
        <f t="shared" si="2"/>
        <v>0</v>
      </c>
      <c r="H104" s="435"/>
      <c r="I104" s="44"/>
      <c r="J104" s="44"/>
      <c r="K104" s="45"/>
    </row>
    <row r="105" ht="12.75" customHeight="1">
      <c r="B105" s="429">
        <v>91.0</v>
      </c>
      <c r="C105" s="436">
        <v>46.0</v>
      </c>
      <c r="D105" s="431"/>
      <c r="E105" s="437">
        <f>D105+D106</f>
        <v>0</v>
      </c>
      <c r="F105" s="431">
        <f t="shared" si="1"/>
        <v>0</v>
      </c>
      <c r="G105" s="431">
        <f t="shared" si="2"/>
        <v>0</v>
      </c>
      <c r="H105" s="433"/>
      <c r="I105" s="44"/>
      <c r="J105" s="44"/>
      <c r="K105" s="45"/>
    </row>
    <row r="106" ht="12.75" customHeight="1">
      <c r="B106" s="95">
        <v>92.0</v>
      </c>
      <c r="C106" s="336"/>
      <c r="D106" s="434"/>
      <c r="E106" s="336"/>
      <c r="F106" s="434">
        <f t="shared" si="1"/>
        <v>0</v>
      </c>
      <c r="G106" s="434">
        <f t="shared" si="2"/>
        <v>0</v>
      </c>
      <c r="H106" s="435"/>
      <c r="I106" s="44"/>
      <c r="J106" s="44"/>
      <c r="K106" s="45"/>
    </row>
    <row r="107" ht="12.75" customHeight="1">
      <c r="B107" s="429">
        <v>93.0</v>
      </c>
      <c r="C107" s="430">
        <v>47.0</v>
      </c>
      <c r="D107" s="431"/>
      <c r="E107" s="432">
        <f>D107+D108</f>
        <v>0</v>
      </c>
      <c r="F107" s="431">
        <f t="shared" si="1"/>
        <v>0</v>
      </c>
      <c r="G107" s="431">
        <f t="shared" si="2"/>
        <v>0</v>
      </c>
      <c r="H107" s="433"/>
      <c r="I107" s="44"/>
      <c r="J107" s="44"/>
      <c r="K107" s="45"/>
    </row>
    <row r="108" ht="12.75" customHeight="1">
      <c r="B108" s="95">
        <v>94.0</v>
      </c>
      <c r="C108" s="336"/>
      <c r="D108" s="434"/>
      <c r="E108" s="336"/>
      <c r="F108" s="434">
        <f t="shared" si="1"/>
        <v>0</v>
      </c>
      <c r="G108" s="434">
        <f t="shared" si="2"/>
        <v>0</v>
      </c>
      <c r="H108" s="435"/>
      <c r="I108" s="44"/>
      <c r="J108" s="44"/>
      <c r="K108" s="45"/>
    </row>
    <row r="109" ht="12.75" customHeight="1">
      <c r="B109" s="429">
        <v>95.0</v>
      </c>
      <c r="C109" s="436">
        <v>48.0</v>
      </c>
      <c r="D109" s="431"/>
      <c r="E109" s="437">
        <f>D109+D110</f>
        <v>0</v>
      </c>
      <c r="F109" s="431">
        <f t="shared" si="1"/>
        <v>0</v>
      </c>
      <c r="G109" s="431">
        <f t="shared" si="2"/>
        <v>0</v>
      </c>
      <c r="H109" s="433"/>
      <c r="I109" s="44"/>
      <c r="J109" s="44"/>
      <c r="K109" s="45"/>
    </row>
    <row r="110" ht="12.75" customHeight="1">
      <c r="B110" s="95">
        <v>96.0</v>
      </c>
      <c r="C110" s="336"/>
      <c r="D110" s="434"/>
      <c r="E110" s="336"/>
      <c r="F110" s="434">
        <f t="shared" si="1"/>
        <v>0</v>
      </c>
      <c r="G110" s="434">
        <f t="shared" si="2"/>
        <v>0</v>
      </c>
      <c r="H110" s="435"/>
      <c r="I110" s="44"/>
      <c r="J110" s="44"/>
      <c r="K110" s="45"/>
    </row>
    <row r="111" ht="12.75" customHeight="1">
      <c r="B111" s="429">
        <v>97.0</v>
      </c>
      <c r="C111" s="430">
        <v>49.0</v>
      </c>
      <c r="D111" s="431"/>
      <c r="E111" s="432">
        <f>D111+D112</f>
        <v>0</v>
      </c>
      <c r="F111" s="431">
        <f t="shared" si="1"/>
        <v>0</v>
      </c>
      <c r="G111" s="431">
        <f t="shared" si="2"/>
        <v>0</v>
      </c>
      <c r="H111" s="433"/>
      <c r="I111" s="44"/>
      <c r="J111" s="44"/>
      <c r="K111" s="45"/>
    </row>
    <row r="112" ht="12.75" customHeight="1">
      <c r="B112" s="95">
        <v>98.0</v>
      </c>
      <c r="C112" s="336"/>
      <c r="D112" s="434"/>
      <c r="E112" s="336"/>
      <c r="F112" s="434">
        <f t="shared" si="1"/>
        <v>0</v>
      </c>
      <c r="G112" s="434">
        <f t="shared" si="2"/>
        <v>0</v>
      </c>
      <c r="H112" s="435"/>
      <c r="I112" s="44"/>
      <c r="J112" s="44"/>
      <c r="K112" s="45"/>
    </row>
    <row r="113" ht="12.75" customHeight="1">
      <c r="B113" s="429">
        <v>99.0</v>
      </c>
      <c r="C113" s="436">
        <v>50.0</v>
      </c>
      <c r="D113" s="431"/>
      <c r="E113" s="437">
        <f>D113+D114</f>
        <v>0</v>
      </c>
      <c r="F113" s="431">
        <f t="shared" si="1"/>
        <v>0</v>
      </c>
      <c r="G113" s="431">
        <f t="shared" si="2"/>
        <v>0</v>
      </c>
      <c r="H113" s="433"/>
      <c r="I113" s="44"/>
      <c r="J113" s="44"/>
      <c r="K113" s="45"/>
    </row>
    <row r="114" ht="12.75" customHeight="1">
      <c r="B114" s="95">
        <v>100.0</v>
      </c>
      <c r="C114" s="336"/>
      <c r="D114" s="434"/>
      <c r="E114" s="336"/>
      <c r="F114" s="434">
        <f t="shared" si="1"/>
        <v>0</v>
      </c>
      <c r="G114" s="434">
        <f t="shared" si="2"/>
        <v>0</v>
      </c>
      <c r="H114" s="435"/>
      <c r="I114" s="44"/>
      <c r="J114" s="44"/>
      <c r="K114" s="45"/>
    </row>
    <row r="115" ht="12.75" customHeight="1">
      <c r="B115" s="429">
        <v>101.0</v>
      </c>
      <c r="C115" s="430">
        <v>51.0</v>
      </c>
      <c r="D115" s="431"/>
      <c r="E115" s="432">
        <f>D115+D116</f>
        <v>0</v>
      </c>
      <c r="F115" s="431">
        <f t="shared" si="1"/>
        <v>0</v>
      </c>
      <c r="G115" s="431">
        <f t="shared" si="2"/>
        <v>0</v>
      </c>
      <c r="H115" s="433"/>
      <c r="I115" s="44"/>
      <c r="J115" s="44"/>
      <c r="K115" s="45"/>
    </row>
    <row r="116" ht="12.75" customHeight="1">
      <c r="B116" s="95">
        <v>102.0</v>
      </c>
      <c r="C116" s="336"/>
      <c r="D116" s="434"/>
      <c r="E116" s="336"/>
      <c r="F116" s="434">
        <f t="shared" si="1"/>
        <v>0</v>
      </c>
      <c r="G116" s="434">
        <f t="shared" si="2"/>
        <v>0</v>
      </c>
      <c r="H116" s="435"/>
      <c r="I116" s="44"/>
      <c r="J116" s="44"/>
      <c r="K116" s="45"/>
    </row>
    <row r="117" ht="12.75" customHeight="1">
      <c r="B117" s="429">
        <v>103.0</v>
      </c>
      <c r="C117" s="436">
        <v>52.0</v>
      </c>
      <c r="D117" s="431"/>
      <c r="E117" s="437">
        <f>D117+D118</f>
        <v>0</v>
      </c>
      <c r="F117" s="431">
        <f t="shared" si="1"/>
        <v>0</v>
      </c>
      <c r="G117" s="431">
        <f t="shared" si="2"/>
        <v>0</v>
      </c>
      <c r="H117" s="433"/>
      <c r="I117" s="44"/>
      <c r="J117" s="44"/>
      <c r="K117" s="45"/>
    </row>
    <row r="118" ht="12.75" customHeight="1">
      <c r="B118" s="95">
        <v>104.0</v>
      </c>
      <c r="C118" s="336"/>
      <c r="D118" s="434"/>
      <c r="E118" s="336"/>
      <c r="F118" s="434">
        <f t="shared" si="1"/>
        <v>0</v>
      </c>
      <c r="G118" s="434">
        <f t="shared" si="2"/>
        <v>0</v>
      </c>
      <c r="H118" s="435"/>
      <c r="I118" s="44"/>
      <c r="J118" s="44"/>
      <c r="K118" s="45"/>
    </row>
    <row r="119" ht="12.75" customHeight="1">
      <c r="B119" s="429">
        <v>105.0</v>
      </c>
      <c r="C119" s="430">
        <v>53.0</v>
      </c>
      <c r="D119" s="431"/>
      <c r="E119" s="432">
        <f>D119+D120</f>
        <v>0</v>
      </c>
      <c r="F119" s="431">
        <f t="shared" si="1"/>
        <v>0</v>
      </c>
      <c r="G119" s="431">
        <f t="shared" si="2"/>
        <v>0</v>
      </c>
      <c r="H119" s="433"/>
      <c r="I119" s="44"/>
      <c r="J119" s="44"/>
      <c r="K119" s="45"/>
    </row>
    <row r="120" ht="12.75" customHeight="1">
      <c r="B120" s="95">
        <v>106.0</v>
      </c>
      <c r="C120" s="336"/>
      <c r="D120" s="434"/>
      <c r="E120" s="336"/>
      <c r="F120" s="434">
        <f t="shared" si="1"/>
        <v>0</v>
      </c>
      <c r="G120" s="434">
        <f t="shared" si="2"/>
        <v>0</v>
      </c>
      <c r="H120" s="435"/>
      <c r="I120" s="44"/>
      <c r="J120" s="44"/>
      <c r="K120" s="45"/>
    </row>
    <row r="121" ht="12.75" customHeight="1">
      <c r="B121" s="429">
        <v>107.0</v>
      </c>
      <c r="C121" s="436">
        <v>54.0</v>
      </c>
      <c r="D121" s="431"/>
      <c r="E121" s="437">
        <f>D121+D122</f>
        <v>0</v>
      </c>
      <c r="F121" s="431">
        <f t="shared" si="1"/>
        <v>0</v>
      </c>
      <c r="G121" s="431">
        <f t="shared" si="2"/>
        <v>0</v>
      </c>
      <c r="H121" s="433"/>
      <c r="I121" s="44"/>
      <c r="J121" s="44"/>
      <c r="K121" s="45"/>
    </row>
    <row r="122" ht="12.75" customHeight="1">
      <c r="B122" s="95">
        <v>108.0</v>
      </c>
      <c r="C122" s="336"/>
      <c r="D122" s="434"/>
      <c r="E122" s="336"/>
      <c r="F122" s="434">
        <f t="shared" si="1"/>
        <v>0</v>
      </c>
      <c r="G122" s="434">
        <f t="shared" si="2"/>
        <v>0</v>
      </c>
      <c r="H122" s="435"/>
      <c r="I122" s="44"/>
      <c r="J122" s="44"/>
      <c r="K122" s="45"/>
    </row>
    <row r="123" ht="12.75" customHeight="1">
      <c r="B123" s="429">
        <v>109.0</v>
      </c>
      <c r="C123" s="430">
        <v>55.0</v>
      </c>
      <c r="D123" s="431"/>
      <c r="E123" s="432">
        <f>D123+D124</f>
        <v>0</v>
      </c>
      <c r="F123" s="431">
        <f t="shared" si="1"/>
        <v>0</v>
      </c>
      <c r="G123" s="431">
        <f t="shared" si="2"/>
        <v>0</v>
      </c>
      <c r="H123" s="433"/>
      <c r="I123" s="44"/>
      <c r="J123" s="44"/>
      <c r="K123" s="45"/>
    </row>
    <row r="124" ht="12.75" customHeight="1">
      <c r="B124" s="95">
        <v>110.0</v>
      </c>
      <c r="C124" s="336"/>
      <c r="D124" s="434"/>
      <c r="E124" s="336"/>
      <c r="F124" s="434">
        <f t="shared" si="1"/>
        <v>0</v>
      </c>
      <c r="G124" s="434">
        <f t="shared" si="2"/>
        <v>0</v>
      </c>
      <c r="H124" s="435"/>
      <c r="I124" s="44"/>
      <c r="J124" s="44"/>
      <c r="K124" s="45"/>
    </row>
    <row r="125" ht="12.75" customHeight="1">
      <c r="B125" s="429">
        <v>111.0</v>
      </c>
      <c r="C125" s="436">
        <v>56.0</v>
      </c>
      <c r="D125" s="431"/>
      <c r="E125" s="437">
        <f>D125+D126</f>
        <v>0</v>
      </c>
      <c r="F125" s="431">
        <f t="shared" si="1"/>
        <v>0</v>
      </c>
      <c r="G125" s="431">
        <f t="shared" si="2"/>
        <v>0</v>
      </c>
      <c r="H125" s="433"/>
      <c r="I125" s="44"/>
      <c r="J125" s="44"/>
      <c r="K125" s="45"/>
    </row>
    <row r="126" ht="12.75" customHeight="1">
      <c r="B126" s="95">
        <v>112.0</v>
      </c>
      <c r="C126" s="336"/>
      <c r="D126" s="434"/>
      <c r="E126" s="336"/>
      <c r="F126" s="434">
        <f t="shared" si="1"/>
        <v>0</v>
      </c>
      <c r="G126" s="434">
        <f t="shared" si="2"/>
        <v>0</v>
      </c>
      <c r="H126" s="435"/>
      <c r="I126" s="44"/>
      <c r="J126" s="44"/>
      <c r="K126" s="45"/>
    </row>
    <row r="127" ht="12.75" customHeight="1">
      <c r="B127" s="429">
        <v>113.0</v>
      </c>
      <c r="C127" s="430">
        <v>57.0</v>
      </c>
      <c r="D127" s="431"/>
      <c r="E127" s="432">
        <f>D127+D128</f>
        <v>0</v>
      </c>
      <c r="F127" s="431">
        <f t="shared" si="1"/>
        <v>0</v>
      </c>
      <c r="G127" s="431">
        <f t="shared" si="2"/>
        <v>0</v>
      </c>
      <c r="H127" s="433"/>
      <c r="I127" s="44"/>
      <c r="J127" s="44"/>
      <c r="K127" s="45"/>
    </row>
    <row r="128" ht="12.75" customHeight="1">
      <c r="B128" s="95">
        <v>114.0</v>
      </c>
      <c r="C128" s="336"/>
      <c r="D128" s="434"/>
      <c r="E128" s="336"/>
      <c r="F128" s="434">
        <f t="shared" si="1"/>
        <v>0</v>
      </c>
      <c r="G128" s="434">
        <f t="shared" si="2"/>
        <v>0</v>
      </c>
      <c r="H128" s="435"/>
      <c r="I128" s="44"/>
      <c r="J128" s="44"/>
      <c r="K128" s="45"/>
    </row>
    <row r="129" ht="12.75" customHeight="1">
      <c r="B129" s="429">
        <v>115.0</v>
      </c>
      <c r="C129" s="436">
        <v>58.0</v>
      </c>
      <c r="D129" s="431"/>
      <c r="E129" s="437">
        <f>D129+D130</f>
        <v>0</v>
      </c>
      <c r="F129" s="431">
        <f t="shared" si="1"/>
        <v>0</v>
      </c>
      <c r="G129" s="431">
        <f t="shared" si="2"/>
        <v>0</v>
      </c>
      <c r="H129" s="433"/>
      <c r="I129" s="44"/>
      <c r="J129" s="44"/>
      <c r="K129" s="45"/>
    </row>
    <row r="130" ht="12.75" customHeight="1">
      <c r="B130" s="95">
        <v>116.0</v>
      </c>
      <c r="C130" s="336"/>
      <c r="D130" s="434"/>
      <c r="E130" s="336"/>
      <c r="F130" s="434">
        <f t="shared" si="1"/>
        <v>0</v>
      </c>
      <c r="G130" s="434">
        <f t="shared" si="2"/>
        <v>0</v>
      </c>
      <c r="H130" s="435"/>
      <c r="I130" s="44"/>
      <c r="J130" s="44"/>
      <c r="K130" s="45"/>
    </row>
    <row r="131" ht="12.75" customHeight="1">
      <c r="B131" s="429">
        <v>117.0</v>
      </c>
      <c r="C131" s="430">
        <v>59.0</v>
      </c>
      <c r="D131" s="431"/>
      <c r="E131" s="432">
        <f>D131+D132</f>
        <v>0</v>
      </c>
      <c r="F131" s="431">
        <f t="shared" si="1"/>
        <v>0</v>
      </c>
      <c r="G131" s="431">
        <f t="shared" si="2"/>
        <v>0</v>
      </c>
      <c r="H131" s="433"/>
      <c r="I131" s="44"/>
      <c r="J131" s="44"/>
      <c r="K131" s="45"/>
    </row>
    <row r="132" ht="12.75" customHeight="1">
      <c r="B132" s="95">
        <v>118.0</v>
      </c>
      <c r="C132" s="336"/>
      <c r="D132" s="434"/>
      <c r="E132" s="336"/>
      <c r="F132" s="434">
        <f t="shared" si="1"/>
        <v>0</v>
      </c>
      <c r="G132" s="434">
        <f t="shared" si="2"/>
        <v>0</v>
      </c>
      <c r="H132" s="435"/>
      <c r="I132" s="44"/>
      <c r="J132" s="44"/>
      <c r="K132" s="45"/>
    </row>
    <row r="133" ht="12.75" customHeight="1">
      <c r="B133" s="429">
        <v>119.0</v>
      </c>
      <c r="C133" s="436">
        <v>60.0</v>
      </c>
      <c r="D133" s="431"/>
      <c r="E133" s="437">
        <f>D133+D134</f>
        <v>0</v>
      </c>
      <c r="F133" s="431">
        <f t="shared" si="1"/>
        <v>0</v>
      </c>
      <c r="G133" s="431">
        <f t="shared" si="2"/>
        <v>0</v>
      </c>
      <c r="H133" s="433"/>
      <c r="I133" s="44"/>
      <c r="J133" s="44"/>
      <c r="K133" s="45"/>
    </row>
    <row r="134" ht="12.75" customHeight="1">
      <c r="B134" s="95">
        <v>120.0</v>
      </c>
      <c r="C134" s="336"/>
      <c r="D134" s="434"/>
      <c r="E134" s="336"/>
      <c r="F134" s="434">
        <f t="shared" si="1"/>
        <v>0</v>
      </c>
      <c r="G134" s="434">
        <f t="shared" si="2"/>
        <v>0</v>
      </c>
      <c r="H134" s="435"/>
      <c r="I134" s="44"/>
      <c r="J134" s="44"/>
      <c r="K134" s="45"/>
    </row>
    <row r="135" ht="12.75" customHeight="1">
      <c r="B135" s="429">
        <v>121.0</v>
      </c>
      <c r="C135" s="430">
        <v>61.0</v>
      </c>
      <c r="D135" s="431"/>
      <c r="E135" s="432">
        <f>D135+D136</f>
        <v>0</v>
      </c>
      <c r="F135" s="431">
        <f t="shared" si="1"/>
        <v>0</v>
      </c>
      <c r="G135" s="431">
        <f t="shared" si="2"/>
        <v>0</v>
      </c>
      <c r="H135" s="433"/>
      <c r="I135" s="44"/>
      <c r="J135" s="44"/>
      <c r="K135" s="45"/>
    </row>
    <row r="136" ht="12.75" customHeight="1">
      <c r="B136" s="95">
        <v>122.0</v>
      </c>
      <c r="C136" s="336"/>
      <c r="D136" s="434"/>
      <c r="E136" s="336"/>
      <c r="F136" s="434">
        <f t="shared" si="1"/>
        <v>0</v>
      </c>
      <c r="G136" s="434">
        <f t="shared" si="2"/>
        <v>0</v>
      </c>
      <c r="H136" s="435"/>
      <c r="I136" s="44"/>
      <c r="J136" s="44"/>
      <c r="K136" s="45"/>
    </row>
    <row r="137" ht="12.75" customHeight="1">
      <c r="B137" s="429">
        <v>123.0</v>
      </c>
      <c r="C137" s="436">
        <v>62.0</v>
      </c>
      <c r="D137" s="431"/>
      <c r="E137" s="437">
        <f>D137+D138</f>
        <v>0</v>
      </c>
      <c r="F137" s="431">
        <f t="shared" si="1"/>
        <v>0</v>
      </c>
      <c r="G137" s="431">
        <f t="shared" si="2"/>
        <v>0</v>
      </c>
      <c r="H137" s="433"/>
      <c r="I137" s="44"/>
      <c r="J137" s="44"/>
      <c r="K137" s="45"/>
    </row>
    <row r="138" ht="12.75" customHeight="1">
      <c r="B138" s="95">
        <v>124.0</v>
      </c>
      <c r="C138" s="336"/>
      <c r="D138" s="434"/>
      <c r="E138" s="336"/>
      <c r="F138" s="434">
        <f t="shared" si="1"/>
        <v>0</v>
      </c>
      <c r="G138" s="434">
        <f t="shared" si="2"/>
        <v>0</v>
      </c>
      <c r="H138" s="435"/>
      <c r="I138" s="44"/>
      <c r="J138" s="44"/>
      <c r="K138" s="45"/>
    </row>
    <row r="139" ht="12.75" customHeight="1">
      <c r="B139" s="429">
        <v>125.0</v>
      </c>
      <c r="C139" s="430">
        <v>63.0</v>
      </c>
      <c r="D139" s="431"/>
      <c r="E139" s="432">
        <f>D139+D140</f>
        <v>0</v>
      </c>
      <c r="F139" s="431">
        <f t="shared" si="1"/>
        <v>0</v>
      </c>
      <c r="G139" s="431">
        <f t="shared" si="2"/>
        <v>0</v>
      </c>
      <c r="H139" s="433"/>
      <c r="I139" s="44"/>
      <c r="J139" s="44"/>
      <c r="K139" s="45"/>
    </row>
    <row r="140" ht="12.75" customHeight="1">
      <c r="B140" s="95">
        <v>126.0</v>
      </c>
      <c r="C140" s="336"/>
      <c r="D140" s="434"/>
      <c r="E140" s="336"/>
      <c r="F140" s="434">
        <f t="shared" si="1"/>
        <v>0</v>
      </c>
      <c r="G140" s="434">
        <f t="shared" si="2"/>
        <v>0</v>
      </c>
      <c r="H140" s="435"/>
      <c r="I140" s="44"/>
      <c r="J140" s="44"/>
      <c r="K140" s="45"/>
    </row>
    <row r="141" ht="12.75" customHeight="1">
      <c r="B141" s="429">
        <v>127.0</v>
      </c>
      <c r="C141" s="436">
        <v>64.0</v>
      </c>
      <c r="D141" s="431"/>
      <c r="E141" s="437">
        <f>D141+D142</f>
        <v>0</v>
      </c>
      <c r="F141" s="431">
        <f t="shared" si="1"/>
        <v>0</v>
      </c>
      <c r="G141" s="431">
        <f t="shared" si="2"/>
        <v>0</v>
      </c>
      <c r="H141" s="433"/>
      <c r="I141" s="44"/>
      <c r="J141" s="44"/>
      <c r="K141" s="45"/>
    </row>
    <row r="142" ht="12.75" customHeight="1">
      <c r="B142" s="95">
        <v>128.0</v>
      </c>
      <c r="C142" s="336"/>
      <c r="D142" s="434"/>
      <c r="E142" s="336"/>
      <c r="F142" s="434">
        <f t="shared" si="1"/>
        <v>0</v>
      </c>
      <c r="G142" s="434">
        <f t="shared" si="2"/>
        <v>0</v>
      </c>
      <c r="H142" s="435"/>
      <c r="I142" s="44"/>
      <c r="J142" s="44"/>
      <c r="K142" s="45"/>
    </row>
    <row r="143" ht="12.75" customHeight="1">
      <c r="B143" s="429">
        <v>129.0</v>
      </c>
      <c r="C143" s="430">
        <v>65.0</v>
      </c>
      <c r="D143" s="431"/>
      <c r="E143" s="432">
        <f>D143+D144</f>
        <v>0</v>
      </c>
      <c r="F143" s="431">
        <f t="shared" si="1"/>
        <v>0</v>
      </c>
      <c r="G143" s="431">
        <f t="shared" si="2"/>
        <v>0</v>
      </c>
      <c r="H143" s="433"/>
      <c r="I143" s="44"/>
      <c r="J143" s="44"/>
      <c r="K143" s="45"/>
    </row>
    <row r="144" ht="12.75" customHeight="1">
      <c r="B144" s="95">
        <v>130.0</v>
      </c>
      <c r="C144" s="336"/>
      <c r="D144" s="434"/>
      <c r="E144" s="336"/>
      <c r="F144" s="434">
        <f t="shared" si="1"/>
        <v>0</v>
      </c>
      <c r="G144" s="434">
        <f t="shared" si="2"/>
        <v>0</v>
      </c>
      <c r="H144" s="435"/>
      <c r="I144" s="44"/>
      <c r="J144" s="44"/>
      <c r="K144" s="45"/>
    </row>
    <row r="145" ht="12.75" customHeight="1">
      <c r="B145" s="429">
        <v>131.0</v>
      </c>
      <c r="C145" s="436">
        <v>66.0</v>
      </c>
      <c r="D145" s="431"/>
      <c r="E145" s="437">
        <f>D145+D146</f>
        <v>0</v>
      </c>
      <c r="F145" s="431">
        <f t="shared" si="1"/>
        <v>0</v>
      </c>
      <c r="G145" s="431">
        <f t="shared" si="2"/>
        <v>0</v>
      </c>
      <c r="H145" s="433"/>
      <c r="I145" s="44"/>
      <c r="J145" s="44"/>
      <c r="K145" s="45"/>
    </row>
    <row r="146" ht="12.75" customHeight="1">
      <c r="B146" s="95">
        <v>132.0</v>
      </c>
      <c r="C146" s="336"/>
      <c r="D146" s="434"/>
      <c r="E146" s="336"/>
      <c r="F146" s="434">
        <f t="shared" si="1"/>
        <v>0</v>
      </c>
      <c r="G146" s="434">
        <f t="shared" si="2"/>
        <v>0</v>
      </c>
      <c r="H146" s="435"/>
      <c r="I146" s="44"/>
      <c r="J146" s="44"/>
      <c r="K146" s="45"/>
    </row>
    <row r="147" ht="12.75" customHeight="1">
      <c r="B147" s="429">
        <v>133.0</v>
      </c>
      <c r="C147" s="430">
        <v>67.0</v>
      </c>
      <c r="D147" s="431"/>
      <c r="E147" s="432">
        <f>D147+D148</f>
        <v>0</v>
      </c>
      <c r="F147" s="431">
        <f t="shared" si="1"/>
        <v>0</v>
      </c>
      <c r="G147" s="431">
        <f t="shared" si="2"/>
        <v>0</v>
      </c>
      <c r="H147" s="433"/>
      <c r="I147" s="44"/>
      <c r="J147" s="44"/>
      <c r="K147" s="45"/>
    </row>
    <row r="148" ht="12.75" customHeight="1">
      <c r="B148" s="95">
        <v>134.0</v>
      </c>
      <c r="C148" s="336"/>
      <c r="D148" s="434"/>
      <c r="E148" s="336"/>
      <c r="F148" s="434">
        <f t="shared" si="1"/>
        <v>0</v>
      </c>
      <c r="G148" s="434">
        <f t="shared" si="2"/>
        <v>0</v>
      </c>
      <c r="H148" s="435"/>
      <c r="I148" s="44"/>
      <c r="J148" s="44"/>
      <c r="K148" s="45"/>
    </row>
    <row r="149" ht="12.75" customHeight="1">
      <c r="B149" s="429">
        <v>135.0</v>
      </c>
      <c r="C149" s="436">
        <v>68.0</v>
      </c>
      <c r="D149" s="431"/>
      <c r="E149" s="437">
        <f>D149+D150</f>
        <v>0</v>
      </c>
      <c r="F149" s="431">
        <f t="shared" si="1"/>
        <v>0</v>
      </c>
      <c r="G149" s="431">
        <f t="shared" si="2"/>
        <v>0</v>
      </c>
      <c r="H149" s="433"/>
      <c r="I149" s="44"/>
      <c r="J149" s="44"/>
      <c r="K149" s="45"/>
    </row>
    <row r="150" ht="12.75" customHeight="1">
      <c r="B150" s="95">
        <v>136.0</v>
      </c>
      <c r="C150" s="336"/>
      <c r="D150" s="434"/>
      <c r="E150" s="336"/>
      <c r="F150" s="434">
        <f t="shared" si="1"/>
        <v>0</v>
      </c>
      <c r="G150" s="434">
        <f t="shared" si="2"/>
        <v>0</v>
      </c>
      <c r="H150" s="435"/>
      <c r="I150" s="44"/>
      <c r="J150" s="44"/>
      <c r="K150" s="45"/>
    </row>
    <row r="151" ht="12.75" customHeight="1">
      <c r="B151" s="429">
        <v>137.0</v>
      </c>
      <c r="C151" s="430">
        <v>69.0</v>
      </c>
      <c r="D151" s="431"/>
      <c r="E151" s="432">
        <f>D151+D152</f>
        <v>0</v>
      </c>
      <c r="F151" s="431">
        <f t="shared" si="1"/>
        <v>0</v>
      </c>
      <c r="G151" s="431">
        <f t="shared" si="2"/>
        <v>0</v>
      </c>
      <c r="H151" s="433"/>
      <c r="I151" s="44"/>
      <c r="J151" s="44"/>
      <c r="K151" s="45"/>
    </row>
    <row r="152" ht="12.75" customHeight="1">
      <c r="B152" s="95">
        <v>138.0</v>
      </c>
      <c r="C152" s="336"/>
      <c r="D152" s="434"/>
      <c r="E152" s="336"/>
      <c r="F152" s="434">
        <f t="shared" si="1"/>
        <v>0</v>
      </c>
      <c r="G152" s="434">
        <f t="shared" si="2"/>
        <v>0</v>
      </c>
      <c r="H152" s="435"/>
      <c r="I152" s="44"/>
      <c r="J152" s="44"/>
      <c r="K152" s="45"/>
    </row>
    <row r="153" ht="12.75" customHeight="1">
      <c r="B153" s="429">
        <v>139.0</v>
      </c>
      <c r="C153" s="436">
        <v>70.0</v>
      </c>
      <c r="D153" s="431"/>
      <c r="E153" s="437">
        <f>D153+D154</f>
        <v>0</v>
      </c>
      <c r="F153" s="431">
        <f t="shared" si="1"/>
        <v>0</v>
      </c>
      <c r="G153" s="431">
        <f t="shared" si="2"/>
        <v>0</v>
      </c>
      <c r="H153" s="433"/>
      <c r="I153" s="44"/>
      <c r="J153" s="44"/>
      <c r="K153" s="45"/>
    </row>
    <row r="154" ht="12.75" customHeight="1">
      <c r="B154" s="95">
        <v>140.0</v>
      </c>
      <c r="C154" s="336"/>
      <c r="D154" s="434"/>
      <c r="E154" s="336"/>
      <c r="F154" s="434">
        <f t="shared" si="1"/>
        <v>0</v>
      </c>
      <c r="G154" s="434">
        <f t="shared" si="2"/>
        <v>0</v>
      </c>
      <c r="H154" s="435"/>
      <c r="I154" s="44"/>
      <c r="J154" s="44"/>
      <c r="K154" s="45"/>
    </row>
    <row r="155" ht="12.75" customHeight="1">
      <c r="B155" s="429">
        <v>141.0</v>
      </c>
      <c r="C155" s="430">
        <v>71.0</v>
      </c>
      <c r="D155" s="431"/>
      <c r="E155" s="432">
        <f>D155+D156</f>
        <v>0</v>
      </c>
      <c r="F155" s="431">
        <f t="shared" si="1"/>
        <v>0</v>
      </c>
      <c r="G155" s="431">
        <f t="shared" si="2"/>
        <v>0</v>
      </c>
      <c r="H155" s="433"/>
      <c r="I155" s="44"/>
      <c r="J155" s="44"/>
      <c r="K155" s="45"/>
    </row>
    <row r="156" ht="12.75" customHeight="1">
      <c r="B156" s="95">
        <v>142.0</v>
      </c>
      <c r="C156" s="336"/>
      <c r="D156" s="434"/>
      <c r="E156" s="336"/>
      <c r="F156" s="434">
        <f t="shared" si="1"/>
        <v>0</v>
      </c>
      <c r="G156" s="434">
        <f t="shared" si="2"/>
        <v>0</v>
      </c>
      <c r="H156" s="435"/>
      <c r="I156" s="44"/>
      <c r="J156" s="44"/>
      <c r="K156" s="45"/>
    </row>
    <row r="157" ht="12.75" customHeight="1">
      <c r="B157" s="429">
        <v>143.0</v>
      </c>
      <c r="C157" s="436">
        <v>72.0</v>
      </c>
      <c r="D157" s="431"/>
      <c r="E157" s="437">
        <f>D157+D158</f>
        <v>0</v>
      </c>
      <c r="F157" s="431">
        <f t="shared" si="1"/>
        <v>0</v>
      </c>
      <c r="G157" s="431">
        <f t="shared" si="2"/>
        <v>0</v>
      </c>
      <c r="H157" s="433"/>
      <c r="I157" s="44"/>
      <c r="J157" s="44"/>
      <c r="K157" s="45"/>
    </row>
    <row r="158" ht="12.75" customHeight="1">
      <c r="B158" s="95">
        <v>144.0</v>
      </c>
      <c r="C158" s="336"/>
      <c r="D158" s="434"/>
      <c r="E158" s="336"/>
      <c r="F158" s="434">
        <f t="shared" si="1"/>
        <v>0</v>
      </c>
      <c r="G158" s="434">
        <f t="shared" si="2"/>
        <v>0</v>
      </c>
      <c r="H158" s="435"/>
      <c r="I158" s="44"/>
      <c r="J158" s="44"/>
      <c r="K158" s="45"/>
    </row>
    <row r="159" ht="12.75" customHeight="1">
      <c r="B159" s="429">
        <v>145.0</v>
      </c>
      <c r="C159" s="430">
        <v>73.0</v>
      </c>
      <c r="D159" s="431"/>
      <c r="E159" s="432">
        <f>D159+D160</f>
        <v>0</v>
      </c>
      <c r="F159" s="431">
        <f t="shared" si="1"/>
        <v>0</v>
      </c>
      <c r="G159" s="431">
        <f t="shared" si="2"/>
        <v>0</v>
      </c>
      <c r="H159" s="433"/>
      <c r="I159" s="44"/>
      <c r="J159" s="44"/>
      <c r="K159" s="45"/>
    </row>
    <row r="160" ht="12.75" customHeight="1">
      <c r="B160" s="95">
        <v>146.0</v>
      </c>
      <c r="C160" s="336"/>
      <c r="D160" s="434"/>
      <c r="E160" s="336"/>
      <c r="F160" s="434">
        <f t="shared" si="1"/>
        <v>0</v>
      </c>
      <c r="G160" s="434">
        <f t="shared" si="2"/>
        <v>0</v>
      </c>
      <c r="H160" s="435"/>
      <c r="I160" s="44"/>
      <c r="J160" s="44"/>
      <c r="K160" s="45"/>
    </row>
    <row r="161" ht="12.75" customHeight="1">
      <c r="B161" s="429">
        <v>147.0</v>
      </c>
      <c r="C161" s="436">
        <v>74.0</v>
      </c>
      <c r="D161" s="431"/>
      <c r="E161" s="437">
        <f>D161+D162</f>
        <v>0</v>
      </c>
      <c r="F161" s="431">
        <f t="shared" si="1"/>
        <v>0</v>
      </c>
      <c r="G161" s="431">
        <f t="shared" si="2"/>
        <v>0</v>
      </c>
      <c r="H161" s="433"/>
      <c r="I161" s="44"/>
      <c r="J161" s="44"/>
      <c r="K161" s="45"/>
    </row>
    <row r="162" ht="12.75" customHeight="1">
      <c r="B162" s="95">
        <v>148.0</v>
      </c>
      <c r="C162" s="336"/>
      <c r="D162" s="434"/>
      <c r="E162" s="336"/>
      <c r="F162" s="434">
        <f t="shared" si="1"/>
        <v>0</v>
      </c>
      <c r="G162" s="434">
        <f t="shared" si="2"/>
        <v>0</v>
      </c>
      <c r="H162" s="435"/>
      <c r="I162" s="44"/>
      <c r="J162" s="44"/>
      <c r="K162" s="45"/>
    </row>
    <row r="163" ht="12.75" customHeight="1">
      <c r="B163" s="429">
        <v>149.0</v>
      </c>
      <c r="C163" s="430">
        <v>75.0</v>
      </c>
      <c r="D163" s="431"/>
      <c r="E163" s="432">
        <f>D163+D164</f>
        <v>0</v>
      </c>
      <c r="F163" s="431">
        <f t="shared" si="1"/>
        <v>0</v>
      </c>
      <c r="G163" s="431">
        <f t="shared" si="2"/>
        <v>0</v>
      </c>
      <c r="H163" s="433"/>
      <c r="I163" s="44"/>
      <c r="J163" s="44"/>
      <c r="K163" s="45"/>
    </row>
    <row r="164" ht="12.75" customHeight="1">
      <c r="B164" s="95">
        <v>150.0</v>
      </c>
      <c r="C164" s="336"/>
      <c r="D164" s="434"/>
      <c r="E164" s="336"/>
      <c r="F164" s="434">
        <f t="shared" si="1"/>
        <v>0</v>
      </c>
      <c r="G164" s="434">
        <f t="shared" si="2"/>
        <v>0</v>
      </c>
      <c r="H164" s="435"/>
      <c r="I164" s="44"/>
      <c r="J164" s="44"/>
      <c r="K164" s="45"/>
    </row>
    <row r="165" ht="12.75" customHeight="1">
      <c r="B165" s="429">
        <v>151.0</v>
      </c>
      <c r="C165" s="436">
        <v>76.0</v>
      </c>
      <c r="D165" s="431"/>
      <c r="E165" s="437">
        <f>D165+D166</f>
        <v>0</v>
      </c>
      <c r="F165" s="431">
        <f t="shared" si="1"/>
        <v>0</v>
      </c>
      <c r="G165" s="431">
        <f t="shared" si="2"/>
        <v>0</v>
      </c>
      <c r="H165" s="433"/>
      <c r="I165" s="44"/>
      <c r="J165" s="44"/>
      <c r="K165" s="45"/>
    </row>
    <row r="166" ht="12.75" customHeight="1">
      <c r="B166" s="95">
        <v>152.0</v>
      </c>
      <c r="C166" s="336"/>
      <c r="D166" s="434"/>
      <c r="E166" s="336"/>
      <c r="F166" s="434">
        <f t="shared" si="1"/>
        <v>0</v>
      </c>
      <c r="G166" s="434">
        <f t="shared" si="2"/>
        <v>0</v>
      </c>
      <c r="H166" s="435"/>
      <c r="I166" s="44"/>
      <c r="J166" s="44"/>
      <c r="K166" s="45"/>
    </row>
    <row r="167" ht="12.75" customHeight="1">
      <c r="B167" s="429">
        <v>153.0</v>
      </c>
      <c r="C167" s="430">
        <v>77.0</v>
      </c>
      <c r="D167" s="431"/>
      <c r="E167" s="432">
        <f>D167+D168</f>
        <v>0</v>
      </c>
      <c r="F167" s="431">
        <f t="shared" si="1"/>
        <v>0</v>
      </c>
      <c r="G167" s="431">
        <f t="shared" si="2"/>
        <v>0</v>
      </c>
      <c r="H167" s="433"/>
      <c r="I167" s="44"/>
      <c r="J167" s="44"/>
      <c r="K167" s="45"/>
    </row>
    <row r="168" ht="12.75" customHeight="1">
      <c r="B168" s="95">
        <v>154.0</v>
      </c>
      <c r="C168" s="336"/>
      <c r="D168" s="434"/>
      <c r="E168" s="336"/>
      <c r="F168" s="434">
        <f t="shared" si="1"/>
        <v>0</v>
      </c>
      <c r="G168" s="434">
        <f t="shared" si="2"/>
        <v>0</v>
      </c>
      <c r="H168" s="435"/>
      <c r="I168" s="44"/>
      <c r="J168" s="44"/>
      <c r="K168" s="45"/>
    </row>
    <row r="169" ht="12.75" customHeight="1">
      <c r="B169" s="429">
        <v>155.0</v>
      </c>
      <c r="C169" s="436">
        <v>78.0</v>
      </c>
      <c r="D169" s="431"/>
      <c r="E169" s="437">
        <f>D169+D170</f>
        <v>0</v>
      </c>
      <c r="F169" s="431">
        <f t="shared" si="1"/>
        <v>0</v>
      </c>
      <c r="G169" s="431">
        <f t="shared" si="2"/>
        <v>0</v>
      </c>
      <c r="H169" s="433"/>
      <c r="I169" s="44"/>
      <c r="J169" s="44"/>
      <c r="K169" s="45"/>
    </row>
    <row r="170" ht="12.75" customHeight="1">
      <c r="B170" s="95">
        <v>156.0</v>
      </c>
      <c r="C170" s="336"/>
      <c r="D170" s="434"/>
      <c r="E170" s="336"/>
      <c r="F170" s="434">
        <f t="shared" si="1"/>
        <v>0</v>
      </c>
      <c r="G170" s="434">
        <f t="shared" si="2"/>
        <v>0</v>
      </c>
      <c r="H170" s="435"/>
      <c r="I170" s="44"/>
      <c r="J170" s="44"/>
      <c r="K170" s="45"/>
    </row>
    <row r="171" ht="12.75" customHeight="1">
      <c r="B171" s="429">
        <v>157.0</v>
      </c>
      <c r="C171" s="430">
        <v>79.0</v>
      </c>
      <c r="D171" s="431"/>
      <c r="E171" s="432">
        <f>D171+D172</f>
        <v>0</v>
      </c>
      <c r="F171" s="431">
        <f t="shared" si="1"/>
        <v>0</v>
      </c>
      <c r="G171" s="431">
        <f t="shared" si="2"/>
        <v>0</v>
      </c>
      <c r="H171" s="433"/>
      <c r="I171" s="44"/>
      <c r="J171" s="44"/>
      <c r="K171" s="45"/>
    </row>
    <row r="172" ht="12.75" customHeight="1">
      <c r="B172" s="95">
        <v>158.0</v>
      </c>
      <c r="C172" s="336"/>
      <c r="D172" s="434"/>
      <c r="E172" s="336"/>
      <c r="F172" s="434">
        <f t="shared" si="1"/>
        <v>0</v>
      </c>
      <c r="G172" s="434">
        <f t="shared" si="2"/>
        <v>0</v>
      </c>
      <c r="H172" s="435"/>
      <c r="I172" s="44"/>
      <c r="J172" s="44"/>
      <c r="K172" s="45"/>
    </row>
    <row r="173" ht="12.75" customHeight="1">
      <c r="B173" s="429">
        <v>159.0</v>
      </c>
      <c r="C173" s="436">
        <v>80.0</v>
      </c>
      <c r="D173" s="431"/>
      <c r="E173" s="437">
        <f>D173+D174</f>
        <v>0</v>
      </c>
      <c r="F173" s="431">
        <f t="shared" si="1"/>
        <v>0</v>
      </c>
      <c r="G173" s="431">
        <f t="shared" si="2"/>
        <v>0</v>
      </c>
      <c r="H173" s="433"/>
      <c r="I173" s="44"/>
      <c r="J173" s="44"/>
      <c r="K173" s="45"/>
    </row>
    <row r="174" ht="12.75" customHeight="1">
      <c r="B174" s="95">
        <v>160.0</v>
      </c>
      <c r="C174" s="336"/>
      <c r="D174" s="434"/>
      <c r="E174" s="336"/>
      <c r="F174" s="434">
        <f t="shared" si="1"/>
        <v>0</v>
      </c>
      <c r="G174" s="434">
        <f t="shared" si="2"/>
        <v>0</v>
      </c>
      <c r="H174" s="435"/>
      <c r="I174" s="44"/>
      <c r="J174" s="44"/>
      <c r="K174" s="45"/>
    </row>
    <row r="175" ht="12.75" customHeight="1">
      <c r="B175" s="429">
        <v>161.0</v>
      </c>
      <c r="C175" s="430">
        <v>81.0</v>
      </c>
      <c r="D175" s="431"/>
      <c r="E175" s="432">
        <f>D175+D176</f>
        <v>0</v>
      </c>
      <c r="F175" s="431">
        <f t="shared" si="1"/>
        <v>0</v>
      </c>
      <c r="G175" s="431">
        <f t="shared" si="2"/>
        <v>0</v>
      </c>
      <c r="H175" s="433"/>
      <c r="I175" s="44"/>
      <c r="J175" s="44"/>
      <c r="K175" s="45"/>
    </row>
    <row r="176" ht="12.75" customHeight="1">
      <c r="B176" s="95">
        <v>162.0</v>
      </c>
      <c r="C176" s="336"/>
      <c r="D176" s="434"/>
      <c r="E176" s="336"/>
      <c r="F176" s="434">
        <f t="shared" si="1"/>
        <v>0</v>
      </c>
      <c r="G176" s="434">
        <f t="shared" si="2"/>
        <v>0</v>
      </c>
      <c r="H176" s="435"/>
      <c r="I176" s="44"/>
      <c r="J176" s="44"/>
      <c r="K176" s="45"/>
    </row>
    <row r="177" ht="12.75" customHeight="1">
      <c r="B177" s="429">
        <v>163.0</v>
      </c>
      <c r="C177" s="436">
        <v>82.0</v>
      </c>
      <c r="D177" s="431"/>
      <c r="E177" s="437">
        <f>D177+D178</f>
        <v>0</v>
      </c>
      <c r="F177" s="431">
        <f t="shared" si="1"/>
        <v>0</v>
      </c>
      <c r="G177" s="431">
        <f t="shared" si="2"/>
        <v>0</v>
      </c>
      <c r="H177" s="433"/>
      <c r="I177" s="44"/>
      <c r="J177" s="44"/>
      <c r="K177" s="45"/>
    </row>
    <row r="178" ht="12.75" customHeight="1">
      <c r="B178" s="95">
        <v>164.0</v>
      </c>
      <c r="C178" s="336"/>
      <c r="D178" s="434"/>
      <c r="E178" s="336"/>
      <c r="F178" s="434">
        <f t="shared" si="1"/>
        <v>0</v>
      </c>
      <c r="G178" s="434">
        <f t="shared" si="2"/>
        <v>0</v>
      </c>
      <c r="H178" s="435"/>
      <c r="I178" s="44"/>
      <c r="J178" s="44"/>
      <c r="K178" s="45"/>
    </row>
    <row r="179" ht="12.75" customHeight="1">
      <c r="B179" s="429">
        <v>165.0</v>
      </c>
      <c r="C179" s="430">
        <v>83.0</v>
      </c>
      <c r="D179" s="431"/>
      <c r="E179" s="432">
        <f>D179+D180</f>
        <v>0</v>
      </c>
      <c r="F179" s="431">
        <f t="shared" si="1"/>
        <v>0</v>
      </c>
      <c r="G179" s="431">
        <f t="shared" si="2"/>
        <v>0</v>
      </c>
      <c r="H179" s="433"/>
      <c r="I179" s="44"/>
      <c r="J179" s="44"/>
      <c r="K179" s="45"/>
    </row>
    <row r="180" ht="12.75" customHeight="1">
      <c r="B180" s="95">
        <v>166.0</v>
      </c>
      <c r="C180" s="336"/>
      <c r="D180" s="434"/>
      <c r="E180" s="336"/>
      <c r="F180" s="434">
        <f t="shared" si="1"/>
        <v>0</v>
      </c>
      <c r="G180" s="434">
        <f t="shared" si="2"/>
        <v>0</v>
      </c>
      <c r="H180" s="435"/>
      <c r="I180" s="44"/>
      <c r="J180" s="44"/>
      <c r="K180" s="45"/>
    </row>
    <row r="181" ht="12.75" customHeight="1">
      <c r="B181" s="429">
        <v>167.0</v>
      </c>
      <c r="C181" s="436">
        <v>84.0</v>
      </c>
      <c r="D181" s="431"/>
      <c r="E181" s="437">
        <f>D181+D182</f>
        <v>0</v>
      </c>
      <c r="F181" s="431">
        <f t="shared" si="1"/>
        <v>0</v>
      </c>
      <c r="G181" s="431">
        <f t="shared" si="2"/>
        <v>0</v>
      </c>
      <c r="H181" s="433"/>
      <c r="I181" s="44"/>
      <c r="J181" s="44"/>
      <c r="K181" s="45"/>
    </row>
    <row r="182" ht="12.75" customHeight="1">
      <c r="B182" s="95">
        <v>168.0</v>
      </c>
      <c r="C182" s="336"/>
      <c r="D182" s="434"/>
      <c r="E182" s="336"/>
      <c r="F182" s="434">
        <f t="shared" si="1"/>
        <v>0</v>
      </c>
      <c r="G182" s="434">
        <f t="shared" si="2"/>
        <v>0</v>
      </c>
      <c r="H182" s="435"/>
      <c r="I182" s="44"/>
      <c r="J182" s="44"/>
      <c r="K182" s="45"/>
    </row>
    <row r="183" ht="12.75" customHeight="1">
      <c r="B183" s="429">
        <v>169.0</v>
      </c>
      <c r="C183" s="430">
        <v>85.0</v>
      </c>
      <c r="D183" s="431"/>
      <c r="E183" s="432">
        <f>D183+D184</f>
        <v>0</v>
      </c>
      <c r="F183" s="431">
        <f t="shared" si="1"/>
        <v>0</v>
      </c>
      <c r="G183" s="431">
        <f t="shared" si="2"/>
        <v>0</v>
      </c>
      <c r="H183" s="433"/>
      <c r="I183" s="44"/>
      <c r="J183" s="44"/>
      <c r="K183" s="45"/>
    </row>
    <row r="184" ht="12.75" customHeight="1">
      <c r="B184" s="95">
        <v>170.0</v>
      </c>
      <c r="C184" s="336"/>
      <c r="D184" s="434"/>
      <c r="E184" s="336"/>
      <c r="F184" s="434">
        <f t="shared" si="1"/>
        <v>0</v>
      </c>
      <c r="G184" s="434">
        <f t="shared" si="2"/>
        <v>0</v>
      </c>
      <c r="H184" s="435"/>
      <c r="I184" s="44"/>
      <c r="J184" s="44"/>
      <c r="K184" s="45"/>
    </row>
    <row r="185" ht="12.75" customHeight="1">
      <c r="B185" s="429">
        <v>171.0</v>
      </c>
      <c r="C185" s="436">
        <v>86.0</v>
      </c>
      <c r="D185" s="431"/>
      <c r="E185" s="437">
        <f>D185+D186</f>
        <v>0</v>
      </c>
      <c r="F185" s="431">
        <f t="shared" si="1"/>
        <v>0</v>
      </c>
      <c r="G185" s="431">
        <f t="shared" si="2"/>
        <v>0</v>
      </c>
      <c r="H185" s="433"/>
      <c r="I185" s="44"/>
      <c r="J185" s="44"/>
      <c r="K185" s="45"/>
    </row>
    <row r="186" ht="12.75" customHeight="1">
      <c r="B186" s="95">
        <v>172.0</v>
      </c>
      <c r="C186" s="336"/>
      <c r="D186" s="434"/>
      <c r="E186" s="336"/>
      <c r="F186" s="434">
        <f t="shared" si="1"/>
        <v>0</v>
      </c>
      <c r="G186" s="434">
        <f t="shared" si="2"/>
        <v>0</v>
      </c>
      <c r="H186" s="435"/>
      <c r="I186" s="44"/>
      <c r="J186" s="44"/>
      <c r="K186" s="45"/>
    </row>
    <row r="187" ht="12.75" customHeight="1">
      <c r="B187" s="429">
        <v>173.0</v>
      </c>
      <c r="C187" s="430">
        <v>87.0</v>
      </c>
      <c r="D187" s="431"/>
      <c r="E187" s="432">
        <f>D187+D188</f>
        <v>0</v>
      </c>
      <c r="F187" s="431">
        <f t="shared" si="1"/>
        <v>0</v>
      </c>
      <c r="G187" s="431">
        <f t="shared" si="2"/>
        <v>0</v>
      </c>
      <c r="H187" s="433"/>
      <c r="I187" s="44"/>
      <c r="J187" s="44"/>
      <c r="K187" s="45"/>
    </row>
    <row r="188" ht="12.75" customHeight="1">
      <c r="B188" s="95">
        <v>174.0</v>
      </c>
      <c r="C188" s="336"/>
      <c r="D188" s="434"/>
      <c r="E188" s="336"/>
      <c r="F188" s="434">
        <f t="shared" si="1"/>
        <v>0</v>
      </c>
      <c r="G188" s="434">
        <f t="shared" si="2"/>
        <v>0</v>
      </c>
      <c r="H188" s="435"/>
      <c r="I188" s="44"/>
      <c r="J188" s="44"/>
      <c r="K188" s="45"/>
    </row>
    <row r="189" ht="12.75" customHeight="1">
      <c r="B189" s="429">
        <v>175.0</v>
      </c>
      <c r="C189" s="436">
        <v>88.0</v>
      </c>
      <c r="D189" s="431"/>
      <c r="E189" s="437">
        <f>D189+D190</f>
        <v>0</v>
      </c>
      <c r="F189" s="431">
        <f t="shared" si="1"/>
        <v>0</v>
      </c>
      <c r="G189" s="431">
        <f t="shared" si="2"/>
        <v>0</v>
      </c>
      <c r="H189" s="433"/>
      <c r="I189" s="44"/>
      <c r="J189" s="44"/>
      <c r="K189" s="45"/>
    </row>
    <row r="190" ht="12.75" customHeight="1">
      <c r="B190" s="95">
        <v>176.0</v>
      </c>
      <c r="C190" s="336"/>
      <c r="D190" s="434"/>
      <c r="E190" s="336"/>
      <c r="F190" s="434">
        <f t="shared" si="1"/>
        <v>0</v>
      </c>
      <c r="G190" s="434">
        <f t="shared" si="2"/>
        <v>0</v>
      </c>
      <c r="H190" s="435"/>
      <c r="I190" s="44"/>
      <c r="J190" s="44"/>
      <c r="K190" s="45"/>
    </row>
    <row r="191" ht="12.75" customHeight="1">
      <c r="B191" s="429">
        <v>177.0</v>
      </c>
      <c r="C191" s="430">
        <v>89.0</v>
      </c>
      <c r="D191" s="431"/>
      <c r="E191" s="432">
        <f>D191+D192</f>
        <v>0</v>
      </c>
      <c r="F191" s="431">
        <f t="shared" si="1"/>
        <v>0</v>
      </c>
      <c r="G191" s="431">
        <f t="shared" si="2"/>
        <v>0</v>
      </c>
      <c r="H191" s="433"/>
      <c r="I191" s="44"/>
      <c r="J191" s="44"/>
      <c r="K191" s="45"/>
    </row>
    <row r="192" ht="12.75" customHeight="1">
      <c r="B192" s="95">
        <v>178.0</v>
      </c>
      <c r="C192" s="336"/>
      <c r="D192" s="434"/>
      <c r="E192" s="336"/>
      <c r="F192" s="434">
        <f t="shared" si="1"/>
        <v>0</v>
      </c>
      <c r="G192" s="434">
        <f t="shared" si="2"/>
        <v>0</v>
      </c>
      <c r="H192" s="435"/>
      <c r="I192" s="44"/>
      <c r="J192" s="44"/>
      <c r="K192" s="45"/>
    </row>
    <row r="193" ht="12.75" customHeight="1">
      <c r="B193" s="429">
        <v>179.0</v>
      </c>
      <c r="C193" s="436">
        <v>90.0</v>
      </c>
      <c r="D193" s="431"/>
      <c r="E193" s="437">
        <f>D193+D194</f>
        <v>0</v>
      </c>
      <c r="F193" s="431">
        <f t="shared" si="1"/>
        <v>0</v>
      </c>
      <c r="G193" s="431">
        <f t="shared" si="2"/>
        <v>0</v>
      </c>
      <c r="H193" s="433"/>
      <c r="I193" s="44"/>
      <c r="J193" s="44"/>
      <c r="K193" s="45"/>
    </row>
    <row r="194" ht="12.75" customHeight="1">
      <c r="B194" s="95">
        <v>180.0</v>
      </c>
      <c r="C194" s="336"/>
      <c r="D194" s="434"/>
      <c r="E194" s="336"/>
      <c r="F194" s="434">
        <f t="shared" si="1"/>
        <v>0</v>
      </c>
      <c r="G194" s="434">
        <f t="shared" si="2"/>
        <v>0</v>
      </c>
      <c r="H194" s="435"/>
      <c r="I194" s="44"/>
      <c r="J194" s="44"/>
      <c r="K194" s="45"/>
    </row>
    <row r="195" ht="12.75" customHeight="1">
      <c r="B195" s="429">
        <v>181.0</v>
      </c>
      <c r="C195" s="430">
        <v>91.0</v>
      </c>
      <c r="D195" s="431"/>
      <c r="E195" s="432">
        <f>D195+D196</f>
        <v>0</v>
      </c>
      <c r="F195" s="431">
        <f t="shared" si="1"/>
        <v>0</v>
      </c>
      <c r="G195" s="431">
        <f t="shared" si="2"/>
        <v>0</v>
      </c>
      <c r="H195" s="433"/>
      <c r="I195" s="44"/>
      <c r="J195" s="44"/>
      <c r="K195" s="45"/>
    </row>
    <row r="196" ht="12.75" customHeight="1">
      <c r="B196" s="95">
        <v>182.0</v>
      </c>
      <c r="C196" s="336"/>
      <c r="D196" s="434"/>
      <c r="E196" s="336"/>
      <c r="F196" s="434">
        <f t="shared" si="1"/>
        <v>0</v>
      </c>
      <c r="G196" s="434">
        <f t="shared" si="2"/>
        <v>0</v>
      </c>
      <c r="H196" s="435"/>
      <c r="I196" s="44"/>
      <c r="J196" s="44"/>
      <c r="K196" s="45"/>
    </row>
    <row r="197" ht="12.75" customHeight="1">
      <c r="B197" s="429">
        <v>183.0</v>
      </c>
      <c r="C197" s="436">
        <v>92.0</v>
      </c>
      <c r="D197" s="431"/>
      <c r="E197" s="437">
        <f>D197+D198</f>
        <v>0</v>
      </c>
      <c r="F197" s="431">
        <f t="shared" si="1"/>
        <v>0</v>
      </c>
      <c r="G197" s="431">
        <f t="shared" si="2"/>
        <v>0</v>
      </c>
      <c r="H197" s="433"/>
      <c r="I197" s="44"/>
      <c r="J197" s="44"/>
      <c r="K197" s="45"/>
    </row>
    <row r="198" ht="12.75" customHeight="1">
      <c r="B198" s="95">
        <v>184.0</v>
      </c>
      <c r="C198" s="336"/>
      <c r="D198" s="434"/>
      <c r="E198" s="336"/>
      <c r="F198" s="434">
        <f t="shared" si="1"/>
        <v>0</v>
      </c>
      <c r="G198" s="434">
        <f t="shared" si="2"/>
        <v>0</v>
      </c>
      <c r="H198" s="435"/>
      <c r="I198" s="44"/>
      <c r="J198" s="44"/>
      <c r="K198" s="45"/>
    </row>
    <row r="199" ht="12.75" customHeight="1">
      <c r="B199" s="429">
        <v>185.0</v>
      </c>
      <c r="C199" s="430">
        <v>93.0</v>
      </c>
      <c r="D199" s="431"/>
      <c r="E199" s="432">
        <f>D199+D200</f>
        <v>0</v>
      </c>
      <c r="F199" s="431">
        <f t="shared" si="1"/>
        <v>0</v>
      </c>
      <c r="G199" s="431">
        <f t="shared" si="2"/>
        <v>0</v>
      </c>
      <c r="H199" s="433"/>
      <c r="I199" s="44"/>
      <c r="J199" s="44"/>
      <c r="K199" s="45"/>
    </row>
    <row r="200" ht="12.75" customHeight="1">
      <c r="B200" s="95">
        <v>186.0</v>
      </c>
      <c r="C200" s="336"/>
      <c r="D200" s="434"/>
      <c r="E200" s="336"/>
      <c r="F200" s="434">
        <f t="shared" si="1"/>
        <v>0</v>
      </c>
      <c r="G200" s="434">
        <f t="shared" si="2"/>
        <v>0</v>
      </c>
      <c r="H200" s="435"/>
      <c r="I200" s="44"/>
      <c r="J200" s="44"/>
      <c r="K200" s="45"/>
    </row>
    <row r="201" ht="12.75" customHeight="1">
      <c r="B201" s="429">
        <v>187.0</v>
      </c>
      <c r="C201" s="436">
        <v>94.0</v>
      </c>
      <c r="D201" s="431"/>
      <c r="E201" s="437">
        <f>D201+D202</f>
        <v>0</v>
      </c>
      <c r="F201" s="431">
        <f t="shared" si="1"/>
        <v>0</v>
      </c>
      <c r="G201" s="431">
        <f t="shared" si="2"/>
        <v>0</v>
      </c>
      <c r="H201" s="433"/>
      <c r="I201" s="44"/>
      <c r="J201" s="44"/>
      <c r="K201" s="45"/>
    </row>
    <row r="202" ht="12.75" customHeight="1">
      <c r="B202" s="95">
        <v>188.0</v>
      </c>
      <c r="C202" s="336"/>
      <c r="D202" s="434"/>
      <c r="E202" s="336"/>
      <c r="F202" s="434">
        <f t="shared" si="1"/>
        <v>0</v>
      </c>
      <c r="G202" s="434">
        <f t="shared" si="2"/>
        <v>0</v>
      </c>
      <c r="H202" s="435"/>
      <c r="I202" s="44"/>
      <c r="J202" s="44"/>
      <c r="K202" s="45"/>
    </row>
    <row r="203" ht="12.75" customHeight="1">
      <c r="B203" s="429">
        <v>189.0</v>
      </c>
      <c r="C203" s="430">
        <v>95.0</v>
      </c>
      <c r="D203" s="431"/>
      <c r="E203" s="432">
        <f>D203+D204</f>
        <v>0</v>
      </c>
      <c r="F203" s="431">
        <f t="shared" si="1"/>
        <v>0</v>
      </c>
      <c r="G203" s="431">
        <f t="shared" si="2"/>
        <v>0</v>
      </c>
      <c r="H203" s="433"/>
      <c r="I203" s="44"/>
      <c r="J203" s="44"/>
      <c r="K203" s="45"/>
    </row>
    <row r="204" ht="12.75" customHeight="1">
      <c r="B204" s="95">
        <v>190.0</v>
      </c>
      <c r="C204" s="336"/>
      <c r="D204" s="434"/>
      <c r="E204" s="336"/>
      <c r="F204" s="434">
        <f t="shared" si="1"/>
        <v>0</v>
      </c>
      <c r="G204" s="434">
        <f t="shared" si="2"/>
        <v>0</v>
      </c>
      <c r="H204" s="435"/>
      <c r="I204" s="44"/>
      <c r="J204" s="44"/>
      <c r="K204" s="45"/>
    </row>
    <row r="205" ht="12.75" customHeight="1">
      <c r="B205" s="429">
        <v>191.0</v>
      </c>
      <c r="C205" s="436">
        <v>96.0</v>
      </c>
      <c r="D205" s="431"/>
      <c r="E205" s="437">
        <f>D205+D206</f>
        <v>0</v>
      </c>
      <c r="F205" s="431">
        <f t="shared" si="1"/>
        <v>0</v>
      </c>
      <c r="G205" s="431">
        <f t="shared" si="2"/>
        <v>0</v>
      </c>
      <c r="H205" s="433"/>
      <c r="I205" s="44"/>
      <c r="J205" s="44"/>
      <c r="K205" s="45"/>
    </row>
    <row r="206" ht="12.75" customHeight="1">
      <c r="B206" s="95">
        <v>192.0</v>
      </c>
      <c r="C206" s="336"/>
      <c r="D206" s="434"/>
      <c r="E206" s="336"/>
      <c r="F206" s="434">
        <f t="shared" si="1"/>
        <v>0</v>
      </c>
      <c r="G206" s="434">
        <f t="shared" si="2"/>
        <v>0</v>
      </c>
      <c r="H206" s="435"/>
      <c r="I206" s="44"/>
      <c r="J206" s="44"/>
      <c r="K206" s="45"/>
    </row>
    <row r="207" ht="12.75" customHeight="1">
      <c r="B207" s="429">
        <v>193.0</v>
      </c>
      <c r="C207" s="430">
        <v>97.0</v>
      </c>
      <c r="D207" s="431"/>
      <c r="E207" s="432">
        <f>D207+D208</f>
        <v>0</v>
      </c>
      <c r="F207" s="431">
        <f t="shared" si="1"/>
        <v>0</v>
      </c>
      <c r="G207" s="431">
        <f t="shared" si="2"/>
        <v>0</v>
      </c>
      <c r="H207" s="433"/>
      <c r="I207" s="44"/>
      <c r="J207" s="44"/>
      <c r="K207" s="45"/>
    </row>
    <row r="208" ht="12.75" customHeight="1">
      <c r="B208" s="95">
        <v>194.0</v>
      </c>
      <c r="C208" s="336"/>
      <c r="D208" s="434"/>
      <c r="E208" s="336"/>
      <c r="F208" s="434">
        <f t="shared" si="1"/>
        <v>0</v>
      </c>
      <c r="G208" s="434">
        <f t="shared" si="2"/>
        <v>0</v>
      </c>
      <c r="H208" s="435"/>
      <c r="I208" s="44"/>
      <c r="J208" s="44"/>
      <c r="K208" s="45"/>
    </row>
    <row r="209" ht="12.75" customHeight="1">
      <c r="B209" s="429">
        <v>195.0</v>
      </c>
      <c r="C209" s="436">
        <v>98.0</v>
      </c>
      <c r="D209" s="431"/>
      <c r="E209" s="437">
        <f>D209+D210</f>
        <v>0</v>
      </c>
      <c r="F209" s="431">
        <f t="shared" si="1"/>
        <v>0</v>
      </c>
      <c r="G209" s="431">
        <f t="shared" si="2"/>
        <v>0</v>
      </c>
      <c r="H209" s="433"/>
      <c r="I209" s="44"/>
      <c r="J209" s="44"/>
      <c r="K209" s="45"/>
    </row>
    <row r="210" ht="12.75" customHeight="1">
      <c r="B210" s="95">
        <v>196.0</v>
      </c>
      <c r="C210" s="336"/>
      <c r="D210" s="434"/>
      <c r="E210" s="336"/>
      <c r="F210" s="434">
        <f t="shared" si="1"/>
        <v>0</v>
      </c>
      <c r="G210" s="434">
        <f t="shared" si="2"/>
        <v>0</v>
      </c>
      <c r="H210" s="435"/>
      <c r="I210" s="44"/>
      <c r="J210" s="44"/>
      <c r="K210" s="45"/>
    </row>
    <row r="211" ht="12.75" customHeight="1">
      <c r="B211" s="429">
        <v>197.0</v>
      </c>
      <c r="C211" s="430">
        <v>99.0</v>
      </c>
      <c r="D211" s="431"/>
      <c r="E211" s="432">
        <f>D211+D212</f>
        <v>0</v>
      </c>
      <c r="F211" s="431">
        <f t="shared" si="1"/>
        <v>0</v>
      </c>
      <c r="G211" s="431">
        <f t="shared" si="2"/>
        <v>0</v>
      </c>
      <c r="H211" s="433"/>
      <c r="I211" s="44"/>
      <c r="J211" s="44"/>
      <c r="K211" s="45"/>
    </row>
    <row r="212" ht="12.75" customHeight="1">
      <c r="B212" s="95">
        <v>198.0</v>
      </c>
      <c r="C212" s="336"/>
      <c r="D212" s="434"/>
      <c r="E212" s="336"/>
      <c r="F212" s="434">
        <f t="shared" si="1"/>
        <v>0</v>
      </c>
      <c r="G212" s="434">
        <f t="shared" si="2"/>
        <v>0</v>
      </c>
      <c r="H212" s="435"/>
      <c r="I212" s="44"/>
      <c r="J212" s="44"/>
      <c r="K212" s="45"/>
    </row>
    <row r="213" ht="12.75" customHeight="1">
      <c r="B213" s="429">
        <v>199.0</v>
      </c>
      <c r="C213" s="436">
        <v>100.0</v>
      </c>
      <c r="D213" s="431"/>
      <c r="E213" s="437">
        <f>D213+D214</f>
        <v>0</v>
      </c>
      <c r="F213" s="431">
        <f t="shared" si="1"/>
        <v>0</v>
      </c>
      <c r="G213" s="431">
        <f t="shared" si="2"/>
        <v>0</v>
      </c>
      <c r="H213" s="433"/>
      <c r="I213" s="44"/>
      <c r="J213" s="44"/>
      <c r="K213" s="45"/>
    </row>
    <row r="214" ht="12.75" customHeight="1">
      <c r="B214" s="95">
        <v>200.0</v>
      </c>
      <c r="C214" s="336"/>
      <c r="D214" s="434"/>
      <c r="E214" s="336"/>
      <c r="F214" s="434">
        <f t="shared" si="1"/>
        <v>0</v>
      </c>
      <c r="G214" s="434">
        <f t="shared" si="2"/>
        <v>0</v>
      </c>
      <c r="H214" s="435"/>
      <c r="I214" s="44"/>
      <c r="J214" s="44"/>
      <c r="K214" s="45"/>
    </row>
    <row r="215" ht="12.75" customHeight="1">
      <c r="B215" s="429">
        <v>201.0</v>
      </c>
      <c r="C215" s="430">
        <v>101.0</v>
      </c>
      <c r="D215" s="431"/>
      <c r="E215" s="432">
        <f>D215+D216</f>
        <v>0</v>
      </c>
      <c r="F215" s="431">
        <f t="shared" si="1"/>
        <v>0</v>
      </c>
      <c r="G215" s="431">
        <f t="shared" si="2"/>
        <v>0</v>
      </c>
      <c r="H215" s="433"/>
      <c r="I215" s="44"/>
      <c r="J215" s="44"/>
      <c r="K215" s="45"/>
    </row>
    <row r="216" ht="12.75" customHeight="1">
      <c r="B216" s="95">
        <v>202.0</v>
      </c>
      <c r="C216" s="336"/>
      <c r="D216" s="434"/>
      <c r="E216" s="336"/>
      <c r="F216" s="434">
        <f t="shared" si="1"/>
        <v>0</v>
      </c>
      <c r="G216" s="434">
        <f t="shared" si="2"/>
        <v>0</v>
      </c>
      <c r="H216" s="435"/>
      <c r="I216" s="44"/>
      <c r="J216" s="44"/>
      <c r="K216" s="45"/>
    </row>
    <row r="217" ht="12.75" customHeight="1">
      <c r="B217" s="429">
        <v>203.0</v>
      </c>
      <c r="C217" s="436">
        <v>102.0</v>
      </c>
      <c r="D217" s="431"/>
      <c r="E217" s="437">
        <f>D217+D218</f>
        <v>0</v>
      </c>
      <c r="F217" s="431">
        <f t="shared" si="1"/>
        <v>0</v>
      </c>
      <c r="G217" s="431">
        <f t="shared" si="2"/>
        <v>0</v>
      </c>
      <c r="H217" s="433"/>
      <c r="I217" s="44"/>
      <c r="J217" s="44"/>
      <c r="K217" s="45"/>
    </row>
    <row r="218" ht="12.75" customHeight="1">
      <c r="B218" s="95">
        <v>204.0</v>
      </c>
      <c r="C218" s="336"/>
      <c r="D218" s="434"/>
      <c r="E218" s="336"/>
      <c r="F218" s="434">
        <f t="shared" si="1"/>
        <v>0</v>
      </c>
      <c r="G218" s="434">
        <f t="shared" si="2"/>
        <v>0</v>
      </c>
      <c r="H218" s="435"/>
      <c r="I218" s="44"/>
      <c r="J218" s="44"/>
      <c r="K218" s="45"/>
    </row>
    <row r="219" ht="12.75" customHeight="1">
      <c r="B219" s="429">
        <v>205.0</v>
      </c>
      <c r="C219" s="430">
        <v>103.0</v>
      </c>
      <c r="D219" s="431"/>
      <c r="E219" s="432">
        <f>D219+D220</f>
        <v>0</v>
      </c>
      <c r="F219" s="431">
        <f t="shared" si="1"/>
        <v>0</v>
      </c>
      <c r="G219" s="431">
        <f t="shared" si="2"/>
        <v>0</v>
      </c>
      <c r="H219" s="433"/>
      <c r="I219" s="44"/>
      <c r="J219" s="44"/>
      <c r="K219" s="45"/>
    </row>
    <row r="220" ht="12.75" customHeight="1">
      <c r="B220" s="95">
        <v>206.0</v>
      </c>
      <c r="C220" s="336"/>
      <c r="D220" s="434"/>
      <c r="E220" s="336"/>
      <c r="F220" s="434">
        <f t="shared" si="1"/>
        <v>0</v>
      </c>
      <c r="G220" s="434">
        <f t="shared" si="2"/>
        <v>0</v>
      </c>
      <c r="H220" s="435"/>
      <c r="I220" s="44"/>
      <c r="J220" s="44"/>
      <c r="K220" s="45"/>
    </row>
    <row r="221" ht="12.75" customHeight="1">
      <c r="B221" s="429">
        <v>207.0</v>
      </c>
      <c r="C221" s="436">
        <v>104.0</v>
      </c>
      <c r="D221" s="431"/>
      <c r="E221" s="437">
        <f>D221+D222</f>
        <v>0</v>
      </c>
      <c r="F221" s="431">
        <f t="shared" si="1"/>
        <v>0</v>
      </c>
      <c r="G221" s="431">
        <f t="shared" si="2"/>
        <v>0</v>
      </c>
      <c r="H221" s="433"/>
      <c r="I221" s="44"/>
      <c r="J221" s="44"/>
      <c r="K221" s="45"/>
    </row>
    <row r="222" ht="12.75" customHeight="1">
      <c r="B222" s="95">
        <v>208.0</v>
      </c>
      <c r="C222" s="336"/>
      <c r="D222" s="434"/>
      <c r="E222" s="336"/>
      <c r="F222" s="434">
        <f t="shared" si="1"/>
        <v>0</v>
      </c>
      <c r="G222" s="434">
        <f t="shared" si="2"/>
        <v>0</v>
      </c>
      <c r="H222" s="435"/>
      <c r="I222" s="44"/>
      <c r="J222" s="44"/>
      <c r="K222" s="45"/>
    </row>
    <row r="223" ht="12.75" customHeight="1">
      <c r="B223" s="429">
        <v>209.0</v>
      </c>
      <c r="C223" s="430">
        <v>105.0</v>
      </c>
      <c r="D223" s="431"/>
      <c r="E223" s="432">
        <f>D223+D224</f>
        <v>0</v>
      </c>
      <c r="F223" s="431">
        <f t="shared" si="1"/>
        <v>0</v>
      </c>
      <c r="G223" s="431">
        <f t="shared" si="2"/>
        <v>0</v>
      </c>
      <c r="H223" s="433"/>
      <c r="I223" s="44"/>
      <c r="J223" s="44"/>
      <c r="K223" s="45"/>
    </row>
    <row r="224" ht="12.75" customHeight="1">
      <c r="B224" s="95">
        <v>210.0</v>
      </c>
      <c r="C224" s="336"/>
      <c r="D224" s="434"/>
      <c r="E224" s="336"/>
      <c r="F224" s="434">
        <f t="shared" si="1"/>
        <v>0</v>
      </c>
      <c r="G224" s="434">
        <f t="shared" si="2"/>
        <v>0</v>
      </c>
      <c r="H224" s="435"/>
      <c r="I224" s="44"/>
      <c r="J224" s="44"/>
      <c r="K224" s="45"/>
    </row>
    <row r="225" ht="12.75" customHeight="1">
      <c r="B225" s="429">
        <v>211.0</v>
      </c>
      <c r="C225" s="436">
        <v>106.0</v>
      </c>
      <c r="D225" s="431"/>
      <c r="E225" s="437">
        <f>D225+D226</f>
        <v>0</v>
      </c>
      <c r="F225" s="431">
        <f t="shared" si="1"/>
        <v>0</v>
      </c>
      <c r="G225" s="431">
        <f t="shared" si="2"/>
        <v>0</v>
      </c>
      <c r="H225" s="433"/>
      <c r="I225" s="44"/>
      <c r="J225" s="44"/>
      <c r="K225" s="45"/>
    </row>
    <row r="226" ht="12.75" customHeight="1">
      <c r="B226" s="95">
        <v>212.0</v>
      </c>
      <c r="C226" s="336"/>
      <c r="D226" s="434"/>
      <c r="E226" s="336"/>
      <c r="F226" s="434">
        <f t="shared" si="1"/>
        <v>0</v>
      </c>
      <c r="G226" s="434">
        <f t="shared" si="2"/>
        <v>0</v>
      </c>
      <c r="H226" s="435"/>
      <c r="I226" s="44"/>
      <c r="J226" s="44"/>
      <c r="K226" s="45"/>
    </row>
    <row r="227" ht="12.75" customHeight="1">
      <c r="B227" s="429">
        <v>213.0</v>
      </c>
      <c r="C227" s="430">
        <v>107.0</v>
      </c>
      <c r="D227" s="431"/>
      <c r="E227" s="432">
        <f>D227+D228</f>
        <v>0</v>
      </c>
      <c r="F227" s="431">
        <f t="shared" si="1"/>
        <v>0</v>
      </c>
      <c r="G227" s="431">
        <f t="shared" si="2"/>
        <v>0</v>
      </c>
      <c r="H227" s="433"/>
      <c r="I227" s="44"/>
      <c r="J227" s="44"/>
      <c r="K227" s="45"/>
    </row>
    <row r="228" ht="12.75" customHeight="1">
      <c r="B228" s="95">
        <v>214.0</v>
      </c>
      <c r="C228" s="336"/>
      <c r="D228" s="434"/>
      <c r="E228" s="336"/>
      <c r="F228" s="434">
        <f t="shared" si="1"/>
        <v>0</v>
      </c>
      <c r="G228" s="434">
        <f t="shared" si="2"/>
        <v>0</v>
      </c>
      <c r="H228" s="435"/>
      <c r="I228" s="44"/>
      <c r="J228" s="44"/>
      <c r="K228" s="45"/>
    </row>
    <row r="229" ht="12.75" customHeight="1">
      <c r="B229" s="429">
        <v>215.0</v>
      </c>
      <c r="C229" s="436">
        <v>108.0</v>
      </c>
      <c r="D229" s="431"/>
      <c r="E229" s="437">
        <f>D229+D230</f>
        <v>0</v>
      </c>
      <c r="F229" s="431">
        <f t="shared" si="1"/>
        <v>0</v>
      </c>
      <c r="G229" s="431">
        <f t="shared" si="2"/>
        <v>0</v>
      </c>
      <c r="H229" s="433"/>
      <c r="I229" s="44"/>
      <c r="J229" s="44"/>
      <c r="K229" s="45"/>
    </row>
    <row r="230" ht="12.75" customHeight="1">
      <c r="B230" s="95">
        <v>216.0</v>
      </c>
      <c r="C230" s="336"/>
      <c r="D230" s="434"/>
      <c r="E230" s="336"/>
      <c r="F230" s="434">
        <f t="shared" si="1"/>
        <v>0</v>
      </c>
      <c r="G230" s="434">
        <f t="shared" si="2"/>
        <v>0</v>
      </c>
      <c r="H230" s="435"/>
      <c r="I230" s="44"/>
      <c r="J230" s="44"/>
      <c r="K230" s="45"/>
    </row>
    <row r="231" ht="12.75" customHeight="1">
      <c r="B231" s="429">
        <v>217.0</v>
      </c>
      <c r="C231" s="430">
        <v>109.0</v>
      </c>
      <c r="D231" s="431"/>
      <c r="E231" s="432">
        <f>D231+D232</f>
        <v>0</v>
      </c>
      <c r="F231" s="431">
        <f t="shared" si="1"/>
        <v>0</v>
      </c>
      <c r="G231" s="431">
        <f t="shared" si="2"/>
        <v>0</v>
      </c>
      <c r="H231" s="433"/>
      <c r="I231" s="44"/>
      <c r="J231" s="44"/>
      <c r="K231" s="45"/>
    </row>
    <row r="232" ht="12.75" customHeight="1">
      <c r="B232" s="95">
        <v>218.0</v>
      </c>
      <c r="C232" s="336"/>
      <c r="D232" s="434"/>
      <c r="E232" s="336"/>
      <c r="F232" s="434">
        <f t="shared" si="1"/>
        <v>0</v>
      </c>
      <c r="G232" s="434">
        <f t="shared" si="2"/>
        <v>0</v>
      </c>
      <c r="H232" s="435"/>
      <c r="I232" s="44"/>
      <c r="J232" s="44"/>
      <c r="K232" s="45"/>
    </row>
    <row r="233" ht="12.75" customHeight="1">
      <c r="B233" s="429">
        <v>219.0</v>
      </c>
      <c r="C233" s="436">
        <v>110.0</v>
      </c>
      <c r="D233" s="431"/>
      <c r="E233" s="437">
        <f>D233+D234</f>
        <v>0</v>
      </c>
      <c r="F233" s="431">
        <f t="shared" si="1"/>
        <v>0</v>
      </c>
      <c r="G233" s="431">
        <f t="shared" si="2"/>
        <v>0</v>
      </c>
      <c r="H233" s="433"/>
      <c r="I233" s="44"/>
      <c r="J233" s="44"/>
      <c r="K233" s="45"/>
    </row>
    <row r="234" ht="12.75" customHeight="1">
      <c r="B234" s="95">
        <v>220.0</v>
      </c>
      <c r="C234" s="336"/>
      <c r="D234" s="434"/>
      <c r="E234" s="336"/>
      <c r="F234" s="434">
        <f t="shared" si="1"/>
        <v>0</v>
      </c>
      <c r="G234" s="434">
        <f t="shared" si="2"/>
        <v>0</v>
      </c>
      <c r="H234" s="435"/>
      <c r="I234" s="44"/>
      <c r="J234" s="44"/>
      <c r="K234" s="45"/>
    </row>
    <row r="235" ht="12.75" customHeight="1">
      <c r="B235" s="429">
        <v>221.0</v>
      </c>
      <c r="C235" s="430">
        <v>111.0</v>
      </c>
      <c r="D235" s="431"/>
      <c r="E235" s="432">
        <f>D235+D236</f>
        <v>0</v>
      </c>
      <c r="F235" s="431">
        <f t="shared" si="1"/>
        <v>0</v>
      </c>
      <c r="G235" s="431">
        <f t="shared" si="2"/>
        <v>0</v>
      </c>
      <c r="H235" s="433"/>
      <c r="I235" s="44"/>
      <c r="J235" s="44"/>
      <c r="K235" s="45"/>
    </row>
    <row r="236" ht="12.75" customHeight="1">
      <c r="B236" s="95">
        <v>222.0</v>
      </c>
      <c r="C236" s="336"/>
      <c r="D236" s="434"/>
      <c r="E236" s="336"/>
      <c r="F236" s="434">
        <f t="shared" si="1"/>
        <v>0</v>
      </c>
      <c r="G236" s="434">
        <f t="shared" si="2"/>
        <v>0</v>
      </c>
      <c r="H236" s="435"/>
      <c r="I236" s="44"/>
      <c r="J236" s="44"/>
      <c r="K236" s="45"/>
    </row>
    <row r="237" ht="12.75" customHeight="1">
      <c r="B237" s="429">
        <v>223.0</v>
      </c>
      <c r="C237" s="436">
        <v>112.0</v>
      </c>
      <c r="D237" s="431"/>
      <c r="E237" s="437">
        <f>D237+D238</f>
        <v>0</v>
      </c>
      <c r="F237" s="431">
        <f t="shared" si="1"/>
        <v>0</v>
      </c>
      <c r="G237" s="431">
        <f t="shared" si="2"/>
        <v>0</v>
      </c>
      <c r="H237" s="433"/>
      <c r="I237" s="44"/>
      <c r="J237" s="44"/>
      <c r="K237" s="45"/>
    </row>
    <row r="238" ht="12.75" customHeight="1">
      <c r="B238" s="95">
        <v>224.0</v>
      </c>
      <c r="C238" s="336"/>
      <c r="D238" s="434"/>
      <c r="E238" s="336"/>
      <c r="F238" s="434">
        <f t="shared" si="1"/>
        <v>0</v>
      </c>
      <c r="G238" s="434">
        <f t="shared" si="2"/>
        <v>0</v>
      </c>
      <c r="H238" s="435"/>
      <c r="I238" s="44"/>
      <c r="J238" s="44"/>
      <c r="K238" s="45"/>
    </row>
    <row r="239" ht="12.75" customHeight="1">
      <c r="B239" s="429">
        <v>225.0</v>
      </c>
      <c r="C239" s="430">
        <v>113.0</v>
      </c>
      <c r="D239" s="431"/>
      <c r="E239" s="432">
        <f>D239+D240</f>
        <v>0</v>
      </c>
      <c r="F239" s="431">
        <f t="shared" si="1"/>
        <v>0</v>
      </c>
      <c r="G239" s="431">
        <f t="shared" si="2"/>
        <v>0</v>
      </c>
      <c r="H239" s="433"/>
      <c r="I239" s="44"/>
      <c r="J239" s="44"/>
      <c r="K239" s="45"/>
    </row>
    <row r="240" ht="12.75" customHeight="1">
      <c r="B240" s="95">
        <v>226.0</v>
      </c>
      <c r="C240" s="336"/>
      <c r="D240" s="434"/>
      <c r="E240" s="336"/>
      <c r="F240" s="434">
        <f t="shared" si="1"/>
        <v>0</v>
      </c>
      <c r="G240" s="434">
        <f t="shared" si="2"/>
        <v>0</v>
      </c>
      <c r="H240" s="435"/>
      <c r="I240" s="44"/>
      <c r="J240" s="44"/>
      <c r="K240" s="45"/>
    </row>
    <row r="241" ht="12.75" customHeight="1">
      <c r="B241" s="429">
        <v>227.0</v>
      </c>
      <c r="C241" s="436">
        <v>114.0</v>
      </c>
      <c r="D241" s="431"/>
      <c r="E241" s="437">
        <f>D241+D242</f>
        <v>0</v>
      </c>
      <c r="F241" s="431">
        <f t="shared" si="1"/>
        <v>0</v>
      </c>
      <c r="G241" s="431">
        <f t="shared" si="2"/>
        <v>0</v>
      </c>
      <c r="H241" s="433"/>
      <c r="I241" s="44"/>
      <c r="J241" s="44"/>
      <c r="K241" s="45"/>
    </row>
    <row r="242" ht="12.75" customHeight="1">
      <c r="B242" s="95">
        <v>228.0</v>
      </c>
      <c r="C242" s="336"/>
      <c r="D242" s="434"/>
      <c r="E242" s="336"/>
      <c r="F242" s="434">
        <f t="shared" si="1"/>
        <v>0</v>
      </c>
      <c r="G242" s="434">
        <f t="shared" si="2"/>
        <v>0</v>
      </c>
      <c r="H242" s="435"/>
      <c r="I242" s="44"/>
      <c r="J242" s="44"/>
      <c r="K242" s="45"/>
    </row>
    <row r="243" ht="12.75" customHeight="1">
      <c r="B243" s="429">
        <v>229.0</v>
      </c>
      <c r="C243" s="430">
        <v>115.0</v>
      </c>
      <c r="D243" s="431"/>
      <c r="E243" s="432">
        <f>D243+D244</f>
        <v>0</v>
      </c>
      <c r="F243" s="431">
        <f t="shared" si="1"/>
        <v>0</v>
      </c>
      <c r="G243" s="431">
        <f t="shared" si="2"/>
        <v>0</v>
      </c>
      <c r="H243" s="433"/>
      <c r="I243" s="44"/>
      <c r="J243" s="44"/>
      <c r="K243" s="45"/>
    </row>
    <row r="244" ht="12.75" customHeight="1">
      <c r="B244" s="95">
        <v>230.0</v>
      </c>
      <c r="C244" s="336"/>
      <c r="D244" s="434"/>
      <c r="E244" s="336"/>
      <c r="F244" s="434">
        <f t="shared" si="1"/>
        <v>0</v>
      </c>
      <c r="G244" s="434">
        <f t="shared" si="2"/>
        <v>0</v>
      </c>
      <c r="H244" s="435"/>
      <c r="I244" s="44"/>
      <c r="J244" s="44"/>
      <c r="K244" s="45"/>
    </row>
    <row r="245" ht="12.75" customHeight="1">
      <c r="B245" s="429">
        <v>231.0</v>
      </c>
      <c r="C245" s="436">
        <v>116.0</v>
      </c>
      <c r="D245" s="431"/>
      <c r="E245" s="437">
        <f>D245+D246</f>
        <v>0</v>
      </c>
      <c r="F245" s="431">
        <f t="shared" si="1"/>
        <v>0</v>
      </c>
      <c r="G245" s="431">
        <f t="shared" si="2"/>
        <v>0</v>
      </c>
      <c r="H245" s="433"/>
      <c r="I245" s="44"/>
      <c r="J245" s="44"/>
      <c r="K245" s="45"/>
    </row>
    <row r="246" ht="12.75" customHeight="1">
      <c r="B246" s="95">
        <v>232.0</v>
      </c>
      <c r="C246" s="336"/>
      <c r="D246" s="434"/>
      <c r="E246" s="336"/>
      <c r="F246" s="434">
        <f t="shared" si="1"/>
        <v>0</v>
      </c>
      <c r="G246" s="434">
        <f t="shared" si="2"/>
        <v>0</v>
      </c>
      <c r="H246" s="435"/>
      <c r="I246" s="44"/>
      <c r="J246" s="44"/>
      <c r="K246" s="45"/>
    </row>
    <row r="247" ht="12.75" customHeight="1">
      <c r="B247" s="429">
        <v>233.0</v>
      </c>
      <c r="C247" s="430">
        <v>117.0</v>
      </c>
      <c r="D247" s="431"/>
      <c r="E247" s="432">
        <f>D247+D248</f>
        <v>0</v>
      </c>
      <c r="F247" s="431">
        <f t="shared" si="1"/>
        <v>0</v>
      </c>
      <c r="G247" s="431">
        <f t="shared" si="2"/>
        <v>0</v>
      </c>
      <c r="H247" s="433"/>
      <c r="I247" s="44"/>
      <c r="J247" s="44"/>
      <c r="K247" s="45"/>
    </row>
    <row r="248" ht="12.75" customHeight="1">
      <c r="B248" s="95">
        <v>234.0</v>
      </c>
      <c r="C248" s="336"/>
      <c r="D248" s="434"/>
      <c r="E248" s="336"/>
      <c r="F248" s="434">
        <f t="shared" si="1"/>
        <v>0</v>
      </c>
      <c r="G248" s="434">
        <f t="shared" si="2"/>
        <v>0</v>
      </c>
      <c r="H248" s="435"/>
      <c r="I248" s="44"/>
      <c r="J248" s="44"/>
      <c r="K248" s="45"/>
    </row>
    <row r="249" ht="12.75" customHeight="1">
      <c r="B249" s="429">
        <v>235.0</v>
      </c>
      <c r="C249" s="436">
        <v>118.0</v>
      </c>
      <c r="D249" s="431"/>
      <c r="E249" s="437">
        <f>D249+D250</f>
        <v>0</v>
      </c>
      <c r="F249" s="431">
        <f t="shared" si="1"/>
        <v>0</v>
      </c>
      <c r="G249" s="431">
        <f t="shared" si="2"/>
        <v>0</v>
      </c>
      <c r="H249" s="433"/>
      <c r="I249" s="44"/>
      <c r="J249" s="44"/>
      <c r="K249" s="45"/>
    </row>
    <row r="250" ht="12.75" customHeight="1">
      <c r="B250" s="95">
        <v>236.0</v>
      </c>
      <c r="C250" s="336"/>
      <c r="D250" s="434"/>
      <c r="E250" s="336"/>
      <c r="F250" s="434">
        <f t="shared" si="1"/>
        <v>0</v>
      </c>
      <c r="G250" s="434">
        <f t="shared" si="2"/>
        <v>0</v>
      </c>
      <c r="H250" s="435"/>
      <c r="I250" s="44"/>
      <c r="J250" s="44"/>
      <c r="K250" s="45"/>
    </row>
    <row r="251" ht="12.75" customHeight="1">
      <c r="B251" s="429">
        <v>237.0</v>
      </c>
      <c r="C251" s="430">
        <v>119.0</v>
      </c>
      <c r="D251" s="431"/>
      <c r="E251" s="432">
        <f>D251+D252</f>
        <v>0</v>
      </c>
      <c r="F251" s="431">
        <f t="shared" si="1"/>
        <v>0</v>
      </c>
      <c r="G251" s="431">
        <f t="shared" si="2"/>
        <v>0</v>
      </c>
      <c r="H251" s="433"/>
      <c r="I251" s="44"/>
      <c r="J251" s="44"/>
      <c r="K251" s="45"/>
    </row>
    <row r="252" ht="12.75" customHeight="1">
      <c r="B252" s="95">
        <v>238.0</v>
      </c>
      <c r="C252" s="336"/>
      <c r="D252" s="434"/>
      <c r="E252" s="336"/>
      <c r="F252" s="434">
        <f t="shared" si="1"/>
        <v>0</v>
      </c>
      <c r="G252" s="434">
        <f t="shared" si="2"/>
        <v>0</v>
      </c>
      <c r="H252" s="435"/>
      <c r="I252" s="44"/>
      <c r="J252" s="44"/>
      <c r="K252" s="45"/>
    </row>
    <row r="253" ht="12.75" customHeight="1">
      <c r="B253" s="429">
        <v>239.0</v>
      </c>
      <c r="C253" s="436">
        <v>120.0</v>
      </c>
      <c r="D253" s="431"/>
      <c r="E253" s="437">
        <f>D253+D254</f>
        <v>0</v>
      </c>
      <c r="F253" s="431">
        <f t="shared" si="1"/>
        <v>0</v>
      </c>
      <c r="G253" s="431">
        <f t="shared" si="2"/>
        <v>0</v>
      </c>
      <c r="H253" s="433"/>
      <c r="I253" s="44"/>
      <c r="J253" s="44"/>
      <c r="K253" s="45"/>
    </row>
    <row r="254" ht="12.75" customHeight="1">
      <c r="B254" s="95">
        <v>240.0</v>
      </c>
      <c r="C254" s="336"/>
      <c r="D254" s="434"/>
      <c r="E254" s="336"/>
      <c r="F254" s="434">
        <f t="shared" si="1"/>
        <v>0</v>
      </c>
      <c r="G254" s="434">
        <f t="shared" si="2"/>
        <v>0</v>
      </c>
      <c r="H254" s="435"/>
      <c r="I254" s="44"/>
      <c r="J254" s="44"/>
      <c r="K254" s="45"/>
    </row>
    <row r="255" ht="12.75" customHeight="1">
      <c r="B255" s="429">
        <v>241.0</v>
      </c>
      <c r="C255" s="430">
        <v>121.0</v>
      </c>
      <c r="D255" s="431"/>
      <c r="E255" s="432">
        <f>D255+D256</f>
        <v>0</v>
      </c>
      <c r="F255" s="431">
        <f t="shared" si="1"/>
        <v>0</v>
      </c>
      <c r="G255" s="431">
        <f t="shared" si="2"/>
        <v>0</v>
      </c>
      <c r="H255" s="433"/>
      <c r="I255" s="44"/>
      <c r="J255" s="44"/>
      <c r="K255" s="45"/>
    </row>
    <row r="256" ht="12.75" customHeight="1">
      <c r="B256" s="95">
        <v>242.0</v>
      </c>
      <c r="C256" s="336"/>
      <c r="D256" s="434"/>
      <c r="E256" s="336"/>
      <c r="F256" s="434">
        <f t="shared" si="1"/>
        <v>0</v>
      </c>
      <c r="G256" s="434">
        <f t="shared" si="2"/>
        <v>0</v>
      </c>
      <c r="H256" s="435"/>
      <c r="I256" s="44"/>
      <c r="J256" s="44"/>
      <c r="K256" s="45"/>
    </row>
    <row r="257" ht="12.75" customHeight="1">
      <c r="B257" s="429">
        <v>243.0</v>
      </c>
      <c r="C257" s="436">
        <v>122.0</v>
      </c>
      <c r="D257" s="431"/>
      <c r="E257" s="437">
        <f>D257+D258</f>
        <v>0</v>
      </c>
      <c r="F257" s="431">
        <f t="shared" si="1"/>
        <v>0</v>
      </c>
      <c r="G257" s="431">
        <f t="shared" si="2"/>
        <v>0</v>
      </c>
      <c r="H257" s="433"/>
      <c r="I257" s="44"/>
      <c r="J257" s="44"/>
      <c r="K257" s="45"/>
    </row>
    <row r="258" ht="12.75" customHeight="1">
      <c r="B258" s="95">
        <v>244.0</v>
      </c>
      <c r="C258" s="336"/>
      <c r="D258" s="434"/>
      <c r="E258" s="336"/>
      <c r="F258" s="434">
        <f t="shared" si="1"/>
        <v>0</v>
      </c>
      <c r="G258" s="434">
        <f t="shared" si="2"/>
        <v>0</v>
      </c>
      <c r="H258" s="435"/>
      <c r="I258" s="44"/>
      <c r="J258" s="44"/>
      <c r="K258" s="45"/>
    </row>
    <row r="259" ht="12.75" customHeight="1">
      <c r="B259" s="429">
        <v>245.0</v>
      </c>
      <c r="C259" s="430">
        <v>123.0</v>
      </c>
      <c r="D259" s="431"/>
      <c r="E259" s="432">
        <f>D259+D260</f>
        <v>0</v>
      </c>
      <c r="F259" s="431">
        <f t="shared" si="1"/>
        <v>0</v>
      </c>
      <c r="G259" s="431">
        <f t="shared" si="2"/>
        <v>0</v>
      </c>
      <c r="H259" s="433"/>
      <c r="I259" s="44"/>
      <c r="J259" s="44"/>
      <c r="K259" s="45"/>
    </row>
    <row r="260" ht="12.75" customHeight="1">
      <c r="B260" s="95">
        <v>246.0</v>
      </c>
      <c r="C260" s="336"/>
      <c r="D260" s="434"/>
      <c r="E260" s="336"/>
      <c r="F260" s="434">
        <f t="shared" si="1"/>
        <v>0</v>
      </c>
      <c r="G260" s="434">
        <f t="shared" si="2"/>
        <v>0</v>
      </c>
      <c r="H260" s="435"/>
      <c r="I260" s="44"/>
      <c r="J260" s="44"/>
      <c r="K260" s="45"/>
    </row>
    <row r="261" ht="12.75" customHeight="1">
      <c r="B261" s="429">
        <v>247.0</v>
      </c>
      <c r="C261" s="436">
        <v>124.0</v>
      </c>
      <c r="D261" s="431"/>
      <c r="E261" s="437">
        <f>D261+D262</f>
        <v>0</v>
      </c>
      <c r="F261" s="431">
        <f t="shared" si="1"/>
        <v>0</v>
      </c>
      <c r="G261" s="431">
        <f t="shared" si="2"/>
        <v>0</v>
      </c>
      <c r="H261" s="433"/>
      <c r="I261" s="44"/>
      <c r="J261" s="44"/>
      <c r="K261" s="45"/>
    </row>
    <row r="262" ht="12.75" customHeight="1">
      <c r="B262" s="95">
        <v>248.0</v>
      </c>
      <c r="C262" s="336"/>
      <c r="D262" s="434"/>
      <c r="E262" s="336"/>
      <c r="F262" s="434">
        <f t="shared" si="1"/>
        <v>0</v>
      </c>
      <c r="G262" s="434">
        <f t="shared" si="2"/>
        <v>0</v>
      </c>
      <c r="H262" s="435"/>
      <c r="I262" s="44"/>
      <c r="J262" s="44"/>
      <c r="K262" s="45"/>
    </row>
    <row r="263" ht="12.75" customHeight="1">
      <c r="B263" s="429">
        <v>249.0</v>
      </c>
      <c r="C263" s="430">
        <v>125.0</v>
      </c>
      <c r="D263" s="431"/>
      <c r="E263" s="432">
        <f>D263+D264</f>
        <v>0</v>
      </c>
      <c r="F263" s="431">
        <f t="shared" si="1"/>
        <v>0</v>
      </c>
      <c r="G263" s="431">
        <f t="shared" si="2"/>
        <v>0</v>
      </c>
      <c r="H263" s="433"/>
      <c r="I263" s="44"/>
      <c r="J263" s="44"/>
      <c r="K263" s="45"/>
    </row>
    <row r="264" ht="12.75" customHeight="1">
      <c r="B264" s="95">
        <v>250.0</v>
      </c>
      <c r="C264" s="336"/>
      <c r="D264" s="434"/>
      <c r="E264" s="336"/>
      <c r="F264" s="434">
        <f t="shared" si="1"/>
        <v>0</v>
      </c>
      <c r="G264" s="434">
        <f t="shared" si="2"/>
        <v>0</v>
      </c>
      <c r="H264" s="435"/>
      <c r="I264" s="44"/>
      <c r="J264" s="44"/>
      <c r="K264" s="45"/>
    </row>
    <row r="265" ht="12.75" customHeight="1">
      <c r="B265" s="429">
        <v>251.0</v>
      </c>
      <c r="C265" s="436">
        <v>126.0</v>
      </c>
      <c r="D265" s="431"/>
      <c r="E265" s="437">
        <f>D265+D266</f>
        <v>0</v>
      </c>
      <c r="F265" s="431">
        <f t="shared" si="1"/>
        <v>0</v>
      </c>
      <c r="G265" s="431">
        <f t="shared" si="2"/>
        <v>0</v>
      </c>
      <c r="H265" s="433"/>
      <c r="I265" s="44"/>
      <c r="J265" s="44"/>
      <c r="K265" s="45"/>
    </row>
    <row r="266" ht="12.75" customHeight="1">
      <c r="B266" s="95">
        <v>252.0</v>
      </c>
      <c r="C266" s="336"/>
      <c r="D266" s="434"/>
      <c r="E266" s="336"/>
      <c r="F266" s="434">
        <f t="shared" si="1"/>
        <v>0</v>
      </c>
      <c r="G266" s="434">
        <f t="shared" si="2"/>
        <v>0</v>
      </c>
      <c r="H266" s="435"/>
      <c r="I266" s="44"/>
      <c r="J266" s="44"/>
      <c r="K266" s="45"/>
    </row>
    <row r="267" ht="12.75" customHeight="1">
      <c r="B267" s="429">
        <v>253.0</v>
      </c>
      <c r="C267" s="430">
        <v>127.0</v>
      </c>
      <c r="D267" s="431"/>
      <c r="E267" s="432">
        <f>D267+D268</f>
        <v>0</v>
      </c>
      <c r="F267" s="431">
        <f t="shared" si="1"/>
        <v>0</v>
      </c>
      <c r="G267" s="431">
        <f t="shared" si="2"/>
        <v>0</v>
      </c>
      <c r="H267" s="433"/>
      <c r="I267" s="44"/>
      <c r="J267" s="44"/>
      <c r="K267" s="45"/>
    </row>
    <row r="268" ht="12.75" customHeight="1">
      <c r="B268" s="95">
        <v>254.0</v>
      </c>
      <c r="C268" s="336"/>
      <c r="D268" s="434"/>
      <c r="E268" s="336"/>
      <c r="F268" s="434">
        <f t="shared" si="1"/>
        <v>0</v>
      </c>
      <c r="G268" s="434">
        <f t="shared" si="2"/>
        <v>0</v>
      </c>
      <c r="H268" s="435"/>
      <c r="I268" s="44"/>
      <c r="J268" s="44"/>
      <c r="K268" s="45"/>
    </row>
    <row r="269" ht="12.75" customHeight="1">
      <c r="B269" s="429">
        <v>255.0</v>
      </c>
      <c r="C269" s="436">
        <v>128.0</v>
      </c>
      <c r="D269" s="431"/>
      <c r="E269" s="437">
        <f>D269+D270</f>
        <v>0</v>
      </c>
      <c r="F269" s="431">
        <f t="shared" si="1"/>
        <v>0</v>
      </c>
      <c r="G269" s="431">
        <f t="shared" si="2"/>
        <v>0</v>
      </c>
      <c r="H269" s="433"/>
      <c r="I269" s="44"/>
      <c r="J269" s="44"/>
      <c r="K269" s="45"/>
    </row>
    <row r="270" ht="12.75" customHeight="1">
      <c r="B270" s="95">
        <v>256.0</v>
      </c>
      <c r="C270" s="336"/>
      <c r="D270" s="434"/>
      <c r="E270" s="336"/>
      <c r="F270" s="434">
        <f t="shared" si="1"/>
        <v>0</v>
      </c>
      <c r="G270" s="434">
        <f t="shared" si="2"/>
        <v>0</v>
      </c>
      <c r="H270" s="435"/>
      <c r="I270" s="44"/>
      <c r="J270" s="44"/>
      <c r="K270" s="45"/>
    </row>
    <row r="271" ht="12.75" customHeight="1">
      <c r="B271" s="429">
        <v>257.0</v>
      </c>
      <c r="C271" s="430">
        <v>129.0</v>
      </c>
      <c r="D271" s="431"/>
      <c r="E271" s="432">
        <f>D271+D272</f>
        <v>0</v>
      </c>
      <c r="F271" s="431">
        <f t="shared" si="1"/>
        <v>0</v>
      </c>
      <c r="G271" s="431">
        <f t="shared" si="2"/>
        <v>0</v>
      </c>
      <c r="H271" s="433"/>
      <c r="I271" s="44"/>
      <c r="J271" s="44"/>
      <c r="K271" s="45"/>
    </row>
    <row r="272" ht="12.75" customHeight="1">
      <c r="B272" s="95">
        <v>258.0</v>
      </c>
      <c r="C272" s="336"/>
      <c r="D272" s="434"/>
      <c r="E272" s="336"/>
      <c r="F272" s="434">
        <f t="shared" si="1"/>
        <v>0</v>
      </c>
      <c r="G272" s="434">
        <f t="shared" si="2"/>
        <v>0</v>
      </c>
      <c r="H272" s="435"/>
      <c r="I272" s="44"/>
      <c r="J272" s="44"/>
      <c r="K272" s="45"/>
    </row>
    <row r="273" ht="12.75" customHeight="1">
      <c r="B273" s="429">
        <v>259.0</v>
      </c>
      <c r="C273" s="436">
        <v>130.0</v>
      </c>
      <c r="D273" s="431"/>
      <c r="E273" s="437">
        <f>D273+D274</f>
        <v>0</v>
      </c>
      <c r="F273" s="431">
        <f t="shared" si="1"/>
        <v>0</v>
      </c>
      <c r="G273" s="431">
        <f t="shared" si="2"/>
        <v>0</v>
      </c>
      <c r="H273" s="433"/>
      <c r="I273" s="44"/>
      <c r="J273" s="44"/>
      <c r="K273" s="45"/>
    </row>
    <row r="274" ht="12.75" customHeight="1">
      <c r="B274" s="95">
        <v>260.0</v>
      </c>
      <c r="C274" s="336"/>
      <c r="D274" s="434"/>
      <c r="E274" s="336"/>
      <c r="F274" s="434">
        <f t="shared" si="1"/>
        <v>0</v>
      </c>
      <c r="G274" s="434">
        <f t="shared" si="2"/>
        <v>0</v>
      </c>
      <c r="H274" s="435"/>
      <c r="I274" s="44"/>
      <c r="J274" s="44"/>
      <c r="K274" s="45"/>
    </row>
    <row r="275" ht="12.75" customHeight="1">
      <c r="B275" s="429">
        <v>261.0</v>
      </c>
      <c r="C275" s="430">
        <v>131.0</v>
      </c>
      <c r="D275" s="431"/>
      <c r="E275" s="432">
        <f>D275+D276</f>
        <v>0</v>
      </c>
      <c r="F275" s="431">
        <f t="shared" si="1"/>
        <v>0</v>
      </c>
      <c r="G275" s="431">
        <f t="shared" si="2"/>
        <v>0</v>
      </c>
      <c r="H275" s="433"/>
      <c r="I275" s="44"/>
      <c r="J275" s="44"/>
      <c r="K275" s="45"/>
    </row>
    <row r="276" ht="12.75" customHeight="1">
      <c r="B276" s="95">
        <v>262.0</v>
      </c>
      <c r="C276" s="336"/>
      <c r="D276" s="434"/>
      <c r="E276" s="336"/>
      <c r="F276" s="434">
        <f t="shared" si="1"/>
        <v>0</v>
      </c>
      <c r="G276" s="434">
        <f t="shared" si="2"/>
        <v>0</v>
      </c>
      <c r="H276" s="435"/>
      <c r="I276" s="44"/>
      <c r="J276" s="44"/>
      <c r="K276" s="45"/>
    </row>
    <row r="277" ht="12.75" customHeight="1">
      <c r="B277" s="429">
        <v>263.0</v>
      </c>
      <c r="C277" s="436">
        <v>132.0</v>
      </c>
      <c r="D277" s="431"/>
      <c r="E277" s="437">
        <f>D277+D278</f>
        <v>0</v>
      </c>
      <c r="F277" s="431">
        <f t="shared" si="1"/>
        <v>0</v>
      </c>
      <c r="G277" s="431">
        <f t="shared" si="2"/>
        <v>0</v>
      </c>
      <c r="H277" s="433"/>
      <c r="I277" s="44"/>
      <c r="J277" s="44"/>
      <c r="K277" s="45"/>
    </row>
    <row r="278" ht="12.75" customHeight="1">
      <c r="B278" s="95">
        <v>264.0</v>
      </c>
      <c r="C278" s="336"/>
      <c r="D278" s="434"/>
      <c r="E278" s="336"/>
      <c r="F278" s="434">
        <f t="shared" si="1"/>
        <v>0</v>
      </c>
      <c r="G278" s="434">
        <f t="shared" si="2"/>
        <v>0</v>
      </c>
      <c r="H278" s="435"/>
      <c r="I278" s="44"/>
      <c r="J278" s="44"/>
      <c r="K278" s="45"/>
    </row>
    <row r="279" ht="12.75" customHeight="1">
      <c r="B279" s="429">
        <v>265.0</v>
      </c>
      <c r="C279" s="430">
        <v>133.0</v>
      </c>
      <c r="D279" s="431"/>
      <c r="E279" s="432">
        <f>D279+D280</f>
        <v>0</v>
      </c>
      <c r="F279" s="431">
        <f t="shared" si="1"/>
        <v>0</v>
      </c>
      <c r="G279" s="431">
        <f t="shared" si="2"/>
        <v>0</v>
      </c>
      <c r="H279" s="433"/>
      <c r="I279" s="44"/>
      <c r="J279" s="44"/>
      <c r="K279" s="45"/>
    </row>
    <row r="280" ht="12.75" customHeight="1">
      <c r="B280" s="95">
        <v>266.0</v>
      </c>
      <c r="C280" s="336"/>
      <c r="D280" s="434"/>
      <c r="E280" s="336"/>
      <c r="F280" s="434">
        <f t="shared" si="1"/>
        <v>0</v>
      </c>
      <c r="G280" s="434">
        <f t="shared" si="2"/>
        <v>0</v>
      </c>
      <c r="H280" s="435"/>
      <c r="I280" s="44"/>
      <c r="J280" s="44"/>
      <c r="K280" s="45"/>
    </row>
    <row r="281" ht="12.75" customHeight="1">
      <c r="B281" s="429">
        <v>267.0</v>
      </c>
      <c r="C281" s="436">
        <v>134.0</v>
      </c>
      <c r="D281" s="431"/>
      <c r="E281" s="437">
        <f>D281+D282</f>
        <v>0</v>
      </c>
      <c r="F281" s="431">
        <f t="shared" si="1"/>
        <v>0</v>
      </c>
      <c r="G281" s="431">
        <f t="shared" si="2"/>
        <v>0</v>
      </c>
      <c r="H281" s="433"/>
      <c r="I281" s="44"/>
      <c r="J281" s="44"/>
      <c r="K281" s="45"/>
    </row>
    <row r="282" ht="12.75" customHeight="1">
      <c r="B282" s="95">
        <v>268.0</v>
      </c>
      <c r="C282" s="336"/>
      <c r="D282" s="434"/>
      <c r="E282" s="336"/>
      <c r="F282" s="434">
        <f t="shared" si="1"/>
        <v>0</v>
      </c>
      <c r="G282" s="434">
        <f t="shared" si="2"/>
        <v>0</v>
      </c>
      <c r="H282" s="435"/>
      <c r="I282" s="44"/>
      <c r="J282" s="44"/>
      <c r="K282" s="45"/>
    </row>
    <row r="283" ht="12.75" customHeight="1">
      <c r="B283" s="429">
        <v>269.0</v>
      </c>
      <c r="C283" s="430">
        <v>135.0</v>
      </c>
      <c r="D283" s="431"/>
      <c r="E283" s="432">
        <f>D283+D284</f>
        <v>0</v>
      </c>
      <c r="F283" s="431">
        <f t="shared" si="1"/>
        <v>0</v>
      </c>
      <c r="G283" s="431">
        <f t="shared" si="2"/>
        <v>0</v>
      </c>
      <c r="H283" s="433"/>
      <c r="I283" s="44"/>
      <c r="J283" s="44"/>
      <c r="K283" s="45"/>
    </row>
    <row r="284" ht="12.75" customHeight="1">
      <c r="B284" s="95">
        <v>270.0</v>
      </c>
      <c r="C284" s="336"/>
      <c r="D284" s="434"/>
      <c r="E284" s="336"/>
      <c r="F284" s="434">
        <f t="shared" si="1"/>
        <v>0</v>
      </c>
      <c r="G284" s="434">
        <f t="shared" si="2"/>
        <v>0</v>
      </c>
      <c r="H284" s="435"/>
      <c r="I284" s="44"/>
      <c r="J284" s="44"/>
      <c r="K284" s="45"/>
    </row>
    <row r="285" ht="12.75" customHeight="1">
      <c r="B285" s="429">
        <v>271.0</v>
      </c>
      <c r="C285" s="436">
        <v>136.0</v>
      </c>
      <c r="D285" s="431"/>
      <c r="E285" s="437">
        <f>D285+D286</f>
        <v>0</v>
      </c>
      <c r="F285" s="431">
        <f t="shared" si="1"/>
        <v>0</v>
      </c>
      <c r="G285" s="431">
        <f t="shared" si="2"/>
        <v>0</v>
      </c>
      <c r="H285" s="433"/>
      <c r="I285" s="44"/>
      <c r="J285" s="44"/>
      <c r="K285" s="45"/>
    </row>
    <row r="286" ht="12.75" customHeight="1">
      <c r="B286" s="95">
        <v>272.0</v>
      </c>
      <c r="C286" s="336"/>
      <c r="D286" s="434"/>
      <c r="E286" s="336"/>
      <c r="F286" s="434">
        <f t="shared" si="1"/>
        <v>0</v>
      </c>
      <c r="G286" s="434">
        <f t="shared" si="2"/>
        <v>0</v>
      </c>
      <c r="H286" s="435"/>
      <c r="I286" s="44"/>
      <c r="J286" s="44"/>
      <c r="K286" s="45"/>
    </row>
    <row r="287" ht="12.75" customHeight="1">
      <c r="B287" s="429">
        <v>273.0</v>
      </c>
      <c r="C287" s="430">
        <v>137.0</v>
      </c>
      <c r="D287" s="431"/>
      <c r="E287" s="432">
        <f>D287+D288</f>
        <v>0</v>
      </c>
      <c r="F287" s="431">
        <f t="shared" si="1"/>
        <v>0</v>
      </c>
      <c r="G287" s="431">
        <f t="shared" si="2"/>
        <v>0</v>
      </c>
      <c r="H287" s="433"/>
      <c r="I287" s="44"/>
      <c r="J287" s="44"/>
      <c r="K287" s="45"/>
    </row>
    <row r="288" ht="12.75" customHeight="1">
      <c r="B288" s="95">
        <v>274.0</v>
      </c>
      <c r="C288" s="336"/>
      <c r="D288" s="434"/>
      <c r="E288" s="336"/>
      <c r="F288" s="434">
        <f t="shared" si="1"/>
        <v>0</v>
      </c>
      <c r="G288" s="434">
        <f t="shared" si="2"/>
        <v>0</v>
      </c>
      <c r="H288" s="435"/>
      <c r="I288" s="44"/>
      <c r="J288" s="44"/>
      <c r="K288" s="45"/>
    </row>
    <row r="289" ht="12.75" customHeight="1">
      <c r="B289" s="429">
        <v>275.0</v>
      </c>
      <c r="C289" s="436">
        <v>138.0</v>
      </c>
      <c r="D289" s="431"/>
      <c r="E289" s="437">
        <f>D289+D290</f>
        <v>0</v>
      </c>
      <c r="F289" s="431">
        <f t="shared" si="1"/>
        <v>0</v>
      </c>
      <c r="G289" s="431">
        <f t="shared" si="2"/>
        <v>0</v>
      </c>
      <c r="H289" s="433"/>
      <c r="I289" s="44"/>
      <c r="J289" s="44"/>
      <c r="K289" s="45"/>
    </row>
    <row r="290" ht="12.75" customHeight="1">
      <c r="B290" s="95">
        <v>276.0</v>
      </c>
      <c r="C290" s="336"/>
      <c r="D290" s="434"/>
      <c r="E290" s="336"/>
      <c r="F290" s="434">
        <f t="shared" si="1"/>
        <v>0</v>
      </c>
      <c r="G290" s="434">
        <f t="shared" si="2"/>
        <v>0</v>
      </c>
      <c r="H290" s="435"/>
      <c r="I290" s="44"/>
      <c r="J290" s="44"/>
      <c r="K290" s="45"/>
    </row>
    <row r="291" ht="12.75" customHeight="1">
      <c r="B291" s="429">
        <v>277.0</v>
      </c>
      <c r="C291" s="430">
        <v>139.0</v>
      </c>
      <c r="D291" s="431"/>
      <c r="E291" s="432">
        <f>D291+D292</f>
        <v>0</v>
      </c>
      <c r="F291" s="431">
        <f t="shared" si="1"/>
        <v>0</v>
      </c>
      <c r="G291" s="431">
        <f t="shared" si="2"/>
        <v>0</v>
      </c>
      <c r="H291" s="433"/>
      <c r="I291" s="44"/>
      <c r="J291" s="44"/>
      <c r="K291" s="45"/>
    </row>
    <row r="292" ht="12.75" customHeight="1">
      <c r="B292" s="95">
        <v>278.0</v>
      </c>
      <c r="C292" s="336"/>
      <c r="D292" s="434"/>
      <c r="E292" s="336"/>
      <c r="F292" s="434">
        <f t="shared" si="1"/>
        <v>0</v>
      </c>
      <c r="G292" s="434">
        <f t="shared" si="2"/>
        <v>0</v>
      </c>
      <c r="H292" s="435"/>
      <c r="I292" s="44"/>
      <c r="J292" s="44"/>
      <c r="K292" s="45"/>
    </row>
    <row r="293" ht="12.75" customHeight="1">
      <c r="B293" s="429">
        <v>279.0</v>
      </c>
      <c r="C293" s="436">
        <v>140.0</v>
      </c>
      <c r="D293" s="431"/>
      <c r="E293" s="437">
        <f>D293+D294</f>
        <v>0</v>
      </c>
      <c r="F293" s="431">
        <f t="shared" si="1"/>
        <v>0</v>
      </c>
      <c r="G293" s="431">
        <f t="shared" si="2"/>
        <v>0</v>
      </c>
      <c r="H293" s="433"/>
      <c r="I293" s="44"/>
      <c r="J293" s="44"/>
      <c r="K293" s="45"/>
    </row>
    <row r="294" ht="12.75" customHeight="1">
      <c r="B294" s="95">
        <v>280.0</v>
      </c>
      <c r="C294" s="336"/>
      <c r="D294" s="434"/>
      <c r="E294" s="336"/>
      <c r="F294" s="434">
        <f t="shared" si="1"/>
        <v>0</v>
      </c>
      <c r="G294" s="434">
        <f t="shared" si="2"/>
        <v>0</v>
      </c>
      <c r="H294" s="435"/>
      <c r="I294" s="44"/>
      <c r="J294" s="44"/>
      <c r="K294" s="45"/>
    </row>
    <row r="295" ht="12.75" customHeight="1">
      <c r="B295" s="429">
        <v>281.0</v>
      </c>
      <c r="C295" s="430">
        <v>141.0</v>
      </c>
      <c r="D295" s="431"/>
      <c r="E295" s="432">
        <f>D295+D296</f>
        <v>0</v>
      </c>
      <c r="F295" s="431">
        <f t="shared" si="1"/>
        <v>0</v>
      </c>
      <c r="G295" s="431">
        <f t="shared" si="2"/>
        <v>0</v>
      </c>
      <c r="H295" s="433"/>
      <c r="I295" s="44"/>
      <c r="J295" s="44"/>
      <c r="K295" s="45"/>
    </row>
    <row r="296" ht="12.75" customHeight="1">
      <c r="B296" s="95">
        <v>282.0</v>
      </c>
      <c r="C296" s="336"/>
      <c r="D296" s="434"/>
      <c r="E296" s="336"/>
      <c r="F296" s="434">
        <f t="shared" si="1"/>
        <v>0</v>
      </c>
      <c r="G296" s="434">
        <f t="shared" si="2"/>
        <v>0</v>
      </c>
      <c r="H296" s="435"/>
      <c r="I296" s="44"/>
      <c r="J296" s="44"/>
      <c r="K296" s="45"/>
    </row>
    <row r="297" ht="12.75" customHeight="1">
      <c r="B297" s="429">
        <v>283.0</v>
      </c>
      <c r="C297" s="436">
        <v>142.0</v>
      </c>
      <c r="D297" s="431"/>
      <c r="E297" s="437">
        <f>D297+D298</f>
        <v>0</v>
      </c>
      <c r="F297" s="431">
        <f t="shared" si="1"/>
        <v>0</v>
      </c>
      <c r="G297" s="431">
        <f t="shared" si="2"/>
        <v>0</v>
      </c>
      <c r="H297" s="433"/>
      <c r="I297" s="44"/>
      <c r="J297" s="44"/>
      <c r="K297" s="45"/>
    </row>
    <row r="298" ht="12.75" customHeight="1">
      <c r="B298" s="95">
        <v>284.0</v>
      </c>
      <c r="C298" s="336"/>
      <c r="D298" s="434"/>
      <c r="E298" s="336"/>
      <c r="F298" s="434">
        <f t="shared" si="1"/>
        <v>0</v>
      </c>
      <c r="G298" s="434">
        <f t="shared" si="2"/>
        <v>0</v>
      </c>
      <c r="H298" s="435"/>
      <c r="I298" s="44"/>
      <c r="J298" s="44"/>
      <c r="K298" s="45"/>
    </row>
    <row r="299" ht="12.75" customHeight="1">
      <c r="B299" s="429">
        <v>285.0</v>
      </c>
      <c r="C299" s="430">
        <v>143.0</v>
      </c>
      <c r="D299" s="431"/>
      <c r="E299" s="432">
        <f>D299+D300</f>
        <v>0</v>
      </c>
      <c r="F299" s="431">
        <f t="shared" si="1"/>
        <v>0</v>
      </c>
      <c r="G299" s="431">
        <f t="shared" si="2"/>
        <v>0</v>
      </c>
      <c r="H299" s="433"/>
      <c r="I299" s="44"/>
      <c r="J299" s="44"/>
      <c r="K299" s="45"/>
    </row>
    <row r="300" ht="12.75" customHeight="1">
      <c r="B300" s="95">
        <v>286.0</v>
      </c>
      <c r="C300" s="336"/>
      <c r="D300" s="434"/>
      <c r="E300" s="336"/>
      <c r="F300" s="434">
        <f t="shared" si="1"/>
        <v>0</v>
      </c>
      <c r="G300" s="434">
        <f t="shared" si="2"/>
        <v>0</v>
      </c>
      <c r="H300" s="435"/>
      <c r="I300" s="44"/>
      <c r="J300" s="44"/>
      <c r="K300" s="45"/>
    </row>
    <row r="301" ht="12.75" customHeight="1">
      <c r="B301" s="429">
        <v>287.0</v>
      </c>
      <c r="C301" s="436">
        <v>144.0</v>
      </c>
      <c r="D301" s="431"/>
      <c r="E301" s="437">
        <f>D301+D302</f>
        <v>0</v>
      </c>
      <c r="F301" s="431">
        <f t="shared" si="1"/>
        <v>0</v>
      </c>
      <c r="G301" s="431">
        <f t="shared" si="2"/>
        <v>0</v>
      </c>
      <c r="H301" s="433"/>
      <c r="I301" s="44"/>
      <c r="J301" s="44"/>
      <c r="K301" s="45"/>
    </row>
    <row r="302" ht="12.75" customHeight="1">
      <c r="B302" s="95">
        <v>288.0</v>
      </c>
      <c r="C302" s="336"/>
      <c r="D302" s="434"/>
      <c r="E302" s="336"/>
      <c r="F302" s="434">
        <f t="shared" si="1"/>
        <v>0</v>
      </c>
      <c r="G302" s="434">
        <f t="shared" si="2"/>
        <v>0</v>
      </c>
      <c r="H302" s="435"/>
      <c r="I302" s="44"/>
      <c r="J302" s="44"/>
      <c r="K302" s="45"/>
    </row>
    <row r="303" ht="12.75" customHeight="1">
      <c r="B303" s="429">
        <v>289.0</v>
      </c>
      <c r="C303" s="430">
        <v>145.0</v>
      </c>
      <c r="D303" s="431"/>
      <c r="E303" s="432">
        <f>D303+D304</f>
        <v>0</v>
      </c>
      <c r="F303" s="431">
        <f t="shared" si="1"/>
        <v>0</v>
      </c>
      <c r="G303" s="431">
        <f t="shared" si="2"/>
        <v>0</v>
      </c>
      <c r="H303" s="433"/>
      <c r="I303" s="44"/>
      <c r="J303" s="44"/>
      <c r="K303" s="45"/>
    </row>
    <row r="304" ht="12.75" customHeight="1">
      <c r="B304" s="95">
        <v>290.0</v>
      </c>
      <c r="C304" s="336"/>
      <c r="D304" s="434"/>
      <c r="E304" s="336"/>
      <c r="F304" s="434">
        <f t="shared" si="1"/>
        <v>0</v>
      </c>
      <c r="G304" s="434">
        <f t="shared" si="2"/>
        <v>0</v>
      </c>
      <c r="H304" s="435"/>
      <c r="I304" s="44"/>
      <c r="J304" s="44"/>
      <c r="K304" s="45"/>
    </row>
    <row r="305" ht="12.75" customHeight="1">
      <c r="B305" s="429">
        <v>291.0</v>
      </c>
      <c r="C305" s="436">
        <v>146.0</v>
      </c>
      <c r="D305" s="431"/>
      <c r="E305" s="437">
        <f>D305+D306</f>
        <v>0</v>
      </c>
      <c r="F305" s="431">
        <f t="shared" si="1"/>
        <v>0</v>
      </c>
      <c r="G305" s="431">
        <f t="shared" si="2"/>
        <v>0</v>
      </c>
      <c r="H305" s="433"/>
      <c r="I305" s="44"/>
      <c r="J305" s="44"/>
      <c r="K305" s="45"/>
    </row>
    <row r="306" ht="12.75" customHeight="1">
      <c r="B306" s="95">
        <v>292.0</v>
      </c>
      <c r="C306" s="336"/>
      <c r="D306" s="434"/>
      <c r="E306" s="336"/>
      <c r="F306" s="434">
        <f t="shared" si="1"/>
        <v>0</v>
      </c>
      <c r="G306" s="434">
        <f t="shared" si="2"/>
        <v>0</v>
      </c>
      <c r="H306" s="435"/>
      <c r="I306" s="44"/>
      <c r="J306" s="44"/>
      <c r="K306" s="45"/>
    </row>
    <row r="307" ht="12.75" customHeight="1">
      <c r="B307" s="429">
        <v>293.0</v>
      </c>
      <c r="C307" s="430">
        <v>147.0</v>
      </c>
      <c r="D307" s="431"/>
      <c r="E307" s="432">
        <f>D307+D308</f>
        <v>0</v>
      </c>
      <c r="F307" s="431">
        <f t="shared" si="1"/>
        <v>0</v>
      </c>
      <c r="G307" s="431">
        <f t="shared" si="2"/>
        <v>0</v>
      </c>
      <c r="H307" s="433"/>
      <c r="I307" s="44"/>
      <c r="J307" s="44"/>
      <c r="K307" s="45"/>
    </row>
    <row r="308" ht="12.75" customHeight="1">
      <c r="B308" s="95">
        <v>294.0</v>
      </c>
      <c r="C308" s="336"/>
      <c r="D308" s="434"/>
      <c r="E308" s="336"/>
      <c r="F308" s="434">
        <f t="shared" si="1"/>
        <v>0</v>
      </c>
      <c r="G308" s="434">
        <f t="shared" si="2"/>
        <v>0</v>
      </c>
      <c r="H308" s="435"/>
      <c r="I308" s="44"/>
      <c r="J308" s="44"/>
      <c r="K308" s="45"/>
    </row>
    <row r="309" ht="12.75" customHeight="1">
      <c r="B309" s="429">
        <v>295.0</v>
      </c>
      <c r="C309" s="436">
        <v>148.0</v>
      </c>
      <c r="D309" s="431"/>
      <c r="E309" s="437">
        <f>D309+D310</f>
        <v>0</v>
      </c>
      <c r="F309" s="431">
        <f t="shared" si="1"/>
        <v>0</v>
      </c>
      <c r="G309" s="431">
        <f t="shared" si="2"/>
        <v>0</v>
      </c>
      <c r="H309" s="433"/>
      <c r="I309" s="44"/>
      <c r="J309" s="44"/>
      <c r="K309" s="45"/>
    </row>
    <row r="310" ht="12.75" customHeight="1">
      <c r="B310" s="95">
        <v>296.0</v>
      </c>
      <c r="C310" s="336"/>
      <c r="D310" s="434"/>
      <c r="E310" s="336"/>
      <c r="F310" s="434">
        <f t="shared" si="1"/>
        <v>0</v>
      </c>
      <c r="G310" s="434">
        <f t="shared" si="2"/>
        <v>0</v>
      </c>
      <c r="H310" s="435"/>
      <c r="I310" s="44"/>
      <c r="J310" s="44"/>
      <c r="K310" s="45"/>
    </row>
    <row r="311" ht="12.75" customHeight="1">
      <c r="B311" s="429">
        <v>297.0</v>
      </c>
      <c r="C311" s="430">
        <v>149.0</v>
      </c>
      <c r="D311" s="431"/>
      <c r="E311" s="432">
        <f>D311+D312</f>
        <v>0</v>
      </c>
      <c r="F311" s="431">
        <f t="shared" si="1"/>
        <v>0</v>
      </c>
      <c r="G311" s="431">
        <f t="shared" si="2"/>
        <v>0</v>
      </c>
      <c r="H311" s="433"/>
      <c r="I311" s="44"/>
      <c r="J311" s="44"/>
      <c r="K311" s="45"/>
    </row>
    <row r="312" ht="12.75" customHeight="1">
      <c r="B312" s="95">
        <v>298.0</v>
      </c>
      <c r="C312" s="336"/>
      <c r="D312" s="434"/>
      <c r="E312" s="336"/>
      <c r="F312" s="434">
        <f t="shared" si="1"/>
        <v>0</v>
      </c>
      <c r="G312" s="434">
        <f t="shared" si="2"/>
        <v>0</v>
      </c>
      <c r="H312" s="435"/>
      <c r="I312" s="44"/>
      <c r="J312" s="44"/>
      <c r="K312" s="45"/>
    </row>
    <row r="313" ht="12.75" customHeight="1">
      <c r="B313" s="429">
        <v>299.0</v>
      </c>
      <c r="C313" s="436">
        <v>150.0</v>
      </c>
      <c r="D313" s="431"/>
      <c r="E313" s="437">
        <f>D313+D314</f>
        <v>0</v>
      </c>
      <c r="F313" s="431">
        <f t="shared" si="1"/>
        <v>0</v>
      </c>
      <c r="G313" s="431">
        <f t="shared" si="2"/>
        <v>0</v>
      </c>
      <c r="H313" s="433"/>
      <c r="I313" s="44"/>
      <c r="J313" s="44"/>
      <c r="K313" s="45"/>
    </row>
    <row r="314" ht="12.75" customHeight="1">
      <c r="B314" s="95">
        <v>300.0</v>
      </c>
      <c r="C314" s="336"/>
      <c r="D314" s="434"/>
      <c r="E314" s="336"/>
      <c r="F314" s="434">
        <f t="shared" si="1"/>
        <v>0</v>
      </c>
      <c r="G314" s="434">
        <f t="shared" si="2"/>
        <v>0</v>
      </c>
      <c r="H314" s="435"/>
      <c r="I314" s="44"/>
      <c r="J314" s="44"/>
      <c r="K314" s="45"/>
    </row>
    <row r="315" ht="12.75" customHeight="1">
      <c r="B315" s="429">
        <v>301.0</v>
      </c>
      <c r="C315" s="430">
        <v>151.0</v>
      </c>
      <c r="D315" s="431"/>
      <c r="E315" s="432">
        <f>D315+D316</f>
        <v>0</v>
      </c>
      <c r="F315" s="431">
        <f t="shared" si="1"/>
        <v>0</v>
      </c>
      <c r="G315" s="431">
        <f t="shared" si="2"/>
        <v>0</v>
      </c>
      <c r="H315" s="433"/>
      <c r="I315" s="44"/>
      <c r="J315" s="44"/>
      <c r="K315" s="45"/>
    </row>
    <row r="316" ht="12.75" customHeight="1">
      <c r="B316" s="95">
        <v>302.0</v>
      </c>
      <c r="C316" s="336"/>
      <c r="D316" s="434"/>
      <c r="E316" s="336"/>
      <c r="F316" s="434">
        <f t="shared" si="1"/>
        <v>0</v>
      </c>
      <c r="G316" s="434">
        <f t="shared" si="2"/>
        <v>0</v>
      </c>
      <c r="H316" s="435"/>
      <c r="I316" s="44"/>
      <c r="J316" s="44"/>
      <c r="K316" s="45"/>
    </row>
    <row r="317" ht="12.75" customHeight="1">
      <c r="B317" s="429">
        <v>303.0</v>
      </c>
      <c r="C317" s="436">
        <v>152.0</v>
      </c>
      <c r="D317" s="431"/>
      <c r="E317" s="437">
        <f>D317+D318</f>
        <v>0</v>
      </c>
      <c r="F317" s="431">
        <f t="shared" si="1"/>
        <v>0</v>
      </c>
      <c r="G317" s="431">
        <f t="shared" si="2"/>
        <v>0</v>
      </c>
      <c r="H317" s="433"/>
      <c r="I317" s="44"/>
      <c r="J317" s="44"/>
      <c r="K317" s="45"/>
    </row>
    <row r="318" ht="12.75" customHeight="1">
      <c r="B318" s="95">
        <v>304.0</v>
      </c>
      <c r="C318" s="336"/>
      <c r="D318" s="434"/>
      <c r="E318" s="336"/>
      <c r="F318" s="434">
        <f t="shared" si="1"/>
        <v>0</v>
      </c>
      <c r="G318" s="434">
        <f t="shared" si="2"/>
        <v>0</v>
      </c>
      <c r="H318" s="435"/>
      <c r="I318" s="44"/>
      <c r="J318" s="44"/>
      <c r="K318" s="45"/>
    </row>
    <row r="319" ht="12.75" customHeight="1">
      <c r="B319" s="429">
        <v>305.0</v>
      </c>
      <c r="C319" s="430">
        <v>153.0</v>
      </c>
      <c r="D319" s="431"/>
      <c r="E319" s="432">
        <f>D319+D320</f>
        <v>0</v>
      </c>
      <c r="F319" s="431">
        <f t="shared" si="1"/>
        <v>0</v>
      </c>
      <c r="G319" s="431">
        <f t="shared" si="2"/>
        <v>0</v>
      </c>
      <c r="H319" s="433"/>
      <c r="I319" s="44"/>
      <c r="J319" s="44"/>
      <c r="K319" s="45"/>
    </row>
    <row r="320" ht="12.75" customHeight="1">
      <c r="B320" s="95">
        <v>306.0</v>
      </c>
      <c r="C320" s="336"/>
      <c r="D320" s="434"/>
      <c r="E320" s="336"/>
      <c r="F320" s="434">
        <f t="shared" si="1"/>
        <v>0</v>
      </c>
      <c r="G320" s="434">
        <f t="shared" si="2"/>
        <v>0</v>
      </c>
      <c r="H320" s="435"/>
      <c r="I320" s="44"/>
      <c r="J320" s="44"/>
      <c r="K320" s="45"/>
    </row>
    <row r="321" ht="12.75" customHeight="1">
      <c r="B321" s="429">
        <v>307.0</v>
      </c>
      <c r="C321" s="436">
        <v>154.0</v>
      </c>
      <c r="D321" s="431"/>
      <c r="E321" s="437">
        <f>D321+D322</f>
        <v>0</v>
      </c>
      <c r="F321" s="431">
        <f t="shared" si="1"/>
        <v>0</v>
      </c>
      <c r="G321" s="431">
        <f t="shared" si="2"/>
        <v>0</v>
      </c>
      <c r="H321" s="433"/>
      <c r="I321" s="44"/>
      <c r="J321" s="44"/>
      <c r="K321" s="45"/>
    </row>
    <row r="322" ht="12.75" customHeight="1">
      <c r="B322" s="95">
        <v>308.0</v>
      </c>
      <c r="C322" s="336"/>
      <c r="D322" s="434"/>
      <c r="E322" s="336"/>
      <c r="F322" s="434">
        <f t="shared" si="1"/>
        <v>0</v>
      </c>
      <c r="G322" s="434">
        <f t="shared" si="2"/>
        <v>0</v>
      </c>
      <c r="H322" s="435"/>
      <c r="I322" s="44"/>
      <c r="J322" s="44"/>
      <c r="K322" s="45"/>
    </row>
    <row r="323" ht="12.75" customHeight="1">
      <c r="B323" s="429">
        <v>309.0</v>
      </c>
      <c r="C323" s="430">
        <v>155.0</v>
      </c>
      <c r="D323" s="431"/>
      <c r="E323" s="432">
        <f>D323+D324</f>
        <v>0</v>
      </c>
      <c r="F323" s="431">
        <f t="shared" si="1"/>
        <v>0</v>
      </c>
      <c r="G323" s="431">
        <f t="shared" si="2"/>
        <v>0</v>
      </c>
      <c r="H323" s="433"/>
      <c r="I323" s="44"/>
      <c r="J323" s="44"/>
      <c r="K323" s="45"/>
    </row>
    <row r="324" ht="12.75" customHeight="1">
      <c r="B324" s="95">
        <v>310.0</v>
      </c>
      <c r="C324" s="336"/>
      <c r="D324" s="434"/>
      <c r="E324" s="336"/>
      <c r="F324" s="434">
        <f t="shared" si="1"/>
        <v>0</v>
      </c>
      <c r="G324" s="434">
        <f t="shared" si="2"/>
        <v>0</v>
      </c>
      <c r="H324" s="435"/>
      <c r="I324" s="44"/>
      <c r="J324" s="44"/>
      <c r="K324" s="45"/>
    </row>
    <row r="325" ht="12.75" customHeight="1">
      <c r="B325" s="429">
        <v>311.0</v>
      </c>
      <c r="C325" s="436">
        <v>156.0</v>
      </c>
      <c r="D325" s="431"/>
      <c r="E325" s="437">
        <f>D325+D326</f>
        <v>0</v>
      </c>
      <c r="F325" s="431">
        <f t="shared" si="1"/>
        <v>0</v>
      </c>
      <c r="G325" s="431">
        <f t="shared" si="2"/>
        <v>0</v>
      </c>
      <c r="H325" s="433"/>
      <c r="I325" s="44"/>
      <c r="J325" s="44"/>
      <c r="K325" s="45"/>
    </row>
    <row r="326" ht="12.75" customHeight="1">
      <c r="B326" s="95">
        <v>312.0</v>
      </c>
      <c r="C326" s="336"/>
      <c r="D326" s="434"/>
      <c r="E326" s="336"/>
      <c r="F326" s="434">
        <f t="shared" si="1"/>
        <v>0</v>
      </c>
      <c r="G326" s="434">
        <f t="shared" si="2"/>
        <v>0</v>
      </c>
      <c r="H326" s="435"/>
      <c r="I326" s="44"/>
      <c r="J326" s="44"/>
      <c r="K326" s="45"/>
    </row>
    <row r="327" ht="12.75" customHeight="1">
      <c r="B327" s="429">
        <v>313.0</v>
      </c>
      <c r="C327" s="430">
        <v>157.0</v>
      </c>
      <c r="D327" s="431"/>
      <c r="E327" s="432">
        <f>D327+D328</f>
        <v>0</v>
      </c>
      <c r="F327" s="431">
        <f t="shared" si="1"/>
        <v>0</v>
      </c>
      <c r="G327" s="431">
        <f t="shared" si="2"/>
        <v>0</v>
      </c>
      <c r="H327" s="433"/>
      <c r="I327" s="44"/>
      <c r="J327" s="44"/>
      <c r="K327" s="45"/>
    </row>
    <row r="328" ht="12.75" customHeight="1">
      <c r="B328" s="95">
        <v>314.0</v>
      </c>
      <c r="C328" s="336"/>
      <c r="D328" s="434"/>
      <c r="E328" s="336"/>
      <c r="F328" s="434">
        <f t="shared" si="1"/>
        <v>0</v>
      </c>
      <c r="G328" s="434">
        <f t="shared" si="2"/>
        <v>0</v>
      </c>
      <c r="H328" s="435"/>
      <c r="I328" s="44"/>
      <c r="J328" s="44"/>
      <c r="K328" s="45"/>
    </row>
    <row r="329" ht="12.75" customHeight="1">
      <c r="B329" s="429">
        <v>315.0</v>
      </c>
      <c r="C329" s="436">
        <v>158.0</v>
      </c>
      <c r="D329" s="431"/>
      <c r="E329" s="437">
        <f>D329+D330</f>
        <v>0</v>
      </c>
      <c r="F329" s="431">
        <f t="shared" si="1"/>
        <v>0</v>
      </c>
      <c r="G329" s="431">
        <f t="shared" si="2"/>
        <v>0</v>
      </c>
      <c r="H329" s="433"/>
      <c r="I329" s="44"/>
      <c r="J329" s="44"/>
      <c r="K329" s="45"/>
    </row>
    <row r="330" ht="12.75" customHeight="1">
      <c r="B330" s="95">
        <v>316.0</v>
      </c>
      <c r="C330" s="336"/>
      <c r="D330" s="434"/>
      <c r="E330" s="336"/>
      <c r="F330" s="434">
        <f t="shared" si="1"/>
        <v>0</v>
      </c>
      <c r="G330" s="434">
        <f t="shared" si="2"/>
        <v>0</v>
      </c>
      <c r="H330" s="435"/>
      <c r="I330" s="44"/>
      <c r="J330" s="44"/>
      <c r="K330" s="45"/>
    </row>
    <row r="331" ht="12.75" customHeight="1">
      <c r="B331" s="429">
        <v>317.0</v>
      </c>
      <c r="C331" s="430">
        <v>159.0</v>
      </c>
      <c r="D331" s="431"/>
      <c r="E331" s="432">
        <f>D331+D332</f>
        <v>0</v>
      </c>
      <c r="F331" s="431">
        <f t="shared" si="1"/>
        <v>0</v>
      </c>
      <c r="G331" s="431">
        <f t="shared" si="2"/>
        <v>0</v>
      </c>
      <c r="H331" s="433"/>
      <c r="I331" s="44"/>
      <c r="J331" s="44"/>
      <c r="K331" s="45"/>
    </row>
    <row r="332" ht="12.75" customHeight="1">
      <c r="B332" s="95">
        <v>318.0</v>
      </c>
      <c r="C332" s="336"/>
      <c r="D332" s="434"/>
      <c r="E332" s="336"/>
      <c r="F332" s="434">
        <f t="shared" si="1"/>
        <v>0</v>
      </c>
      <c r="G332" s="434">
        <f t="shared" si="2"/>
        <v>0</v>
      </c>
      <c r="H332" s="435"/>
      <c r="I332" s="44"/>
      <c r="J332" s="44"/>
      <c r="K332" s="45"/>
    </row>
    <row r="333" ht="12.75" customHeight="1">
      <c r="B333" s="429">
        <v>319.0</v>
      </c>
      <c r="C333" s="436">
        <v>160.0</v>
      </c>
      <c r="D333" s="431"/>
      <c r="E333" s="437">
        <f>D333+D334</f>
        <v>0</v>
      </c>
      <c r="F333" s="431">
        <f t="shared" si="1"/>
        <v>0</v>
      </c>
      <c r="G333" s="431">
        <f t="shared" si="2"/>
        <v>0</v>
      </c>
      <c r="H333" s="433"/>
      <c r="I333" s="44"/>
      <c r="J333" s="44"/>
      <c r="K333" s="45"/>
    </row>
    <row r="334" ht="12.75" customHeight="1">
      <c r="B334" s="95">
        <v>320.0</v>
      </c>
      <c r="C334" s="336"/>
      <c r="D334" s="434"/>
      <c r="E334" s="336"/>
      <c r="F334" s="434">
        <f t="shared" si="1"/>
        <v>0</v>
      </c>
      <c r="G334" s="434">
        <f t="shared" si="2"/>
        <v>0</v>
      </c>
      <c r="H334" s="435"/>
      <c r="I334" s="44"/>
      <c r="J334" s="44"/>
      <c r="K334" s="45"/>
    </row>
    <row r="335" ht="12.75" customHeight="1">
      <c r="B335" s="429">
        <v>321.0</v>
      </c>
      <c r="C335" s="430">
        <v>161.0</v>
      </c>
      <c r="D335" s="431"/>
      <c r="E335" s="432">
        <f>D335+D336</f>
        <v>0</v>
      </c>
      <c r="F335" s="431">
        <f t="shared" si="1"/>
        <v>0</v>
      </c>
      <c r="G335" s="431">
        <f t="shared" si="2"/>
        <v>0</v>
      </c>
      <c r="H335" s="433"/>
      <c r="I335" s="44"/>
      <c r="J335" s="44"/>
      <c r="K335" s="45"/>
    </row>
    <row r="336" ht="12.75" customHeight="1">
      <c r="B336" s="95">
        <v>322.0</v>
      </c>
      <c r="C336" s="336"/>
      <c r="D336" s="434"/>
      <c r="E336" s="336"/>
      <c r="F336" s="434">
        <f t="shared" si="1"/>
        <v>0</v>
      </c>
      <c r="G336" s="434">
        <f t="shared" si="2"/>
        <v>0</v>
      </c>
      <c r="H336" s="435"/>
      <c r="I336" s="44"/>
      <c r="J336" s="44"/>
      <c r="K336" s="45"/>
    </row>
    <row r="337" ht="12.75" customHeight="1">
      <c r="B337" s="429">
        <v>323.0</v>
      </c>
      <c r="C337" s="436">
        <v>162.0</v>
      </c>
      <c r="D337" s="431"/>
      <c r="E337" s="437">
        <f>D337+D338</f>
        <v>0</v>
      </c>
      <c r="F337" s="431">
        <f t="shared" si="1"/>
        <v>0</v>
      </c>
      <c r="G337" s="431">
        <f t="shared" si="2"/>
        <v>0</v>
      </c>
      <c r="H337" s="433"/>
      <c r="I337" s="44"/>
      <c r="J337" s="44"/>
      <c r="K337" s="45"/>
    </row>
    <row r="338" ht="12.75" customHeight="1">
      <c r="B338" s="95">
        <v>324.0</v>
      </c>
      <c r="C338" s="336"/>
      <c r="D338" s="434"/>
      <c r="E338" s="336"/>
      <c r="F338" s="434">
        <f t="shared" si="1"/>
        <v>0</v>
      </c>
      <c r="G338" s="434">
        <f t="shared" si="2"/>
        <v>0</v>
      </c>
      <c r="H338" s="435"/>
      <c r="I338" s="44"/>
      <c r="J338" s="44"/>
      <c r="K338" s="45"/>
    </row>
    <row r="339" ht="12.75" customHeight="1">
      <c r="B339" s="429">
        <v>325.0</v>
      </c>
      <c r="C339" s="430">
        <v>163.0</v>
      </c>
      <c r="D339" s="431"/>
      <c r="E339" s="432">
        <f>D339+D340</f>
        <v>0</v>
      </c>
      <c r="F339" s="431">
        <f t="shared" si="1"/>
        <v>0</v>
      </c>
      <c r="G339" s="431">
        <f t="shared" si="2"/>
        <v>0</v>
      </c>
      <c r="H339" s="433"/>
      <c r="I339" s="44"/>
      <c r="J339" s="44"/>
      <c r="K339" s="45"/>
    </row>
    <row r="340" ht="12.75" customHeight="1">
      <c r="B340" s="95">
        <v>326.0</v>
      </c>
      <c r="C340" s="336"/>
      <c r="D340" s="434"/>
      <c r="E340" s="336"/>
      <c r="F340" s="434">
        <f t="shared" si="1"/>
        <v>0</v>
      </c>
      <c r="G340" s="434">
        <f t="shared" si="2"/>
        <v>0</v>
      </c>
      <c r="H340" s="435"/>
      <c r="I340" s="44"/>
      <c r="J340" s="44"/>
      <c r="K340" s="45"/>
    </row>
    <row r="341" ht="12.75" customHeight="1">
      <c r="B341" s="429">
        <v>327.0</v>
      </c>
      <c r="C341" s="436">
        <v>164.0</v>
      </c>
      <c r="D341" s="431"/>
      <c r="E341" s="437">
        <f>D341+D342</f>
        <v>0</v>
      </c>
      <c r="F341" s="431">
        <f t="shared" si="1"/>
        <v>0</v>
      </c>
      <c r="G341" s="431">
        <f t="shared" si="2"/>
        <v>0</v>
      </c>
      <c r="H341" s="433"/>
      <c r="I341" s="44"/>
      <c r="J341" s="44"/>
      <c r="K341" s="45"/>
    </row>
    <row r="342" ht="12.75" customHeight="1">
      <c r="B342" s="95">
        <v>328.0</v>
      </c>
      <c r="C342" s="336"/>
      <c r="D342" s="434"/>
      <c r="E342" s="336"/>
      <c r="F342" s="434">
        <f t="shared" si="1"/>
        <v>0</v>
      </c>
      <c r="G342" s="434">
        <f t="shared" si="2"/>
        <v>0</v>
      </c>
      <c r="H342" s="435"/>
      <c r="I342" s="44"/>
      <c r="J342" s="44"/>
      <c r="K342" s="45"/>
    </row>
    <row r="343" ht="12.75" customHeight="1">
      <c r="B343" s="429">
        <v>329.0</v>
      </c>
      <c r="C343" s="430">
        <v>165.0</v>
      </c>
      <c r="D343" s="431"/>
      <c r="E343" s="432">
        <f>D343+D344</f>
        <v>0</v>
      </c>
      <c r="F343" s="431">
        <f t="shared" si="1"/>
        <v>0</v>
      </c>
      <c r="G343" s="431">
        <f t="shared" si="2"/>
        <v>0</v>
      </c>
      <c r="H343" s="433"/>
      <c r="I343" s="44"/>
      <c r="J343" s="44"/>
      <c r="K343" s="45"/>
    </row>
    <row r="344" ht="12.75" customHeight="1">
      <c r="B344" s="95">
        <v>330.0</v>
      </c>
      <c r="C344" s="336"/>
      <c r="D344" s="434"/>
      <c r="E344" s="336"/>
      <c r="F344" s="434">
        <f t="shared" si="1"/>
        <v>0</v>
      </c>
      <c r="G344" s="434">
        <f t="shared" si="2"/>
        <v>0</v>
      </c>
      <c r="H344" s="435"/>
      <c r="I344" s="44"/>
      <c r="J344" s="44"/>
      <c r="K344" s="45"/>
    </row>
    <row r="345" ht="12.75" customHeight="1">
      <c r="B345" s="429">
        <v>331.0</v>
      </c>
      <c r="C345" s="436">
        <v>166.0</v>
      </c>
      <c r="D345" s="431"/>
      <c r="E345" s="437">
        <f>D345+D346</f>
        <v>0</v>
      </c>
      <c r="F345" s="431">
        <f t="shared" si="1"/>
        <v>0</v>
      </c>
      <c r="G345" s="431">
        <f t="shared" si="2"/>
        <v>0</v>
      </c>
      <c r="H345" s="433"/>
      <c r="I345" s="44"/>
      <c r="J345" s="44"/>
      <c r="K345" s="45"/>
    </row>
    <row r="346" ht="12.75" customHeight="1">
      <c r="B346" s="95">
        <v>332.0</v>
      </c>
      <c r="C346" s="336"/>
      <c r="D346" s="434"/>
      <c r="E346" s="336"/>
      <c r="F346" s="434">
        <f t="shared" si="1"/>
        <v>0</v>
      </c>
      <c r="G346" s="434">
        <f t="shared" si="2"/>
        <v>0</v>
      </c>
      <c r="H346" s="435"/>
      <c r="I346" s="44"/>
      <c r="J346" s="44"/>
      <c r="K346" s="45"/>
    </row>
    <row r="347" ht="12.75" customHeight="1">
      <c r="B347" s="429">
        <v>333.0</v>
      </c>
      <c r="C347" s="430">
        <v>167.0</v>
      </c>
      <c r="D347" s="431"/>
      <c r="E347" s="432">
        <f>D347+D348</f>
        <v>0</v>
      </c>
      <c r="F347" s="431">
        <f t="shared" si="1"/>
        <v>0</v>
      </c>
      <c r="G347" s="431">
        <f t="shared" si="2"/>
        <v>0</v>
      </c>
      <c r="H347" s="433"/>
      <c r="I347" s="44"/>
      <c r="J347" s="44"/>
      <c r="K347" s="45"/>
    </row>
    <row r="348" ht="12.75" customHeight="1">
      <c r="B348" s="95">
        <v>334.0</v>
      </c>
      <c r="C348" s="336"/>
      <c r="D348" s="434"/>
      <c r="E348" s="336"/>
      <c r="F348" s="434">
        <f t="shared" si="1"/>
        <v>0</v>
      </c>
      <c r="G348" s="434">
        <f t="shared" si="2"/>
        <v>0</v>
      </c>
      <c r="H348" s="435"/>
      <c r="I348" s="44"/>
      <c r="J348" s="44"/>
      <c r="K348" s="45"/>
    </row>
    <row r="349" ht="12.75" customHeight="1">
      <c r="B349" s="429">
        <v>335.0</v>
      </c>
      <c r="C349" s="436">
        <v>168.0</v>
      </c>
      <c r="D349" s="431"/>
      <c r="E349" s="437">
        <f>D349+D350</f>
        <v>0</v>
      </c>
      <c r="F349" s="431">
        <f t="shared" si="1"/>
        <v>0</v>
      </c>
      <c r="G349" s="431">
        <f t="shared" si="2"/>
        <v>0</v>
      </c>
      <c r="H349" s="433"/>
      <c r="I349" s="44"/>
      <c r="J349" s="44"/>
      <c r="K349" s="45"/>
    </row>
    <row r="350" ht="12.75" customHeight="1">
      <c r="B350" s="95">
        <v>336.0</v>
      </c>
      <c r="C350" s="336"/>
      <c r="D350" s="434"/>
      <c r="E350" s="336"/>
      <c r="F350" s="434">
        <f t="shared" si="1"/>
        <v>0</v>
      </c>
      <c r="G350" s="434">
        <f t="shared" si="2"/>
        <v>0</v>
      </c>
      <c r="H350" s="435"/>
      <c r="I350" s="44"/>
      <c r="J350" s="44"/>
      <c r="K350" s="45"/>
    </row>
    <row r="351" ht="12.75" customHeight="1">
      <c r="B351" s="429">
        <v>337.0</v>
      </c>
      <c r="C351" s="430">
        <v>169.0</v>
      </c>
      <c r="D351" s="431"/>
      <c r="E351" s="432">
        <f>D351+D352</f>
        <v>0</v>
      </c>
      <c r="F351" s="431">
        <f t="shared" si="1"/>
        <v>0</v>
      </c>
      <c r="G351" s="431">
        <f t="shared" si="2"/>
        <v>0</v>
      </c>
      <c r="H351" s="433"/>
      <c r="I351" s="44"/>
      <c r="J351" s="44"/>
      <c r="K351" s="45"/>
    </row>
    <row r="352" ht="12.75" customHeight="1">
      <c r="B352" s="95">
        <v>338.0</v>
      </c>
      <c r="C352" s="336"/>
      <c r="D352" s="434"/>
      <c r="E352" s="336"/>
      <c r="F352" s="434">
        <f t="shared" si="1"/>
        <v>0</v>
      </c>
      <c r="G352" s="434">
        <f t="shared" si="2"/>
        <v>0</v>
      </c>
      <c r="H352" s="435"/>
      <c r="I352" s="44"/>
      <c r="J352" s="44"/>
      <c r="K352" s="45"/>
    </row>
    <row r="353" ht="12.75" customHeight="1">
      <c r="B353" s="429">
        <v>339.0</v>
      </c>
      <c r="C353" s="436">
        <v>170.0</v>
      </c>
      <c r="D353" s="431"/>
      <c r="E353" s="437">
        <f>D353+D354</f>
        <v>0</v>
      </c>
      <c r="F353" s="431">
        <f t="shared" si="1"/>
        <v>0</v>
      </c>
      <c r="G353" s="431">
        <f t="shared" si="2"/>
        <v>0</v>
      </c>
      <c r="H353" s="433"/>
      <c r="I353" s="44"/>
      <c r="J353" s="44"/>
      <c r="K353" s="45"/>
    </row>
    <row r="354" ht="12.75" customHeight="1">
      <c r="B354" s="95">
        <v>340.0</v>
      </c>
      <c r="C354" s="336"/>
      <c r="D354" s="434"/>
      <c r="E354" s="336"/>
      <c r="F354" s="434">
        <f t="shared" si="1"/>
        <v>0</v>
      </c>
      <c r="G354" s="434">
        <f t="shared" si="2"/>
        <v>0</v>
      </c>
      <c r="H354" s="435"/>
      <c r="I354" s="44"/>
      <c r="J354" s="44"/>
      <c r="K354" s="45"/>
    </row>
    <row r="355" ht="12.75" customHeight="1">
      <c r="B355" s="429">
        <v>341.0</v>
      </c>
      <c r="C355" s="430">
        <v>171.0</v>
      </c>
      <c r="D355" s="431"/>
      <c r="E355" s="432">
        <f>D355+D356</f>
        <v>0</v>
      </c>
      <c r="F355" s="431">
        <f t="shared" si="1"/>
        <v>0</v>
      </c>
      <c r="G355" s="431">
        <f t="shared" si="2"/>
        <v>0</v>
      </c>
      <c r="H355" s="433"/>
      <c r="I355" s="44"/>
      <c r="J355" s="44"/>
      <c r="K355" s="45"/>
    </row>
    <row r="356" ht="12.75" customHeight="1">
      <c r="B356" s="95">
        <v>342.0</v>
      </c>
      <c r="C356" s="336"/>
      <c r="D356" s="434"/>
      <c r="E356" s="336"/>
      <c r="F356" s="434">
        <f t="shared" si="1"/>
        <v>0</v>
      </c>
      <c r="G356" s="434">
        <f t="shared" si="2"/>
        <v>0</v>
      </c>
      <c r="H356" s="435"/>
      <c r="I356" s="44"/>
      <c r="J356" s="44"/>
      <c r="K356" s="45"/>
    </row>
    <row r="357" ht="12.75" customHeight="1">
      <c r="B357" s="429">
        <v>343.0</v>
      </c>
      <c r="C357" s="436">
        <v>172.0</v>
      </c>
      <c r="D357" s="431"/>
      <c r="E357" s="437">
        <f>D357+D358</f>
        <v>0</v>
      </c>
      <c r="F357" s="431">
        <f t="shared" si="1"/>
        <v>0</v>
      </c>
      <c r="G357" s="431">
        <f t="shared" si="2"/>
        <v>0</v>
      </c>
      <c r="H357" s="433"/>
      <c r="I357" s="44"/>
      <c r="J357" s="44"/>
      <c r="K357" s="45"/>
    </row>
    <row r="358" ht="12.75" customHeight="1">
      <c r="B358" s="95">
        <v>344.0</v>
      </c>
      <c r="C358" s="336"/>
      <c r="D358" s="434"/>
      <c r="E358" s="336"/>
      <c r="F358" s="434">
        <f t="shared" si="1"/>
        <v>0</v>
      </c>
      <c r="G358" s="434">
        <f t="shared" si="2"/>
        <v>0</v>
      </c>
      <c r="H358" s="435"/>
      <c r="I358" s="44"/>
      <c r="J358" s="44"/>
      <c r="K358" s="45"/>
    </row>
    <row r="359" ht="12.75" customHeight="1">
      <c r="B359" s="429">
        <v>345.0</v>
      </c>
      <c r="C359" s="430">
        <v>173.0</v>
      </c>
      <c r="D359" s="431"/>
      <c r="E359" s="432">
        <f>D359+D360</f>
        <v>0</v>
      </c>
      <c r="F359" s="431">
        <f t="shared" si="1"/>
        <v>0</v>
      </c>
      <c r="G359" s="431">
        <f t="shared" si="2"/>
        <v>0</v>
      </c>
      <c r="H359" s="433"/>
      <c r="I359" s="44"/>
      <c r="J359" s="44"/>
      <c r="K359" s="45"/>
    </row>
    <row r="360" ht="12.75" customHeight="1">
      <c r="B360" s="95">
        <v>346.0</v>
      </c>
      <c r="C360" s="336"/>
      <c r="D360" s="434"/>
      <c r="E360" s="336"/>
      <c r="F360" s="434">
        <f t="shared" si="1"/>
        <v>0</v>
      </c>
      <c r="G360" s="434">
        <f t="shared" si="2"/>
        <v>0</v>
      </c>
      <c r="H360" s="435"/>
      <c r="I360" s="44"/>
      <c r="J360" s="44"/>
      <c r="K360" s="45"/>
    </row>
    <row r="361" ht="12.75" customHeight="1">
      <c r="B361" s="429">
        <v>347.0</v>
      </c>
      <c r="C361" s="436">
        <v>174.0</v>
      </c>
      <c r="D361" s="431"/>
      <c r="E361" s="437">
        <f>D361+D362</f>
        <v>0</v>
      </c>
      <c r="F361" s="431">
        <f t="shared" si="1"/>
        <v>0</v>
      </c>
      <c r="G361" s="431">
        <f t="shared" si="2"/>
        <v>0</v>
      </c>
      <c r="H361" s="433"/>
      <c r="I361" s="44"/>
      <c r="J361" s="44"/>
      <c r="K361" s="45"/>
    </row>
    <row r="362" ht="12.75" customHeight="1">
      <c r="B362" s="95">
        <v>348.0</v>
      </c>
      <c r="C362" s="336"/>
      <c r="D362" s="434"/>
      <c r="E362" s="336"/>
      <c r="F362" s="434">
        <f t="shared" si="1"/>
        <v>0</v>
      </c>
      <c r="G362" s="434">
        <f t="shared" si="2"/>
        <v>0</v>
      </c>
      <c r="H362" s="435"/>
      <c r="I362" s="44"/>
      <c r="J362" s="44"/>
      <c r="K362" s="45"/>
    </row>
    <row r="363" ht="12.75" customHeight="1">
      <c r="B363" s="429">
        <v>349.0</v>
      </c>
      <c r="C363" s="430">
        <v>175.0</v>
      </c>
      <c r="D363" s="431"/>
      <c r="E363" s="432">
        <f>D363+D364</f>
        <v>0</v>
      </c>
      <c r="F363" s="431">
        <f t="shared" si="1"/>
        <v>0</v>
      </c>
      <c r="G363" s="431">
        <f t="shared" si="2"/>
        <v>0</v>
      </c>
      <c r="H363" s="433"/>
      <c r="I363" s="44"/>
      <c r="J363" s="44"/>
      <c r="K363" s="45"/>
    </row>
    <row r="364" ht="12.75" customHeight="1">
      <c r="B364" s="95">
        <v>350.0</v>
      </c>
      <c r="C364" s="336"/>
      <c r="D364" s="434"/>
      <c r="E364" s="336"/>
      <c r="F364" s="434">
        <f t="shared" si="1"/>
        <v>0</v>
      </c>
      <c r="G364" s="434">
        <f t="shared" si="2"/>
        <v>0</v>
      </c>
      <c r="H364" s="435"/>
      <c r="I364" s="44"/>
      <c r="J364" s="44"/>
      <c r="K364" s="45"/>
    </row>
    <row r="365" ht="12.75" customHeight="1">
      <c r="B365" s="429">
        <v>351.0</v>
      </c>
      <c r="C365" s="436">
        <v>176.0</v>
      </c>
      <c r="D365" s="431"/>
      <c r="E365" s="437">
        <f>D365+D366</f>
        <v>0</v>
      </c>
      <c r="F365" s="431">
        <f t="shared" si="1"/>
        <v>0</v>
      </c>
      <c r="G365" s="431">
        <f t="shared" si="2"/>
        <v>0</v>
      </c>
      <c r="H365" s="433"/>
      <c r="I365" s="44"/>
      <c r="J365" s="44"/>
      <c r="K365" s="45"/>
    </row>
    <row r="366" ht="12.75" customHeight="1">
      <c r="B366" s="95">
        <v>352.0</v>
      </c>
      <c r="C366" s="336"/>
      <c r="D366" s="434"/>
      <c r="E366" s="336"/>
      <c r="F366" s="434">
        <f t="shared" si="1"/>
        <v>0</v>
      </c>
      <c r="G366" s="434">
        <f t="shared" si="2"/>
        <v>0</v>
      </c>
      <c r="H366" s="435"/>
      <c r="I366" s="44"/>
      <c r="J366" s="44"/>
      <c r="K366" s="45"/>
    </row>
    <row r="367" ht="12.75" customHeight="1">
      <c r="B367" s="429">
        <v>353.0</v>
      </c>
      <c r="C367" s="430">
        <v>177.0</v>
      </c>
      <c r="D367" s="431"/>
      <c r="E367" s="432">
        <f>D367+D368</f>
        <v>0</v>
      </c>
      <c r="F367" s="431">
        <f t="shared" si="1"/>
        <v>0</v>
      </c>
      <c r="G367" s="431">
        <f t="shared" si="2"/>
        <v>0</v>
      </c>
      <c r="H367" s="433"/>
      <c r="I367" s="44"/>
      <c r="J367" s="44"/>
      <c r="K367" s="45"/>
    </row>
    <row r="368" ht="12.75" customHeight="1">
      <c r="B368" s="95">
        <v>354.0</v>
      </c>
      <c r="C368" s="336"/>
      <c r="D368" s="434"/>
      <c r="E368" s="336"/>
      <c r="F368" s="434">
        <f t="shared" si="1"/>
        <v>0</v>
      </c>
      <c r="G368" s="434">
        <f t="shared" si="2"/>
        <v>0</v>
      </c>
      <c r="H368" s="435"/>
      <c r="I368" s="44"/>
      <c r="J368" s="44"/>
      <c r="K368" s="45"/>
    </row>
    <row r="369" ht="12.75" customHeight="1">
      <c r="B369" s="429">
        <v>355.0</v>
      </c>
      <c r="C369" s="436">
        <v>178.0</v>
      </c>
      <c r="D369" s="431"/>
      <c r="E369" s="437">
        <f>D369+D370</f>
        <v>0</v>
      </c>
      <c r="F369" s="431">
        <f t="shared" si="1"/>
        <v>0</v>
      </c>
      <c r="G369" s="431">
        <f t="shared" si="2"/>
        <v>0</v>
      </c>
      <c r="H369" s="433"/>
      <c r="I369" s="44"/>
      <c r="J369" s="44"/>
      <c r="K369" s="45"/>
    </row>
    <row r="370" ht="12.75" customHeight="1">
      <c r="B370" s="95">
        <v>356.0</v>
      </c>
      <c r="C370" s="336"/>
      <c r="D370" s="434"/>
      <c r="E370" s="336"/>
      <c r="F370" s="434">
        <f t="shared" si="1"/>
        <v>0</v>
      </c>
      <c r="G370" s="434">
        <f t="shared" si="2"/>
        <v>0</v>
      </c>
      <c r="H370" s="435"/>
      <c r="I370" s="44"/>
      <c r="J370" s="44"/>
      <c r="K370" s="45"/>
    </row>
    <row r="371" ht="12.75" customHeight="1">
      <c r="B371" s="429">
        <v>357.0</v>
      </c>
      <c r="C371" s="430">
        <v>179.0</v>
      </c>
      <c r="D371" s="431"/>
      <c r="E371" s="432">
        <f>D371+D372</f>
        <v>0</v>
      </c>
      <c r="F371" s="431">
        <f t="shared" si="1"/>
        <v>0</v>
      </c>
      <c r="G371" s="431">
        <f t="shared" si="2"/>
        <v>0</v>
      </c>
      <c r="H371" s="433"/>
      <c r="I371" s="44"/>
      <c r="J371" s="44"/>
      <c r="K371" s="45"/>
    </row>
    <row r="372" ht="12.75" customHeight="1">
      <c r="B372" s="95">
        <v>358.0</v>
      </c>
      <c r="C372" s="336"/>
      <c r="D372" s="434"/>
      <c r="E372" s="336"/>
      <c r="F372" s="434">
        <f t="shared" si="1"/>
        <v>0</v>
      </c>
      <c r="G372" s="434">
        <f t="shared" si="2"/>
        <v>0</v>
      </c>
      <c r="H372" s="435"/>
      <c r="I372" s="44"/>
      <c r="J372" s="44"/>
      <c r="K372" s="45"/>
    </row>
    <row r="373" ht="12.75" customHeight="1">
      <c r="B373" s="429">
        <v>359.0</v>
      </c>
      <c r="C373" s="436">
        <v>180.0</v>
      </c>
      <c r="D373" s="431"/>
      <c r="E373" s="437">
        <f>D373+D374</f>
        <v>0</v>
      </c>
      <c r="F373" s="431">
        <f t="shared" si="1"/>
        <v>0</v>
      </c>
      <c r="G373" s="431">
        <f t="shared" si="2"/>
        <v>0</v>
      </c>
      <c r="H373" s="433"/>
      <c r="I373" s="44"/>
      <c r="J373" s="44"/>
      <c r="K373" s="45"/>
    </row>
    <row r="374" ht="12.75" customHeight="1">
      <c r="B374" s="95">
        <v>360.0</v>
      </c>
      <c r="C374" s="336"/>
      <c r="D374" s="434"/>
      <c r="E374" s="336"/>
      <c r="F374" s="434">
        <f t="shared" si="1"/>
        <v>0</v>
      </c>
      <c r="G374" s="434">
        <f t="shared" si="2"/>
        <v>0</v>
      </c>
      <c r="H374" s="435"/>
      <c r="I374" s="44"/>
      <c r="J374" s="44"/>
      <c r="K374" s="45"/>
    </row>
    <row r="375" ht="12.75" customHeight="1">
      <c r="B375" s="429">
        <v>361.0</v>
      </c>
      <c r="C375" s="430">
        <v>181.0</v>
      </c>
      <c r="D375" s="431"/>
      <c r="E375" s="432">
        <f>D375+D376</f>
        <v>0</v>
      </c>
      <c r="F375" s="431">
        <f t="shared" si="1"/>
        <v>0</v>
      </c>
      <c r="G375" s="431">
        <f t="shared" si="2"/>
        <v>0</v>
      </c>
      <c r="H375" s="433"/>
      <c r="I375" s="44"/>
      <c r="J375" s="44"/>
      <c r="K375" s="45"/>
    </row>
    <row r="376" ht="12.75" customHeight="1">
      <c r="B376" s="95">
        <v>362.0</v>
      </c>
      <c r="C376" s="336"/>
      <c r="D376" s="434"/>
      <c r="E376" s="336"/>
      <c r="F376" s="434">
        <f t="shared" si="1"/>
        <v>0</v>
      </c>
      <c r="G376" s="434">
        <f t="shared" si="2"/>
        <v>0</v>
      </c>
      <c r="H376" s="435"/>
      <c r="I376" s="44"/>
      <c r="J376" s="44"/>
      <c r="K376" s="45"/>
    </row>
    <row r="377" ht="12.75" customHeight="1">
      <c r="B377" s="429">
        <v>363.0</v>
      </c>
      <c r="C377" s="436">
        <v>182.0</v>
      </c>
      <c r="D377" s="431"/>
      <c r="E377" s="437">
        <f>D377+D378</f>
        <v>0</v>
      </c>
      <c r="F377" s="431">
        <f t="shared" si="1"/>
        <v>0</v>
      </c>
      <c r="G377" s="431">
        <f t="shared" si="2"/>
        <v>0</v>
      </c>
      <c r="H377" s="433"/>
      <c r="I377" s="44"/>
      <c r="J377" s="44"/>
      <c r="K377" s="45"/>
    </row>
    <row r="378" ht="12.75" customHeight="1">
      <c r="B378" s="95">
        <v>364.0</v>
      </c>
      <c r="C378" s="336"/>
      <c r="D378" s="434"/>
      <c r="E378" s="336"/>
      <c r="F378" s="434">
        <f t="shared" si="1"/>
        <v>0</v>
      </c>
      <c r="G378" s="434">
        <f t="shared" si="2"/>
        <v>0</v>
      </c>
      <c r="H378" s="435"/>
      <c r="I378" s="44"/>
      <c r="J378" s="44"/>
      <c r="K378" s="45"/>
    </row>
    <row r="379" ht="12.75" customHeight="1">
      <c r="B379" s="429">
        <v>365.0</v>
      </c>
      <c r="C379" s="430">
        <v>183.0</v>
      </c>
      <c r="D379" s="431"/>
      <c r="E379" s="432">
        <f>D379+D380</f>
        <v>0</v>
      </c>
      <c r="F379" s="431">
        <f t="shared" si="1"/>
        <v>0</v>
      </c>
      <c r="G379" s="431">
        <f t="shared" si="2"/>
        <v>0</v>
      </c>
      <c r="H379" s="433"/>
      <c r="I379" s="44"/>
      <c r="J379" s="44"/>
      <c r="K379" s="45"/>
    </row>
    <row r="380" ht="12.75" customHeight="1">
      <c r="B380" s="95">
        <v>366.0</v>
      </c>
      <c r="C380" s="336"/>
      <c r="D380" s="434"/>
      <c r="E380" s="336"/>
      <c r="F380" s="434">
        <f t="shared" si="1"/>
        <v>0</v>
      </c>
      <c r="G380" s="434">
        <f t="shared" si="2"/>
        <v>0</v>
      </c>
      <c r="H380" s="435"/>
      <c r="I380" s="44"/>
      <c r="J380" s="44"/>
      <c r="K380" s="45"/>
    </row>
    <row r="381" ht="12.75" customHeight="1">
      <c r="B381" s="429">
        <v>367.0</v>
      </c>
      <c r="C381" s="436">
        <v>184.0</v>
      </c>
      <c r="D381" s="431"/>
      <c r="E381" s="437">
        <f>D381+D382</f>
        <v>0</v>
      </c>
      <c r="F381" s="431">
        <f t="shared" si="1"/>
        <v>0</v>
      </c>
      <c r="G381" s="431">
        <f t="shared" si="2"/>
        <v>0</v>
      </c>
      <c r="H381" s="433"/>
      <c r="I381" s="44"/>
      <c r="J381" s="44"/>
      <c r="K381" s="45"/>
    </row>
    <row r="382" ht="12.75" customHeight="1">
      <c r="B382" s="95">
        <v>368.0</v>
      </c>
      <c r="C382" s="336"/>
      <c r="D382" s="434"/>
      <c r="E382" s="336"/>
      <c r="F382" s="434">
        <f t="shared" si="1"/>
        <v>0</v>
      </c>
      <c r="G382" s="434">
        <f t="shared" si="2"/>
        <v>0</v>
      </c>
      <c r="H382" s="435"/>
      <c r="I382" s="44"/>
      <c r="J382" s="44"/>
      <c r="K382" s="45"/>
    </row>
    <row r="383" ht="12.75" customHeight="1">
      <c r="B383" s="429">
        <v>369.0</v>
      </c>
      <c r="C383" s="430">
        <v>185.0</v>
      </c>
      <c r="D383" s="431"/>
      <c r="E383" s="432">
        <f>D383+D384</f>
        <v>0</v>
      </c>
      <c r="F383" s="431">
        <f t="shared" si="1"/>
        <v>0</v>
      </c>
      <c r="G383" s="431">
        <f t="shared" si="2"/>
        <v>0</v>
      </c>
      <c r="H383" s="433"/>
      <c r="I383" s="44"/>
      <c r="J383" s="44"/>
      <c r="K383" s="45"/>
    </row>
    <row r="384" ht="12.75" customHeight="1">
      <c r="B384" s="95">
        <v>370.0</v>
      </c>
      <c r="C384" s="336"/>
      <c r="D384" s="434"/>
      <c r="E384" s="336"/>
      <c r="F384" s="434">
        <f t="shared" si="1"/>
        <v>0</v>
      </c>
      <c r="G384" s="434">
        <f t="shared" si="2"/>
        <v>0</v>
      </c>
      <c r="H384" s="435"/>
      <c r="I384" s="44"/>
      <c r="J384" s="44"/>
      <c r="K384" s="45"/>
    </row>
    <row r="385" ht="12.75" customHeight="1">
      <c r="B385" s="429">
        <v>371.0</v>
      </c>
      <c r="C385" s="436">
        <v>186.0</v>
      </c>
      <c r="D385" s="431"/>
      <c r="E385" s="437">
        <f>D385+D386</f>
        <v>0</v>
      </c>
      <c r="F385" s="431">
        <f t="shared" si="1"/>
        <v>0</v>
      </c>
      <c r="G385" s="431">
        <f t="shared" si="2"/>
        <v>0</v>
      </c>
      <c r="H385" s="433"/>
      <c r="I385" s="44"/>
      <c r="J385" s="44"/>
      <c r="K385" s="45"/>
    </row>
    <row r="386" ht="12.75" customHeight="1">
      <c r="B386" s="95">
        <v>372.0</v>
      </c>
      <c r="C386" s="336"/>
      <c r="D386" s="434"/>
      <c r="E386" s="336"/>
      <c r="F386" s="434">
        <f t="shared" si="1"/>
        <v>0</v>
      </c>
      <c r="G386" s="434">
        <f t="shared" si="2"/>
        <v>0</v>
      </c>
      <c r="H386" s="435"/>
      <c r="I386" s="44"/>
      <c r="J386" s="44"/>
      <c r="K386" s="45"/>
    </row>
    <row r="387" ht="12.75" customHeight="1">
      <c r="B387" s="429">
        <v>373.0</v>
      </c>
      <c r="C387" s="430">
        <v>187.0</v>
      </c>
      <c r="D387" s="431"/>
      <c r="E387" s="432">
        <f>D387+D388</f>
        <v>0</v>
      </c>
      <c r="F387" s="431">
        <f t="shared" si="1"/>
        <v>0</v>
      </c>
      <c r="G387" s="431">
        <f t="shared" si="2"/>
        <v>0</v>
      </c>
      <c r="H387" s="433"/>
      <c r="I387" s="44"/>
      <c r="J387" s="44"/>
      <c r="K387" s="45"/>
    </row>
    <row r="388" ht="12.75" customHeight="1">
      <c r="B388" s="95">
        <v>374.0</v>
      </c>
      <c r="C388" s="336"/>
      <c r="D388" s="434"/>
      <c r="E388" s="336"/>
      <c r="F388" s="434">
        <f t="shared" si="1"/>
        <v>0</v>
      </c>
      <c r="G388" s="434">
        <f t="shared" si="2"/>
        <v>0</v>
      </c>
      <c r="H388" s="435"/>
      <c r="I388" s="44"/>
      <c r="J388" s="44"/>
      <c r="K388" s="45"/>
    </row>
    <row r="389" ht="12.75" customHeight="1">
      <c r="B389" s="429">
        <v>375.0</v>
      </c>
      <c r="C389" s="436">
        <v>188.0</v>
      </c>
      <c r="D389" s="431"/>
      <c r="E389" s="437">
        <f>D389+D390</f>
        <v>0</v>
      </c>
      <c r="F389" s="431">
        <f t="shared" si="1"/>
        <v>0</v>
      </c>
      <c r="G389" s="431">
        <f t="shared" si="2"/>
        <v>0</v>
      </c>
      <c r="H389" s="433"/>
      <c r="I389" s="44"/>
      <c r="J389" s="44"/>
      <c r="K389" s="45"/>
    </row>
    <row r="390" ht="12.75" customHeight="1">
      <c r="B390" s="95">
        <v>376.0</v>
      </c>
      <c r="C390" s="336"/>
      <c r="D390" s="434"/>
      <c r="E390" s="336"/>
      <c r="F390" s="434">
        <f t="shared" si="1"/>
        <v>0</v>
      </c>
      <c r="G390" s="434">
        <f t="shared" si="2"/>
        <v>0</v>
      </c>
      <c r="H390" s="435"/>
      <c r="I390" s="44"/>
      <c r="J390" s="44"/>
      <c r="K390" s="45"/>
    </row>
    <row r="391" ht="12.75" customHeight="1">
      <c r="B391" s="429">
        <v>377.0</v>
      </c>
      <c r="C391" s="430">
        <v>189.0</v>
      </c>
      <c r="D391" s="431"/>
      <c r="E391" s="432">
        <f>D391+D392</f>
        <v>0</v>
      </c>
      <c r="F391" s="431">
        <f t="shared" si="1"/>
        <v>0</v>
      </c>
      <c r="G391" s="431">
        <f t="shared" si="2"/>
        <v>0</v>
      </c>
      <c r="H391" s="433"/>
      <c r="I391" s="44"/>
      <c r="J391" s="44"/>
      <c r="K391" s="45"/>
    </row>
    <row r="392" ht="12.75" customHeight="1">
      <c r="B392" s="95">
        <v>378.0</v>
      </c>
      <c r="C392" s="336"/>
      <c r="D392" s="434"/>
      <c r="E392" s="336"/>
      <c r="F392" s="434">
        <f t="shared" si="1"/>
        <v>0</v>
      </c>
      <c r="G392" s="434">
        <f t="shared" si="2"/>
        <v>0</v>
      </c>
      <c r="H392" s="435"/>
      <c r="I392" s="44"/>
      <c r="J392" s="44"/>
      <c r="K392" s="45"/>
    </row>
    <row r="393" ht="12.75" customHeight="1">
      <c r="B393" s="429">
        <v>379.0</v>
      </c>
      <c r="C393" s="436">
        <v>190.0</v>
      </c>
      <c r="D393" s="431"/>
      <c r="E393" s="437">
        <f>D393+D394</f>
        <v>0</v>
      </c>
      <c r="F393" s="431">
        <f t="shared" si="1"/>
        <v>0</v>
      </c>
      <c r="G393" s="431">
        <f t="shared" si="2"/>
        <v>0</v>
      </c>
      <c r="H393" s="433"/>
      <c r="I393" s="44"/>
      <c r="J393" s="44"/>
      <c r="K393" s="45"/>
    </row>
    <row r="394" ht="12.75" customHeight="1">
      <c r="B394" s="95">
        <v>380.0</v>
      </c>
      <c r="C394" s="336"/>
      <c r="D394" s="434"/>
      <c r="E394" s="336"/>
      <c r="F394" s="434">
        <f t="shared" si="1"/>
        <v>0</v>
      </c>
      <c r="G394" s="434">
        <f t="shared" si="2"/>
        <v>0</v>
      </c>
      <c r="H394" s="435"/>
      <c r="I394" s="44"/>
      <c r="J394" s="44"/>
      <c r="K394" s="45"/>
    </row>
    <row r="395" ht="12.75" customHeight="1">
      <c r="B395" s="429">
        <v>381.0</v>
      </c>
      <c r="C395" s="430">
        <v>191.0</v>
      </c>
      <c r="D395" s="431"/>
      <c r="E395" s="432">
        <f>D395+D396</f>
        <v>0</v>
      </c>
      <c r="F395" s="431">
        <f t="shared" si="1"/>
        <v>0</v>
      </c>
      <c r="G395" s="431">
        <f t="shared" si="2"/>
        <v>0</v>
      </c>
      <c r="H395" s="433"/>
      <c r="I395" s="44"/>
      <c r="J395" s="44"/>
      <c r="K395" s="45"/>
    </row>
    <row r="396" ht="12.75" customHeight="1">
      <c r="B396" s="95">
        <v>382.0</v>
      </c>
      <c r="C396" s="336"/>
      <c r="D396" s="434"/>
      <c r="E396" s="336"/>
      <c r="F396" s="434">
        <f t="shared" si="1"/>
        <v>0</v>
      </c>
      <c r="G396" s="434">
        <f t="shared" si="2"/>
        <v>0</v>
      </c>
      <c r="H396" s="435"/>
      <c r="I396" s="44"/>
      <c r="J396" s="44"/>
      <c r="K396" s="45"/>
    </row>
    <row r="397" ht="12.75" customHeight="1">
      <c r="B397" s="429">
        <v>383.0</v>
      </c>
      <c r="C397" s="436">
        <v>192.0</v>
      </c>
      <c r="D397" s="431"/>
      <c r="E397" s="437">
        <f>D397+D398</f>
        <v>0</v>
      </c>
      <c r="F397" s="431">
        <f t="shared" si="1"/>
        <v>0</v>
      </c>
      <c r="G397" s="431">
        <f t="shared" si="2"/>
        <v>0</v>
      </c>
      <c r="H397" s="433"/>
      <c r="I397" s="44"/>
      <c r="J397" s="44"/>
      <c r="K397" s="45"/>
    </row>
    <row r="398" ht="12.75" customHeight="1">
      <c r="B398" s="95">
        <v>384.0</v>
      </c>
      <c r="C398" s="336"/>
      <c r="D398" s="434"/>
      <c r="E398" s="336"/>
      <c r="F398" s="434">
        <f t="shared" si="1"/>
        <v>0</v>
      </c>
      <c r="G398" s="434">
        <f t="shared" si="2"/>
        <v>0</v>
      </c>
      <c r="H398" s="435"/>
      <c r="I398" s="44"/>
      <c r="J398" s="44"/>
      <c r="K398" s="45"/>
    </row>
    <row r="399" ht="12.75" customHeight="1">
      <c r="B399" s="429">
        <v>385.0</v>
      </c>
      <c r="C399" s="430">
        <v>193.0</v>
      </c>
      <c r="D399" s="431"/>
      <c r="E399" s="432">
        <f>D399+D400</f>
        <v>0</v>
      </c>
      <c r="F399" s="431">
        <f t="shared" si="1"/>
        <v>0</v>
      </c>
      <c r="G399" s="431">
        <f t="shared" si="2"/>
        <v>0</v>
      </c>
      <c r="H399" s="433"/>
      <c r="I399" s="44"/>
      <c r="J399" s="44"/>
      <c r="K399" s="45"/>
    </row>
    <row r="400" ht="12.75" customHeight="1">
      <c r="B400" s="95">
        <v>386.0</v>
      </c>
      <c r="C400" s="336"/>
      <c r="D400" s="434"/>
      <c r="E400" s="336"/>
      <c r="F400" s="434">
        <f t="shared" si="1"/>
        <v>0</v>
      </c>
      <c r="G400" s="434">
        <f t="shared" si="2"/>
        <v>0</v>
      </c>
      <c r="H400" s="435"/>
      <c r="I400" s="44"/>
      <c r="J400" s="44"/>
      <c r="K400" s="45"/>
    </row>
    <row r="401" ht="12.75" customHeight="1">
      <c r="B401" s="429">
        <v>387.0</v>
      </c>
      <c r="C401" s="436">
        <v>194.0</v>
      </c>
      <c r="D401" s="431"/>
      <c r="E401" s="437">
        <f>D401+D402</f>
        <v>0</v>
      </c>
      <c r="F401" s="431">
        <f t="shared" si="1"/>
        <v>0</v>
      </c>
      <c r="G401" s="431">
        <f t="shared" si="2"/>
        <v>0</v>
      </c>
      <c r="H401" s="433"/>
      <c r="I401" s="44"/>
      <c r="J401" s="44"/>
      <c r="K401" s="45"/>
    </row>
    <row r="402" ht="12.75" customHeight="1">
      <c r="B402" s="95">
        <v>388.0</v>
      </c>
      <c r="C402" s="336"/>
      <c r="D402" s="434"/>
      <c r="E402" s="336"/>
      <c r="F402" s="434">
        <f t="shared" si="1"/>
        <v>0</v>
      </c>
      <c r="G402" s="434">
        <f t="shared" si="2"/>
        <v>0</v>
      </c>
      <c r="H402" s="435"/>
      <c r="I402" s="44"/>
      <c r="J402" s="44"/>
      <c r="K402" s="45"/>
    </row>
    <row r="403" ht="12.75" customHeight="1">
      <c r="B403" s="429">
        <v>389.0</v>
      </c>
      <c r="C403" s="430">
        <v>195.0</v>
      </c>
      <c r="D403" s="431"/>
      <c r="E403" s="432">
        <f>D403+D404</f>
        <v>0</v>
      </c>
      <c r="F403" s="431">
        <f t="shared" si="1"/>
        <v>0</v>
      </c>
      <c r="G403" s="431">
        <f t="shared" si="2"/>
        <v>0</v>
      </c>
      <c r="H403" s="433"/>
      <c r="I403" s="44"/>
      <c r="J403" s="44"/>
      <c r="K403" s="45"/>
    </row>
    <row r="404" ht="12.75" customHeight="1">
      <c r="B404" s="95">
        <v>390.0</v>
      </c>
      <c r="C404" s="336"/>
      <c r="D404" s="434"/>
      <c r="E404" s="336"/>
      <c r="F404" s="434">
        <f t="shared" si="1"/>
        <v>0</v>
      </c>
      <c r="G404" s="434">
        <f t="shared" si="2"/>
        <v>0</v>
      </c>
      <c r="H404" s="435"/>
      <c r="I404" s="44"/>
      <c r="J404" s="44"/>
      <c r="K404" s="45"/>
    </row>
    <row r="405" ht="12.75" customHeight="1">
      <c r="B405" s="429">
        <v>391.0</v>
      </c>
      <c r="C405" s="436">
        <v>196.0</v>
      </c>
      <c r="D405" s="431"/>
      <c r="E405" s="437">
        <f>D405+D406</f>
        <v>0</v>
      </c>
      <c r="F405" s="431">
        <f t="shared" si="1"/>
        <v>0</v>
      </c>
      <c r="G405" s="431">
        <f t="shared" si="2"/>
        <v>0</v>
      </c>
      <c r="H405" s="433"/>
      <c r="I405" s="44"/>
      <c r="J405" s="44"/>
      <c r="K405" s="45"/>
    </row>
    <row r="406" ht="12.75" customHeight="1">
      <c r="B406" s="95">
        <v>392.0</v>
      </c>
      <c r="C406" s="336"/>
      <c r="D406" s="434"/>
      <c r="E406" s="336"/>
      <c r="F406" s="434">
        <f t="shared" si="1"/>
        <v>0</v>
      </c>
      <c r="G406" s="434">
        <f t="shared" si="2"/>
        <v>0</v>
      </c>
      <c r="H406" s="435"/>
      <c r="I406" s="44"/>
      <c r="J406" s="44"/>
      <c r="K406" s="45"/>
    </row>
    <row r="407" ht="12.75" customHeight="1">
      <c r="B407" s="429">
        <v>393.0</v>
      </c>
      <c r="C407" s="430">
        <v>197.0</v>
      </c>
      <c r="D407" s="431"/>
      <c r="E407" s="432">
        <f>D407+D408</f>
        <v>0</v>
      </c>
      <c r="F407" s="431">
        <f t="shared" si="1"/>
        <v>0</v>
      </c>
      <c r="G407" s="431">
        <f t="shared" si="2"/>
        <v>0</v>
      </c>
      <c r="H407" s="433"/>
      <c r="I407" s="44"/>
      <c r="J407" s="44"/>
      <c r="K407" s="45"/>
    </row>
    <row r="408" ht="12.75" customHeight="1">
      <c r="B408" s="95">
        <v>394.0</v>
      </c>
      <c r="C408" s="336"/>
      <c r="D408" s="434"/>
      <c r="E408" s="336"/>
      <c r="F408" s="434">
        <f t="shared" si="1"/>
        <v>0</v>
      </c>
      <c r="G408" s="434">
        <f t="shared" si="2"/>
        <v>0</v>
      </c>
      <c r="H408" s="435"/>
      <c r="I408" s="44"/>
      <c r="J408" s="44"/>
      <c r="K408" s="45"/>
    </row>
    <row r="409" ht="12.75" customHeight="1">
      <c r="B409" s="429">
        <v>395.0</v>
      </c>
      <c r="C409" s="436">
        <v>198.0</v>
      </c>
      <c r="D409" s="431"/>
      <c r="E409" s="437">
        <f>D409+D410</f>
        <v>0</v>
      </c>
      <c r="F409" s="431">
        <f t="shared" si="1"/>
        <v>0</v>
      </c>
      <c r="G409" s="431">
        <f t="shared" si="2"/>
        <v>0</v>
      </c>
      <c r="H409" s="433"/>
      <c r="I409" s="44"/>
      <c r="J409" s="44"/>
      <c r="K409" s="45"/>
    </row>
    <row r="410" ht="12.75" customHeight="1">
      <c r="B410" s="95">
        <v>396.0</v>
      </c>
      <c r="C410" s="336"/>
      <c r="D410" s="434"/>
      <c r="E410" s="336"/>
      <c r="F410" s="434">
        <f t="shared" si="1"/>
        <v>0</v>
      </c>
      <c r="G410" s="434">
        <f t="shared" si="2"/>
        <v>0</v>
      </c>
      <c r="H410" s="435"/>
      <c r="I410" s="44"/>
      <c r="J410" s="44"/>
      <c r="K410" s="45"/>
    </row>
    <row r="411" ht="12.75" customHeight="1">
      <c r="B411" s="429">
        <v>397.0</v>
      </c>
      <c r="C411" s="430">
        <v>199.0</v>
      </c>
      <c r="D411" s="431"/>
      <c r="E411" s="432">
        <f>D411+D412</f>
        <v>0</v>
      </c>
      <c r="F411" s="431">
        <f t="shared" si="1"/>
        <v>0</v>
      </c>
      <c r="G411" s="431">
        <f t="shared" si="2"/>
        <v>0</v>
      </c>
      <c r="H411" s="433"/>
      <c r="I411" s="44"/>
      <c r="J411" s="44"/>
      <c r="K411" s="45"/>
    </row>
    <row r="412" ht="12.75" customHeight="1">
      <c r="B412" s="95">
        <v>398.0</v>
      </c>
      <c r="C412" s="336"/>
      <c r="D412" s="434"/>
      <c r="E412" s="336"/>
      <c r="F412" s="434">
        <f t="shared" si="1"/>
        <v>0</v>
      </c>
      <c r="G412" s="434">
        <f t="shared" si="2"/>
        <v>0</v>
      </c>
      <c r="H412" s="435"/>
      <c r="I412" s="44"/>
      <c r="J412" s="44"/>
      <c r="K412" s="45"/>
    </row>
    <row r="413" ht="12.75" customHeight="1">
      <c r="B413" s="429">
        <v>399.0</v>
      </c>
      <c r="C413" s="436">
        <v>200.0</v>
      </c>
      <c r="D413" s="431"/>
      <c r="E413" s="437">
        <f>D413+D414</f>
        <v>0</v>
      </c>
      <c r="F413" s="431">
        <f t="shared" si="1"/>
        <v>0</v>
      </c>
      <c r="G413" s="431">
        <f t="shared" si="2"/>
        <v>0</v>
      </c>
      <c r="H413" s="433"/>
      <c r="I413" s="44"/>
      <c r="J413" s="44"/>
      <c r="K413" s="45"/>
    </row>
    <row r="414" ht="12.75" customHeight="1">
      <c r="B414" s="95">
        <v>400.0</v>
      </c>
      <c r="C414" s="336"/>
      <c r="D414" s="434"/>
      <c r="E414" s="336"/>
      <c r="F414" s="434">
        <f t="shared" si="1"/>
        <v>0</v>
      </c>
      <c r="G414" s="434">
        <f t="shared" si="2"/>
        <v>0</v>
      </c>
      <c r="H414" s="435"/>
      <c r="I414" s="44"/>
      <c r="J414" s="44"/>
      <c r="K414" s="45"/>
    </row>
    <row r="415" ht="12.75" customHeight="1">
      <c r="B415" s="429">
        <v>401.0</v>
      </c>
      <c r="C415" s="430">
        <v>201.0</v>
      </c>
      <c r="D415" s="431"/>
      <c r="E415" s="432">
        <f>D415+D416</f>
        <v>0</v>
      </c>
      <c r="F415" s="431">
        <f t="shared" si="1"/>
        <v>0</v>
      </c>
      <c r="G415" s="431">
        <f t="shared" si="2"/>
        <v>0</v>
      </c>
      <c r="H415" s="433"/>
      <c r="I415" s="44"/>
      <c r="J415" s="44"/>
      <c r="K415" s="45"/>
    </row>
    <row r="416" ht="12.75" customHeight="1">
      <c r="B416" s="95">
        <v>402.0</v>
      </c>
      <c r="C416" s="336"/>
      <c r="D416" s="434"/>
      <c r="E416" s="336"/>
      <c r="F416" s="434">
        <f t="shared" si="1"/>
        <v>0</v>
      </c>
      <c r="G416" s="434">
        <f t="shared" si="2"/>
        <v>0</v>
      </c>
      <c r="H416" s="435"/>
      <c r="I416" s="44"/>
      <c r="J416" s="44"/>
      <c r="K416" s="45"/>
    </row>
    <row r="417" ht="12.75" customHeight="1">
      <c r="B417" s="429">
        <v>403.0</v>
      </c>
      <c r="C417" s="436">
        <v>202.0</v>
      </c>
      <c r="D417" s="431"/>
      <c r="E417" s="437">
        <f>D417+D418</f>
        <v>0</v>
      </c>
      <c r="F417" s="431">
        <f t="shared" si="1"/>
        <v>0</v>
      </c>
      <c r="G417" s="431">
        <f t="shared" si="2"/>
        <v>0</v>
      </c>
      <c r="H417" s="433"/>
      <c r="I417" s="44"/>
      <c r="J417" s="44"/>
      <c r="K417" s="45"/>
    </row>
    <row r="418" ht="12.75" customHeight="1">
      <c r="B418" s="95">
        <v>404.0</v>
      </c>
      <c r="C418" s="336"/>
      <c r="D418" s="434"/>
      <c r="E418" s="336"/>
      <c r="F418" s="434">
        <f t="shared" si="1"/>
        <v>0</v>
      </c>
      <c r="G418" s="434">
        <f t="shared" si="2"/>
        <v>0</v>
      </c>
      <c r="H418" s="435"/>
      <c r="I418" s="44"/>
      <c r="J418" s="44"/>
      <c r="K418" s="45"/>
    </row>
    <row r="419" ht="12.75" customHeight="1">
      <c r="B419" s="429">
        <v>405.0</v>
      </c>
      <c r="C419" s="430">
        <v>203.0</v>
      </c>
      <c r="D419" s="431"/>
      <c r="E419" s="432">
        <f>D419+D420</f>
        <v>0</v>
      </c>
      <c r="F419" s="431">
        <f t="shared" si="1"/>
        <v>0</v>
      </c>
      <c r="G419" s="431">
        <f t="shared" si="2"/>
        <v>0</v>
      </c>
      <c r="H419" s="433"/>
      <c r="I419" s="44"/>
      <c r="J419" s="44"/>
      <c r="K419" s="45"/>
    </row>
    <row r="420" ht="12.75" customHeight="1">
      <c r="B420" s="95">
        <v>406.0</v>
      </c>
      <c r="C420" s="336"/>
      <c r="D420" s="434"/>
      <c r="E420" s="336"/>
      <c r="F420" s="434">
        <f t="shared" si="1"/>
        <v>0</v>
      </c>
      <c r="G420" s="434">
        <f t="shared" si="2"/>
        <v>0</v>
      </c>
      <c r="H420" s="435"/>
      <c r="I420" s="44"/>
      <c r="J420" s="44"/>
      <c r="K420" s="45"/>
    </row>
    <row r="421" ht="12.75" customHeight="1">
      <c r="B421" s="429">
        <v>407.0</v>
      </c>
      <c r="C421" s="436">
        <v>204.0</v>
      </c>
      <c r="D421" s="431"/>
      <c r="E421" s="437">
        <f>D421+D422</f>
        <v>0</v>
      </c>
      <c r="F421" s="431">
        <f t="shared" si="1"/>
        <v>0</v>
      </c>
      <c r="G421" s="431">
        <f t="shared" si="2"/>
        <v>0</v>
      </c>
      <c r="H421" s="433"/>
      <c r="I421" s="44"/>
      <c r="J421" s="44"/>
      <c r="K421" s="45"/>
    </row>
    <row r="422" ht="12.75" customHeight="1">
      <c r="B422" s="95">
        <v>408.0</v>
      </c>
      <c r="C422" s="336"/>
      <c r="D422" s="434"/>
      <c r="E422" s="336"/>
      <c r="F422" s="434">
        <f t="shared" si="1"/>
        <v>0</v>
      </c>
      <c r="G422" s="434">
        <f t="shared" si="2"/>
        <v>0</v>
      </c>
      <c r="H422" s="435"/>
      <c r="I422" s="44"/>
      <c r="J422" s="44"/>
      <c r="K422" s="45"/>
    </row>
    <row r="423" ht="12.75" customHeight="1">
      <c r="B423" s="429">
        <v>409.0</v>
      </c>
      <c r="C423" s="430">
        <v>205.0</v>
      </c>
      <c r="D423" s="431"/>
      <c r="E423" s="432">
        <f>D423+D424</f>
        <v>0</v>
      </c>
      <c r="F423" s="431">
        <f t="shared" si="1"/>
        <v>0</v>
      </c>
      <c r="G423" s="431">
        <f t="shared" si="2"/>
        <v>0</v>
      </c>
      <c r="H423" s="433"/>
      <c r="I423" s="44"/>
      <c r="J423" s="44"/>
      <c r="K423" s="45"/>
    </row>
    <row r="424" ht="12.75" customHeight="1">
      <c r="B424" s="95">
        <v>410.0</v>
      </c>
      <c r="C424" s="336"/>
      <c r="D424" s="434"/>
      <c r="E424" s="336"/>
      <c r="F424" s="434">
        <f t="shared" si="1"/>
        <v>0</v>
      </c>
      <c r="G424" s="434">
        <f t="shared" si="2"/>
        <v>0</v>
      </c>
      <c r="H424" s="435"/>
      <c r="I424" s="44"/>
      <c r="J424" s="44"/>
      <c r="K424" s="45"/>
    </row>
    <row r="425" ht="12.75" customHeight="1">
      <c r="B425" s="429">
        <v>411.0</v>
      </c>
      <c r="C425" s="436">
        <v>206.0</v>
      </c>
      <c r="D425" s="431"/>
      <c r="E425" s="437">
        <f>D425+D426</f>
        <v>0</v>
      </c>
      <c r="F425" s="431">
        <f t="shared" si="1"/>
        <v>0</v>
      </c>
      <c r="G425" s="431">
        <f t="shared" si="2"/>
        <v>0</v>
      </c>
      <c r="H425" s="433"/>
      <c r="I425" s="44"/>
      <c r="J425" s="44"/>
      <c r="K425" s="45"/>
    </row>
    <row r="426" ht="12.75" customHeight="1">
      <c r="B426" s="95">
        <v>412.0</v>
      </c>
      <c r="C426" s="336"/>
      <c r="D426" s="434"/>
      <c r="E426" s="336"/>
      <c r="F426" s="434">
        <f t="shared" si="1"/>
        <v>0</v>
      </c>
      <c r="G426" s="434">
        <f t="shared" si="2"/>
        <v>0</v>
      </c>
      <c r="H426" s="435"/>
      <c r="I426" s="44"/>
      <c r="J426" s="44"/>
      <c r="K426" s="45"/>
    </row>
    <row r="427" ht="12.75" customHeight="1">
      <c r="B427" s="429">
        <v>413.0</v>
      </c>
      <c r="C427" s="430">
        <v>207.0</v>
      </c>
      <c r="D427" s="431"/>
      <c r="E427" s="432">
        <f>D427+D428</f>
        <v>0</v>
      </c>
      <c r="F427" s="431">
        <f t="shared" si="1"/>
        <v>0</v>
      </c>
      <c r="G427" s="431">
        <f t="shared" si="2"/>
        <v>0</v>
      </c>
      <c r="H427" s="433"/>
      <c r="I427" s="44"/>
      <c r="J427" s="44"/>
      <c r="K427" s="45"/>
    </row>
    <row r="428" ht="12.75" customHeight="1">
      <c r="B428" s="95">
        <v>414.0</v>
      </c>
      <c r="C428" s="336"/>
      <c r="D428" s="434"/>
      <c r="E428" s="336"/>
      <c r="F428" s="434">
        <f t="shared" si="1"/>
        <v>0</v>
      </c>
      <c r="G428" s="434">
        <f t="shared" si="2"/>
        <v>0</v>
      </c>
      <c r="H428" s="435"/>
      <c r="I428" s="44"/>
      <c r="J428" s="44"/>
      <c r="K428" s="45"/>
    </row>
    <row r="429" ht="12.75" customHeight="1">
      <c r="B429" s="429">
        <v>415.0</v>
      </c>
      <c r="C429" s="436">
        <v>208.0</v>
      </c>
      <c r="D429" s="431"/>
      <c r="E429" s="437">
        <f>D429+D430</f>
        <v>0</v>
      </c>
      <c r="F429" s="431">
        <f t="shared" si="1"/>
        <v>0</v>
      </c>
      <c r="G429" s="431">
        <f t="shared" si="2"/>
        <v>0</v>
      </c>
      <c r="H429" s="433"/>
      <c r="I429" s="44"/>
      <c r="J429" s="44"/>
      <c r="K429" s="45"/>
    </row>
    <row r="430" ht="12.75" customHeight="1">
      <c r="B430" s="95">
        <v>416.0</v>
      </c>
      <c r="C430" s="336"/>
      <c r="D430" s="434"/>
      <c r="E430" s="336"/>
      <c r="F430" s="434">
        <f t="shared" si="1"/>
        <v>0</v>
      </c>
      <c r="G430" s="434">
        <f t="shared" si="2"/>
        <v>0</v>
      </c>
      <c r="H430" s="435"/>
      <c r="I430" s="44"/>
      <c r="J430" s="44"/>
      <c r="K430" s="45"/>
    </row>
    <row r="431" ht="12.75" customHeight="1">
      <c r="B431" s="429">
        <v>417.0</v>
      </c>
      <c r="C431" s="430">
        <v>209.0</v>
      </c>
      <c r="D431" s="431"/>
      <c r="E431" s="432">
        <f>D431+D432</f>
        <v>0</v>
      </c>
      <c r="F431" s="431">
        <f t="shared" si="1"/>
        <v>0</v>
      </c>
      <c r="G431" s="431">
        <f t="shared" si="2"/>
        <v>0</v>
      </c>
      <c r="H431" s="433"/>
      <c r="I431" s="44"/>
      <c r="J431" s="44"/>
      <c r="K431" s="45"/>
    </row>
    <row r="432" ht="12.75" customHeight="1">
      <c r="B432" s="95">
        <v>418.0</v>
      </c>
      <c r="C432" s="336"/>
      <c r="D432" s="434"/>
      <c r="E432" s="336"/>
      <c r="F432" s="434">
        <f t="shared" si="1"/>
        <v>0</v>
      </c>
      <c r="G432" s="434">
        <f t="shared" si="2"/>
        <v>0</v>
      </c>
      <c r="H432" s="435"/>
      <c r="I432" s="44"/>
      <c r="J432" s="44"/>
      <c r="K432" s="45"/>
    </row>
    <row r="433" ht="12.75" customHeight="1">
      <c r="B433" s="429">
        <v>419.0</v>
      </c>
      <c r="C433" s="436">
        <v>210.0</v>
      </c>
      <c r="D433" s="431"/>
      <c r="E433" s="437">
        <f>D433+D434</f>
        <v>0</v>
      </c>
      <c r="F433" s="431">
        <f t="shared" si="1"/>
        <v>0</v>
      </c>
      <c r="G433" s="431">
        <f t="shared" si="2"/>
        <v>0</v>
      </c>
      <c r="H433" s="433"/>
      <c r="I433" s="44"/>
      <c r="J433" s="44"/>
      <c r="K433" s="45"/>
    </row>
    <row r="434" ht="12.75" customHeight="1">
      <c r="B434" s="95">
        <v>420.0</v>
      </c>
      <c r="C434" s="336"/>
      <c r="D434" s="434"/>
      <c r="E434" s="336"/>
      <c r="F434" s="434">
        <f t="shared" si="1"/>
        <v>0</v>
      </c>
      <c r="G434" s="434">
        <f t="shared" si="2"/>
        <v>0</v>
      </c>
      <c r="H434" s="435"/>
      <c r="I434" s="44"/>
      <c r="J434" s="44"/>
      <c r="K434" s="45"/>
    </row>
    <row r="435" ht="12.75" customHeight="1">
      <c r="B435" s="429">
        <v>421.0</v>
      </c>
      <c r="C435" s="430">
        <v>211.0</v>
      </c>
      <c r="D435" s="431"/>
      <c r="E435" s="432">
        <f>D435+D436</f>
        <v>0</v>
      </c>
      <c r="F435" s="431">
        <f t="shared" si="1"/>
        <v>0</v>
      </c>
      <c r="G435" s="431">
        <f t="shared" si="2"/>
        <v>0</v>
      </c>
      <c r="H435" s="433"/>
      <c r="I435" s="44"/>
      <c r="J435" s="44"/>
      <c r="K435" s="45"/>
    </row>
    <row r="436" ht="12.75" customHeight="1">
      <c r="B436" s="95">
        <v>422.0</v>
      </c>
      <c r="C436" s="336"/>
      <c r="D436" s="434"/>
      <c r="E436" s="336"/>
      <c r="F436" s="434">
        <f t="shared" si="1"/>
        <v>0</v>
      </c>
      <c r="G436" s="434">
        <f t="shared" si="2"/>
        <v>0</v>
      </c>
      <c r="H436" s="435"/>
      <c r="I436" s="44"/>
      <c r="J436" s="44"/>
      <c r="K436" s="45"/>
    </row>
    <row r="437" ht="12.75" customHeight="1">
      <c r="B437" s="429">
        <v>423.0</v>
      </c>
      <c r="C437" s="436">
        <v>212.0</v>
      </c>
      <c r="D437" s="431"/>
      <c r="E437" s="437">
        <f>D437+D438</f>
        <v>0</v>
      </c>
      <c r="F437" s="431">
        <f t="shared" si="1"/>
        <v>0</v>
      </c>
      <c r="G437" s="431">
        <f t="shared" si="2"/>
        <v>0</v>
      </c>
      <c r="H437" s="433"/>
      <c r="I437" s="44"/>
      <c r="J437" s="44"/>
      <c r="K437" s="45"/>
    </row>
    <row r="438" ht="12.75" customHeight="1">
      <c r="B438" s="95">
        <v>424.0</v>
      </c>
      <c r="C438" s="336"/>
      <c r="D438" s="434"/>
      <c r="E438" s="336"/>
      <c r="F438" s="434">
        <f t="shared" si="1"/>
        <v>0</v>
      </c>
      <c r="G438" s="434">
        <f t="shared" si="2"/>
        <v>0</v>
      </c>
      <c r="H438" s="435"/>
      <c r="I438" s="44"/>
      <c r="J438" s="44"/>
      <c r="K438" s="45"/>
    </row>
    <row r="439" ht="12.75" customHeight="1">
      <c r="B439" s="429">
        <v>425.0</v>
      </c>
      <c r="C439" s="430">
        <v>213.0</v>
      </c>
      <c r="D439" s="431"/>
      <c r="E439" s="432">
        <f>D439+D440</f>
        <v>0</v>
      </c>
      <c r="F439" s="431">
        <f t="shared" si="1"/>
        <v>0</v>
      </c>
      <c r="G439" s="431">
        <f t="shared" si="2"/>
        <v>0</v>
      </c>
      <c r="H439" s="433"/>
      <c r="I439" s="44"/>
      <c r="J439" s="44"/>
      <c r="K439" s="45"/>
    </row>
    <row r="440" ht="12.75" customHeight="1">
      <c r="B440" s="95">
        <v>426.0</v>
      </c>
      <c r="C440" s="336"/>
      <c r="D440" s="434"/>
      <c r="E440" s="336"/>
      <c r="F440" s="434">
        <f t="shared" si="1"/>
        <v>0</v>
      </c>
      <c r="G440" s="434">
        <f t="shared" si="2"/>
        <v>0</v>
      </c>
      <c r="H440" s="435"/>
      <c r="I440" s="44"/>
      <c r="J440" s="44"/>
      <c r="K440" s="45"/>
    </row>
    <row r="441" ht="12.75" customHeight="1">
      <c r="B441" s="429">
        <v>427.0</v>
      </c>
      <c r="C441" s="436">
        <v>214.0</v>
      </c>
      <c r="D441" s="431"/>
      <c r="E441" s="437">
        <f>D441+D442</f>
        <v>0</v>
      </c>
      <c r="F441" s="431">
        <f t="shared" si="1"/>
        <v>0</v>
      </c>
      <c r="G441" s="431">
        <f t="shared" si="2"/>
        <v>0</v>
      </c>
      <c r="H441" s="433"/>
      <c r="I441" s="44"/>
      <c r="J441" s="44"/>
      <c r="K441" s="45"/>
    </row>
    <row r="442" ht="12.75" customHeight="1">
      <c r="B442" s="95">
        <v>428.0</v>
      </c>
      <c r="C442" s="336"/>
      <c r="D442" s="434"/>
      <c r="E442" s="336"/>
      <c r="F442" s="434">
        <f t="shared" si="1"/>
        <v>0</v>
      </c>
      <c r="G442" s="434">
        <f t="shared" si="2"/>
        <v>0</v>
      </c>
      <c r="H442" s="435"/>
      <c r="I442" s="44"/>
      <c r="J442" s="44"/>
      <c r="K442" s="45"/>
    </row>
    <row r="443" ht="12.75" customHeight="1">
      <c r="B443" s="429">
        <v>429.0</v>
      </c>
      <c r="C443" s="430">
        <v>215.0</v>
      </c>
      <c r="D443" s="431"/>
      <c r="E443" s="432">
        <f>D443+D444</f>
        <v>0</v>
      </c>
      <c r="F443" s="431">
        <f t="shared" si="1"/>
        <v>0</v>
      </c>
      <c r="G443" s="431">
        <f t="shared" si="2"/>
        <v>0</v>
      </c>
      <c r="H443" s="433"/>
      <c r="I443" s="44"/>
      <c r="J443" s="44"/>
      <c r="K443" s="45"/>
    </row>
    <row r="444" ht="12.75" customHeight="1">
      <c r="B444" s="95">
        <v>430.0</v>
      </c>
      <c r="C444" s="336"/>
      <c r="D444" s="434"/>
      <c r="E444" s="336"/>
      <c r="F444" s="434">
        <f t="shared" si="1"/>
        <v>0</v>
      </c>
      <c r="G444" s="434">
        <f t="shared" si="2"/>
        <v>0</v>
      </c>
      <c r="H444" s="435"/>
      <c r="I444" s="44"/>
      <c r="J444" s="44"/>
      <c r="K444" s="45"/>
    </row>
    <row r="445" ht="12.75" customHeight="1">
      <c r="B445" s="429">
        <v>431.0</v>
      </c>
      <c r="C445" s="436">
        <v>216.0</v>
      </c>
      <c r="D445" s="431"/>
      <c r="E445" s="437">
        <f>D445+D446</f>
        <v>0</v>
      </c>
      <c r="F445" s="431">
        <f t="shared" si="1"/>
        <v>0</v>
      </c>
      <c r="G445" s="431">
        <f t="shared" si="2"/>
        <v>0</v>
      </c>
      <c r="H445" s="433"/>
      <c r="I445" s="44"/>
      <c r="J445" s="44"/>
      <c r="K445" s="45"/>
    </row>
    <row r="446" ht="12.75" customHeight="1">
      <c r="B446" s="95">
        <v>432.0</v>
      </c>
      <c r="C446" s="336"/>
      <c r="D446" s="434"/>
      <c r="E446" s="336"/>
      <c r="F446" s="434">
        <f t="shared" si="1"/>
        <v>0</v>
      </c>
      <c r="G446" s="434">
        <f t="shared" si="2"/>
        <v>0</v>
      </c>
      <c r="H446" s="435"/>
      <c r="I446" s="44"/>
      <c r="J446" s="44"/>
      <c r="K446" s="45"/>
    </row>
    <row r="447" ht="12.75" customHeight="1">
      <c r="B447" s="429">
        <v>433.0</v>
      </c>
      <c r="C447" s="430">
        <v>217.0</v>
      </c>
      <c r="D447" s="431"/>
      <c r="E447" s="432">
        <f>D447+D448</f>
        <v>0</v>
      </c>
      <c r="F447" s="431">
        <f t="shared" si="1"/>
        <v>0</v>
      </c>
      <c r="G447" s="431">
        <f t="shared" si="2"/>
        <v>0</v>
      </c>
      <c r="H447" s="433"/>
      <c r="I447" s="44"/>
      <c r="J447" s="44"/>
      <c r="K447" s="45"/>
    </row>
    <row r="448" ht="12.75" customHeight="1">
      <c r="B448" s="95">
        <v>434.0</v>
      </c>
      <c r="C448" s="336"/>
      <c r="D448" s="434"/>
      <c r="E448" s="336"/>
      <c r="F448" s="434">
        <f t="shared" si="1"/>
        <v>0</v>
      </c>
      <c r="G448" s="434">
        <f t="shared" si="2"/>
        <v>0</v>
      </c>
      <c r="H448" s="435"/>
      <c r="I448" s="44"/>
      <c r="J448" s="44"/>
      <c r="K448" s="45"/>
    </row>
    <row r="449" ht="12.75" customHeight="1">
      <c r="B449" s="429">
        <v>435.0</v>
      </c>
      <c r="C449" s="436">
        <v>218.0</v>
      </c>
      <c r="D449" s="431"/>
      <c r="E449" s="437">
        <f>D449+D450</f>
        <v>0</v>
      </c>
      <c r="F449" s="431">
        <f t="shared" si="1"/>
        <v>0</v>
      </c>
      <c r="G449" s="431">
        <f t="shared" si="2"/>
        <v>0</v>
      </c>
      <c r="H449" s="433"/>
      <c r="I449" s="44"/>
      <c r="J449" s="44"/>
      <c r="K449" s="45"/>
    </row>
    <row r="450" ht="12.75" customHeight="1">
      <c r="B450" s="95">
        <v>436.0</v>
      </c>
      <c r="C450" s="336"/>
      <c r="D450" s="434"/>
      <c r="E450" s="336"/>
      <c r="F450" s="434">
        <f t="shared" si="1"/>
        <v>0</v>
      </c>
      <c r="G450" s="434">
        <f t="shared" si="2"/>
        <v>0</v>
      </c>
      <c r="H450" s="435"/>
      <c r="I450" s="44"/>
      <c r="J450" s="44"/>
      <c r="K450" s="45"/>
    </row>
    <row r="451" ht="12.75" customHeight="1">
      <c r="B451" s="429">
        <v>437.0</v>
      </c>
      <c r="C451" s="430">
        <v>219.0</v>
      </c>
      <c r="D451" s="431"/>
      <c r="E451" s="432">
        <f>D451+D452</f>
        <v>0</v>
      </c>
      <c r="F451" s="431">
        <f t="shared" si="1"/>
        <v>0</v>
      </c>
      <c r="G451" s="431">
        <f t="shared" si="2"/>
        <v>0</v>
      </c>
      <c r="H451" s="433"/>
      <c r="I451" s="44"/>
      <c r="J451" s="44"/>
      <c r="K451" s="45"/>
    </row>
    <row r="452" ht="12.75" customHeight="1">
      <c r="B452" s="95">
        <v>438.0</v>
      </c>
      <c r="C452" s="336"/>
      <c r="D452" s="434"/>
      <c r="E452" s="336"/>
      <c r="F452" s="434">
        <f t="shared" si="1"/>
        <v>0</v>
      </c>
      <c r="G452" s="434">
        <f t="shared" si="2"/>
        <v>0</v>
      </c>
      <c r="H452" s="435"/>
      <c r="I452" s="44"/>
      <c r="J452" s="44"/>
      <c r="K452" s="45"/>
    </row>
    <row r="453" ht="12.75" customHeight="1">
      <c r="B453" s="429">
        <v>439.0</v>
      </c>
      <c r="C453" s="436">
        <v>220.0</v>
      </c>
      <c r="D453" s="431"/>
      <c r="E453" s="437">
        <f>D453+D454</f>
        <v>0</v>
      </c>
      <c r="F453" s="431">
        <f t="shared" si="1"/>
        <v>0</v>
      </c>
      <c r="G453" s="431">
        <f t="shared" si="2"/>
        <v>0</v>
      </c>
      <c r="H453" s="433"/>
      <c r="I453" s="44"/>
      <c r="J453" s="44"/>
      <c r="K453" s="45"/>
    </row>
    <row r="454" ht="12.75" customHeight="1">
      <c r="B454" s="95">
        <v>440.0</v>
      </c>
      <c r="C454" s="336"/>
      <c r="D454" s="434"/>
      <c r="E454" s="336"/>
      <c r="F454" s="434">
        <f t="shared" si="1"/>
        <v>0</v>
      </c>
      <c r="G454" s="434">
        <f t="shared" si="2"/>
        <v>0</v>
      </c>
      <c r="H454" s="435"/>
      <c r="I454" s="44"/>
      <c r="J454" s="44"/>
      <c r="K454" s="45"/>
    </row>
    <row r="455" ht="12.75" customHeight="1">
      <c r="B455" s="429">
        <v>441.0</v>
      </c>
      <c r="C455" s="430">
        <v>221.0</v>
      </c>
      <c r="D455" s="431"/>
      <c r="E455" s="432">
        <f>D455+D456</f>
        <v>0</v>
      </c>
      <c r="F455" s="431">
        <f t="shared" si="1"/>
        <v>0</v>
      </c>
      <c r="G455" s="431">
        <f t="shared" si="2"/>
        <v>0</v>
      </c>
      <c r="H455" s="433"/>
      <c r="I455" s="44"/>
      <c r="J455" s="44"/>
      <c r="K455" s="45"/>
    </row>
    <row r="456" ht="12.75" customHeight="1">
      <c r="B456" s="95">
        <v>442.0</v>
      </c>
      <c r="C456" s="336"/>
      <c r="D456" s="434"/>
      <c r="E456" s="336"/>
      <c r="F456" s="434">
        <f t="shared" si="1"/>
        <v>0</v>
      </c>
      <c r="G456" s="434">
        <f t="shared" si="2"/>
        <v>0</v>
      </c>
      <c r="H456" s="435"/>
      <c r="I456" s="44"/>
      <c r="J456" s="44"/>
      <c r="K456" s="45"/>
    </row>
    <row r="457" ht="12.75" customHeight="1">
      <c r="B457" s="429">
        <v>443.0</v>
      </c>
      <c r="C457" s="436">
        <v>222.0</v>
      </c>
      <c r="D457" s="431"/>
      <c r="E457" s="437">
        <f>D457+D458</f>
        <v>0</v>
      </c>
      <c r="F457" s="431">
        <f t="shared" si="1"/>
        <v>0</v>
      </c>
      <c r="G457" s="431">
        <f t="shared" si="2"/>
        <v>0</v>
      </c>
      <c r="H457" s="433"/>
      <c r="I457" s="44"/>
      <c r="J457" s="44"/>
      <c r="K457" s="45"/>
    </row>
    <row r="458" ht="12.75" customHeight="1">
      <c r="B458" s="95">
        <v>444.0</v>
      </c>
      <c r="C458" s="336"/>
      <c r="D458" s="434"/>
      <c r="E458" s="336"/>
      <c r="F458" s="434">
        <f t="shared" si="1"/>
        <v>0</v>
      </c>
      <c r="G458" s="434">
        <f t="shared" si="2"/>
        <v>0</v>
      </c>
      <c r="H458" s="435"/>
      <c r="I458" s="44"/>
      <c r="J458" s="44"/>
      <c r="K458" s="45"/>
    </row>
    <row r="459" ht="12.75" customHeight="1">
      <c r="B459" s="429">
        <v>445.0</v>
      </c>
      <c r="C459" s="430">
        <v>223.0</v>
      </c>
      <c r="D459" s="431"/>
      <c r="E459" s="432">
        <f>D459+D460</f>
        <v>0</v>
      </c>
      <c r="F459" s="431">
        <f t="shared" si="1"/>
        <v>0</v>
      </c>
      <c r="G459" s="431">
        <f t="shared" si="2"/>
        <v>0</v>
      </c>
      <c r="H459" s="433"/>
      <c r="I459" s="44"/>
      <c r="J459" s="44"/>
      <c r="K459" s="45"/>
    </row>
    <row r="460" ht="12.75" customHeight="1">
      <c r="B460" s="95">
        <v>446.0</v>
      </c>
      <c r="C460" s="336"/>
      <c r="D460" s="434"/>
      <c r="E460" s="336"/>
      <c r="F460" s="434">
        <f t="shared" si="1"/>
        <v>0</v>
      </c>
      <c r="G460" s="434">
        <f t="shared" si="2"/>
        <v>0</v>
      </c>
      <c r="H460" s="435"/>
      <c r="I460" s="44"/>
      <c r="J460" s="44"/>
      <c r="K460" s="45"/>
    </row>
    <row r="461" ht="12.75" customHeight="1">
      <c r="B461" s="429">
        <v>447.0</v>
      </c>
      <c r="C461" s="436">
        <v>224.0</v>
      </c>
      <c r="D461" s="431"/>
      <c r="E461" s="437">
        <f>D461+D462</f>
        <v>0</v>
      </c>
      <c r="F461" s="431">
        <f t="shared" si="1"/>
        <v>0</v>
      </c>
      <c r="G461" s="431">
        <f t="shared" si="2"/>
        <v>0</v>
      </c>
      <c r="H461" s="433"/>
      <c r="I461" s="44"/>
      <c r="J461" s="44"/>
      <c r="K461" s="45"/>
    </row>
    <row r="462" ht="12.75" customHeight="1">
      <c r="B462" s="95">
        <v>448.0</v>
      </c>
      <c r="C462" s="336"/>
      <c r="D462" s="434"/>
      <c r="E462" s="336"/>
      <c r="F462" s="434">
        <f t="shared" si="1"/>
        <v>0</v>
      </c>
      <c r="G462" s="434">
        <f t="shared" si="2"/>
        <v>0</v>
      </c>
      <c r="H462" s="435"/>
      <c r="I462" s="44"/>
      <c r="J462" s="44"/>
      <c r="K462" s="45"/>
    </row>
    <row r="463" ht="12.75" customHeight="1">
      <c r="B463" s="429">
        <v>449.0</v>
      </c>
      <c r="C463" s="430">
        <v>225.0</v>
      </c>
      <c r="D463" s="431"/>
      <c r="E463" s="432">
        <f>D463+D464</f>
        <v>0</v>
      </c>
      <c r="F463" s="431">
        <f t="shared" si="1"/>
        <v>0</v>
      </c>
      <c r="G463" s="431">
        <f t="shared" si="2"/>
        <v>0</v>
      </c>
      <c r="H463" s="433"/>
      <c r="I463" s="44"/>
      <c r="J463" s="44"/>
      <c r="K463" s="45"/>
    </row>
    <row r="464" ht="12.75" customHeight="1">
      <c r="B464" s="95">
        <v>450.0</v>
      </c>
      <c r="C464" s="336"/>
      <c r="D464" s="434"/>
      <c r="E464" s="336"/>
      <c r="F464" s="434">
        <f t="shared" si="1"/>
        <v>0</v>
      </c>
      <c r="G464" s="434">
        <f t="shared" si="2"/>
        <v>0</v>
      </c>
      <c r="H464" s="435"/>
      <c r="I464" s="44"/>
      <c r="J464" s="44"/>
      <c r="K464" s="45"/>
    </row>
    <row r="465" ht="12.75" customHeight="1">
      <c r="B465" s="429">
        <v>451.0</v>
      </c>
      <c r="C465" s="436">
        <v>226.0</v>
      </c>
      <c r="D465" s="431"/>
      <c r="E465" s="437">
        <f>D465+D466</f>
        <v>0</v>
      </c>
      <c r="F465" s="431">
        <f t="shared" si="1"/>
        <v>0</v>
      </c>
      <c r="G465" s="431">
        <f t="shared" si="2"/>
        <v>0</v>
      </c>
      <c r="H465" s="433"/>
      <c r="I465" s="44"/>
      <c r="J465" s="44"/>
      <c r="K465" s="45"/>
    </row>
    <row r="466" ht="12.75" customHeight="1">
      <c r="B466" s="95">
        <v>452.0</v>
      </c>
      <c r="C466" s="336"/>
      <c r="D466" s="434"/>
      <c r="E466" s="336"/>
      <c r="F466" s="434">
        <f t="shared" si="1"/>
        <v>0</v>
      </c>
      <c r="G466" s="434">
        <f t="shared" si="2"/>
        <v>0</v>
      </c>
      <c r="H466" s="435"/>
      <c r="I466" s="44"/>
      <c r="J466" s="44"/>
      <c r="K466" s="45"/>
    </row>
    <row r="467" ht="12.75" customHeight="1">
      <c r="B467" s="429">
        <v>453.0</v>
      </c>
      <c r="C467" s="430">
        <v>227.0</v>
      </c>
      <c r="D467" s="431"/>
      <c r="E467" s="432">
        <f>D467+D468</f>
        <v>0</v>
      </c>
      <c r="F467" s="431">
        <f t="shared" si="1"/>
        <v>0</v>
      </c>
      <c r="G467" s="431">
        <f t="shared" si="2"/>
        <v>0</v>
      </c>
      <c r="H467" s="433"/>
      <c r="I467" s="44"/>
      <c r="J467" s="44"/>
      <c r="K467" s="45"/>
    </row>
    <row r="468" ht="12.75" customHeight="1">
      <c r="B468" s="95">
        <v>454.0</v>
      </c>
      <c r="C468" s="336"/>
      <c r="D468" s="434"/>
      <c r="E468" s="336"/>
      <c r="F468" s="434">
        <f t="shared" si="1"/>
        <v>0</v>
      </c>
      <c r="G468" s="434">
        <f t="shared" si="2"/>
        <v>0</v>
      </c>
      <c r="H468" s="435"/>
      <c r="I468" s="44"/>
      <c r="J468" s="44"/>
      <c r="K468" s="45"/>
    </row>
    <row r="469" ht="12.75" customHeight="1">
      <c r="B469" s="429">
        <v>455.0</v>
      </c>
      <c r="C469" s="436">
        <v>228.0</v>
      </c>
      <c r="D469" s="431"/>
      <c r="E469" s="437">
        <f>D469+D470</f>
        <v>0</v>
      </c>
      <c r="F469" s="431">
        <f t="shared" si="1"/>
        <v>0</v>
      </c>
      <c r="G469" s="431">
        <f t="shared" si="2"/>
        <v>0</v>
      </c>
      <c r="H469" s="433"/>
      <c r="I469" s="44"/>
      <c r="J469" s="44"/>
      <c r="K469" s="45"/>
    </row>
    <row r="470" ht="12.75" customHeight="1">
      <c r="B470" s="95">
        <v>456.0</v>
      </c>
      <c r="C470" s="336"/>
      <c r="D470" s="434"/>
      <c r="E470" s="336"/>
      <c r="F470" s="434">
        <f t="shared" si="1"/>
        <v>0</v>
      </c>
      <c r="G470" s="434">
        <f t="shared" si="2"/>
        <v>0</v>
      </c>
      <c r="H470" s="435"/>
      <c r="I470" s="44"/>
      <c r="J470" s="44"/>
      <c r="K470" s="45"/>
    </row>
    <row r="471" ht="12.75" customHeight="1">
      <c r="B471" s="429">
        <v>457.0</v>
      </c>
      <c r="C471" s="430">
        <v>229.0</v>
      </c>
      <c r="D471" s="431"/>
      <c r="E471" s="432">
        <f>D471+D472</f>
        <v>0</v>
      </c>
      <c r="F471" s="431">
        <f t="shared" si="1"/>
        <v>0</v>
      </c>
      <c r="G471" s="431">
        <f t="shared" si="2"/>
        <v>0</v>
      </c>
      <c r="H471" s="433"/>
      <c r="I471" s="44"/>
      <c r="J471" s="44"/>
      <c r="K471" s="45"/>
    </row>
    <row r="472" ht="12.75" customHeight="1">
      <c r="B472" s="95">
        <v>458.0</v>
      </c>
      <c r="C472" s="336"/>
      <c r="D472" s="434"/>
      <c r="E472" s="336"/>
      <c r="F472" s="434">
        <f t="shared" si="1"/>
        <v>0</v>
      </c>
      <c r="G472" s="434">
        <f t="shared" si="2"/>
        <v>0</v>
      </c>
      <c r="H472" s="435"/>
      <c r="I472" s="44"/>
      <c r="J472" s="44"/>
      <c r="K472" s="45"/>
    </row>
    <row r="473" ht="12.75" customHeight="1">
      <c r="B473" s="429">
        <v>459.0</v>
      </c>
      <c r="C473" s="436">
        <v>230.0</v>
      </c>
      <c r="D473" s="431"/>
      <c r="E473" s="437">
        <f>D473+D474</f>
        <v>0</v>
      </c>
      <c r="F473" s="431">
        <f t="shared" si="1"/>
        <v>0</v>
      </c>
      <c r="G473" s="431">
        <f t="shared" si="2"/>
        <v>0</v>
      </c>
      <c r="H473" s="433"/>
      <c r="I473" s="44"/>
      <c r="J473" s="44"/>
      <c r="K473" s="45"/>
    </row>
    <row r="474" ht="12.75" customHeight="1">
      <c r="B474" s="95">
        <v>460.0</v>
      </c>
      <c r="C474" s="336"/>
      <c r="D474" s="434"/>
      <c r="E474" s="336"/>
      <c r="F474" s="434">
        <f t="shared" si="1"/>
        <v>0</v>
      </c>
      <c r="G474" s="434">
        <f t="shared" si="2"/>
        <v>0</v>
      </c>
      <c r="H474" s="435"/>
      <c r="I474" s="44"/>
      <c r="J474" s="44"/>
      <c r="K474" s="45"/>
    </row>
    <row r="475" ht="12.75" customHeight="1">
      <c r="B475" s="429">
        <v>461.0</v>
      </c>
      <c r="C475" s="430">
        <v>231.0</v>
      </c>
      <c r="D475" s="431"/>
      <c r="E475" s="432">
        <f>D475+D476</f>
        <v>0</v>
      </c>
      <c r="F475" s="431">
        <f t="shared" si="1"/>
        <v>0</v>
      </c>
      <c r="G475" s="431">
        <f t="shared" si="2"/>
        <v>0</v>
      </c>
      <c r="H475" s="433"/>
      <c r="I475" s="44"/>
      <c r="J475" s="44"/>
      <c r="K475" s="45"/>
    </row>
    <row r="476" ht="12.75" customHeight="1">
      <c r="B476" s="95">
        <v>462.0</v>
      </c>
      <c r="C476" s="336"/>
      <c r="D476" s="434"/>
      <c r="E476" s="336"/>
      <c r="F476" s="434">
        <f t="shared" si="1"/>
        <v>0</v>
      </c>
      <c r="G476" s="434">
        <f t="shared" si="2"/>
        <v>0</v>
      </c>
      <c r="H476" s="435"/>
      <c r="I476" s="44"/>
      <c r="J476" s="44"/>
      <c r="K476" s="45"/>
    </row>
    <row r="477" ht="12.75" customHeight="1">
      <c r="B477" s="429">
        <v>463.0</v>
      </c>
      <c r="C477" s="436">
        <v>232.0</v>
      </c>
      <c r="D477" s="431"/>
      <c r="E477" s="437">
        <f>D477+D478</f>
        <v>0</v>
      </c>
      <c r="F477" s="431">
        <f t="shared" si="1"/>
        <v>0</v>
      </c>
      <c r="G477" s="431">
        <f t="shared" si="2"/>
        <v>0</v>
      </c>
      <c r="H477" s="433"/>
      <c r="I477" s="44"/>
      <c r="J477" s="44"/>
      <c r="K477" s="45"/>
    </row>
    <row r="478" ht="12.75" customHeight="1">
      <c r="B478" s="95">
        <v>464.0</v>
      </c>
      <c r="C478" s="336"/>
      <c r="D478" s="434"/>
      <c r="E478" s="336"/>
      <c r="F478" s="434">
        <f t="shared" si="1"/>
        <v>0</v>
      </c>
      <c r="G478" s="434">
        <f t="shared" si="2"/>
        <v>0</v>
      </c>
      <c r="H478" s="435"/>
      <c r="I478" s="44"/>
      <c r="J478" s="44"/>
      <c r="K478" s="45"/>
    </row>
    <row r="479" ht="12.75" customHeight="1">
      <c r="B479" s="429">
        <v>465.0</v>
      </c>
      <c r="C479" s="430">
        <v>233.0</v>
      </c>
      <c r="D479" s="431"/>
      <c r="E479" s="432">
        <f>D479+D480</f>
        <v>0</v>
      </c>
      <c r="F479" s="431">
        <f t="shared" si="1"/>
        <v>0</v>
      </c>
      <c r="G479" s="431">
        <f t="shared" si="2"/>
        <v>0</v>
      </c>
      <c r="H479" s="433"/>
      <c r="I479" s="44"/>
      <c r="J479" s="44"/>
      <c r="K479" s="45"/>
    </row>
    <row r="480" ht="12.75" customHeight="1">
      <c r="B480" s="95">
        <v>466.0</v>
      </c>
      <c r="C480" s="336"/>
      <c r="D480" s="434"/>
      <c r="E480" s="336"/>
      <c r="F480" s="434">
        <f t="shared" si="1"/>
        <v>0</v>
      </c>
      <c r="G480" s="434">
        <f t="shared" si="2"/>
        <v>0</v>
      </c>
      <c r="H480" s="435"/>
      <c r="I480" s="44"/>
      <c r="J480" s="44"/>
      <c r="K480" s="45"/>
    </row>
    <row r="481" ht="12.75" customHeight="1">
      <c r="B481" s="429">
        <v>467.0</v>
      </c>
      <c r="C481" s="436">
        <v>234.0</v>
      </c>
      <c r="D481" s="431"/>
      <c r="E481" s="437">
        <f>D481+D482</f>
        <v>0</v>
      </c>
      <c r="F481" s="431">
        <f t="shared" si="1"/>
        <v>0</v>
      </c>
      <c r="G481" s="431">
        <f t="shared" si="2"/>
        <v>0</v>
      </c>
      <c r="H481" s="433"/>
      <c r="I481" s="44"/>
      <c r="J481" s="44"/>
      <c r="K481" s="45"/>
    </row>
    <row r="482" ht="12.75" customHeight="1">
      <c r="B482" s="95">
        <v>468.0</v>
      </c>
      <c r="C482" s="336"/>
      <c r="D482" s="434"/>
      <c r="E482" s="336"/>
      <c r="F482" s="434">
        <f t="shared" si="1"/>
        <v>0</v>
      </c>
      <c r="G482" s="434">
        <f t="shared" si="2"/>
        <v>0</v>
      </c>
      <c r="H482" s="435"/>
      <c r="I482" s="44"/>
      <c r="J482" s="44"/>
      <c r="K482" s="45"/>
    </row>
    <row r="483" ht="12.75" customHeight="1">
      <c r="B483" s="429">
        <v>469.0</v>
      </c>
      <c r="C483" s="430">
        <v>235.0</v>
      </c>
      <c r="D483" s="431"/>
      <c r="E483" s="432">
        <f>D483+D484</f>
        <v>0</v>
      </c>
      <c r="F483" s="431">
        <f t="shared" si="1"/>
        <v>0</v>
      </c>
      <c r="G483" s="431">
        <f t="shared" si="2"/>
        <v>0</v>
      </c>
      <c r="H483" s="433"/>
      <c r="I483" s="44"/>
      <c r="J483" s="44"/>
      <c r="K483" s="45"/>
    </row>
    <row r="484" ht="12.75" customHeight="1">
      <c r="B484" s="95">
        <v>470.0</v>
      </c>
      <c r="C484" s="336"/>
      <c r="D484" s="434"/>
      <c r="E484" s="336"/>
      <c r="F484" s="434">
        <f t="shared" si="1"/>
        <v>0</v>
      </c>
      <c r="G484" s="434">
        <f t="shared" si="2"/>
        <v>0</v>
      </c>
      <c r="H484" s="435"/>
      <c r="I484" s="44"/>
      <c r="J484" s="44"/>
      <c r="K484" s="45"/>
    </row>
    <row r="485" ht="12.75" customHeight="1">
      <c r="B485" s="429">
        <v>471.0</v>
      </c>
      <c r="C485" s="436">
        <v>236.0</v>
      </c>
      <c r="D485" s="431"/>
      <c r="E485" s="437">
        <f>D485+D486</f>
        <v>0</v>
      </c>
      <c r="F485" s="431">
        <f t="shared" si="1"/>
        <v>0</v>
      </c>
      <c r="G485" s="431">
        <f t="shared" si="2"/>
        <v>0</v>
      </c>
      <c r="H485" s="433"/>
      <c r="I485" s="44"/>
      <c r="J485" s="44"/>
      <c r="K485" s="45"/>
    </row>
    <row r="486" ht="12.75" customHeight="1">
      <c r="B486" s="95">
        <v>472.0</v>
      </c>
      <c r="C486" s="336"/>
      <c r="D486" s="434"/>
      <c r="E486" s="336"/>
      <c r="F486" s="434">
        <f t="shared" si="1"/>
        <v>0</v>
      </c>
      <c r="G486" s="434">
        <f t="shared" si="2"/>
        <v>0</v>
      </c>
      <c r="H486" s="435"/>
      <c r="I486" s="44"/>
      <c r="J486" s="44"/>
      <c r="K486" s="45"/>
    </row>
    <row r="487" ht="12.75" customHeight="1">
      <c r="B487" s="429">
        <v>473.0</v>
      </c>
      <c r="C487" s="430">
        <v>237.0</v>
      </c>
      <c r="D487" s="431"/>
      <c r="E487" s="432">
        <f>D487+D488</f>
        <v>0</v>
      </c>
      <c r="F487" s="431">
        <f t="shared" si="1"/>
        <v>0</v>
      </c>
      <c r="G487" s="431">
        <f t="shared" si="2"/>
        <v>0</v>
      </c>
      <c r="H487" s="433"/>
      <c r="I487" s="44"/>
      <c r="J487" s="44"/>
      <c r="K487" s="45"/>
    </row>
    <row r="488" ht="12.75" customHeight="1">
      <c r="B488" s="95">
        <v>474.0</v>
      </c>
      <c r="C488" s="336"/>
      <c r="D488" s="434"/>
      <c r="E488" s="336"/>
      <c r="F488" s="434">
        <f t="shared" si="1"/>
        <v>0</v>
      </c>
      <c r="G488" s="434">
        <f t="shared" si="2"/>
        <v>0</v>
      </c>
      <c r="H488" s="435"/>
      <c r="I488" s="44"/>
      <c r="J488" s="44"/>
      <c r="K488" s="45"/>
    </row>
    <row r="489" ht="12.75" customHeight="1">
      <c r="B489" s="429">
        <v>475.0</v>
      </c>
      <c r="C489" s="436">
        <v>238.0</v>
      </c>
      <c r="D489" s="431"/>
      <c r="E489" s="437">
        <f>D489+D490</f>
        <v>0</v>
      </c>
      <c r="F489" s="431">
        <f t="shared" si="1"/>
        <v>0</v>
      </c>
      <c r="G489" s="431">
        <f t="shared" si="2"/>
        <v>0</v>
      </c>
      <c r="H489" s="433"/>
      <c r="I489" s="44"/>
      <c r="J489" s="44"/>
      <c r="K489" s="45"/>
    </row>
    <row r="490" ht="12.75" customHeight="1">
      <c r="B490" s="95">
        <v>476.0</v>
      </c>
      <c r="C490" s="336"/>
      <c r="D490" s="434"/>
      <c r="E490" s="336"/>
      <c r="F490" s="434">
        <f t="shared" si="1"/>
        <v>0</v>
      </c>
      <c r="G490" s="434">
        <f t="shared" si="2"/>
        <v>0</v>
      </c>
      <c r="H490" s="435"/>
      <c r="I490" s="44"/>
      <c r="J490" s="44"/>
      <c r="K490" s="45"/>
    </row>
    <row r="491" ht="12.75" customHeight="1">
      <c r="B491" s="429">
        <v>477.0</v>
      </c>
      <c r="C491" s="430">
        <v>239.0</v>
      </c>
      <c r="D491" s="431"/>
      <c r="E491" s="432">
        <f>D491+D492</f>
        <v>0</v>
      </c>
      <c r="F491" s="431">
        <f t="shared" si="1"/>
        <v>0</v>
      </c>
      <c r="G491" s="431">
        <f t="shared" si="2"/>
        <v>0</v>
      </c>
      <c r="H491" s="433"/>
      <c r="I491" s="44"/>
      <c r="J491" s="44"/>
      <c r="K491" s="45"/>
    </row>
    <row r="492" ht="12.75" customHeight="1">
      <c r="B492" s="95">
        <v>478.0</v>
      </c>
      <c r="C492" s="336"/>
      <c r="D492" s="434"/>
      <c r="E492" s="336"/>
      <c r="F492" s="434">
        <f t="shared" si="1"/>
        <v>0</v>
      </c>
      <c r="G492" s="434">
        <f t="shared" si="2"/>
        <v>0</v>
      </c>
      <c r="H492" s="435"/>
      <c r="I492" s="44"/>
      <c r="J492" s="44"/>
      <c r="K492" s="45"/>
    </row>
    <row r="493" ht="12.75" customHeight="1">
      <c r="B493" s="429">
        <v>479.0</v>
      </c>
      <c r="C493" s="436">
        <v>240.0</v>
      </c>
      <c r="D493" s="431"/>
      <c r="E493" s="437">
        <f>D493+D494</f>
        <v>0</v>
      </c>
      <c r="F493" s="431">
        <f t="shared" si="1"/>
        <v>0</v>
      </c>
      <c r="G493" s="431">
        <f t="shared" si="2"/>
        <v>0</v>
      </c>
      <c r="H493" s="433"/>
      <c r="I493" s="44"/>
      <c r="J493" s="44"/>
      <c r="K493" s="45"/>
    </row>
    <row r="494" ht="12.75" customHeight="1">
      <c r="B494" s="95">
        <v>480.0</v>
      </c>
      <c r="C494" s="336"/>
      <c r="D494" s="434"/>
      <c r="E494" s="336"/>
      <c r="F494" s="434">
        <f t="shared" si="1"/>
        <v>0</v>
      </c>
      <c r="G494" s="434">
        <f t="shared" si="2"/>
        <v>0</v>
      </c>
      <c r="H494" s="435"/>
      <c r="I494" s="44"/>
      <c r="J494" s="44"/>
      <c r="K494" s="45"/>
    </row>
    <row r="495" ht="12.75" customHeight="1">
      <c r="B495" s="429">
        <v>481.0</v>
      </c>
      <c r="C495" s="430">
        <v>241.0</v>
      </c>
      <c r="D495" s="431"/>
      <c r="E495" s="432">
        <f>D495+D496</f>
        <v>0</v>
      </c>
      <c r="F495" s="431">
        <f t="shared" si="1"/>
        <v>0</v>
      </c>
      <c r="G495" s="431">
        <f t="shared" si="2"/>
        <v>0</v>
      </c>
      <c r="H495" s="433"/>
      <c r="I495" s="44"/>
      <c r="J495" s="44"/>
      <c r="K495" s="45"/>
    </row>
    <row r="496" ht="12.75" customHeight="1">
      <c r="B496" s="95">
        <v>482.0</v>
      </c>
      <c r="C496" s="336"/>
      <c r="D496" s="434"/>
      <c r="E496" s="336"/>
      <c r="F496" s="434">
        <f t="shared" si="1"/>
        <v>0</v>
      </c>
      <c r="G496" s="434">
        <f t="shared" si="2"/>
        <v>0</v>
      </c>
      <c r="H496" s="435"/>
      <c r="I496" s="44"/>
      <c r="J496" s="44"/>
      <c r="K496" s="45"/>
    </row>
    <row r="497" ht="12.75" customHeight="1">
      <c r="B497" s="429">
        <v>483.0</v>
      </c>
      <c r="C497" s="436">
        <v>242.0</v>
      </c>
      <c r="D497" s="431"/>
      <c r="E497" s="437">
        <f>D497+D498</f>
        <v>0</v>
      </c>
      <c r="F497" s="431">
        <f t="shared" si="1"/>
        <v>0</v>
      </c>
      <c r="G497" s="431">
        <f t="shared" si="2"/>
        <v>0</v>
      </c>
      <c r="H497" s="433"/>
      <c r="I497" s="44"/>
      <c r="J497" s="44"/>
      <c r="K497" s="45"/>
    </row>
    <row r="498" ht="12.75" customHeight="1">
      <c r="B498" s="95">
        <v>484.0</v>
      </c>
      <c r="C498" s="336"/>
      <c r="D498" s="434"/>
      <c r="E498" s="336"/>
      <c r="F498" s="434">
        <f t="shared" si="1"/>
        <v>0</v>
      </c>
      <c r="G498" s="434">
        <f t="shared" si="2"/>
        <v>0</v>
      </c>
      <c r="H498" s="435"/>
      <c r="I498" s="44"/>
      <c r="J498" s="44"/>
      <c r="K498" s="45"/>
    </row>
    <row r="499" ht="12.75" customHeight="1">
      <c r="B499" s="429">
        <v>485.0</v>
      </c>
      <c r="C499" s="430">
        <v>243.0</v>
      </c>
      <c r="D499" s="431"/>
      <c r="E499" s="432">
        <f>D499+D500</f>
        <v>0</v>
      </c>
      <c r="F499" s="431">
        <f t="shared" si="1"/>
        <v>0</v>
      </c>
      <c r="G499" s="431">
        <f t="shared" si="2"/>
        <v>0</v>
      </c>
      <c r="H499" s="433"/>
      <c r="I499" s="44"/>
      <c r="J499" s="44"/>
      <c r="K499" s="45"/>
    </row>
    <row r="500" ht="12.75" customHeight="1">
      <c r="B500" s="95">
        <v>486.0</v>
      </c>
      <c r="C500" s="336"/>
      <c r="D500" s="434"/>
      <c r="E500" s="336"/>
      <c r="F500" s="434">
        <f t="shared" si="1"/>
        <v>0</v>
      </c>
      <c r="G500" s="434">
        <f t="shared" si="2"/>
        <v>0</v>
      </c>
      <c r="H500" s="435"/>
      <c r="I500" s="44"/>
      <c r="J500" s="44"/>
      <c r="K500" s="45"/>
    </row>
    <row r="501" ht="12.75" customHeight="1">
      <c r="B501" s="429">
        <v>487.0</v>
      </c>
      <c r="C501" s="436">
        <v>244.0</v>
      </c>
      <c r="D501" s="431"/>
      <c r="E501" s="437">
        <f>D501+D502</f>
        <v>0</v>
      </c>
      <c r="F501" s="431">
        <f t="shared" si="1"/>
        <v>0</v>
      </c>
      <c r="G501" s="431">
        <f t="shared" si="2"/>
        <v>0</v>
      </c>
      <c r="H501" s="433"/>
      <c r="I501" s="44"/>
      <c r="J501" s="44"/>
      <c r="K501" s="45"/>
    </row>
    <row r="502" ht="12.75" customHeight="1">
      <c r="B502" s="95">
        <v>488.0</v>
      </c>
      <c r="C502" s="336"/>
      <c r="D502" s="434"/>
      <c r="E502" s="336"/>
      <c r="F502" s="434">
        <f t="shared" si="1"/>
        <v>0</v>
      </c>
      <c r="G502" s="434">
        <f t="shared" si="2"/>
        <v>0</v>
      </c>
      <c r="H502" s="435"/>
      <c r="I502" s="44"/>
      <c r="J502" s="44"/>
      <c r="K502" s="45"/>
    </row>
    <row r="503" ht="12.75" customHeight="1">
      <c r="B503" s="429">
        <v>489.0</v>
      </c>
      <c r="C503" s="430">
        <v>245.0</v>
      </c>
      <c r="D503" s="431"/>
      <c r="E503" s="432">
        <f>D503+D504</f>
        <v>0</v>
      </c>
      <c r="F503" s="431">
        <f t="shared" si="1"/>
        <v>0</v>
      </c>
      <c r="G503" s="431">
        <f t="shared" si="2"/>
        <v>0</v>
      </c>
      <c r="H503" s="433"/>
      <c r="I503" s="44"/>
      <c r="J503" s="44"/>
      <c r="K503" s="45"/>
    </row>
    <row r="504" ht="12.75" customHeight="1">
      <c r="B504" s="95">
        <v>490.0</v>
      </c>
      <c r="C504" s="336"/>
      <c r="D504" s="434"/>
      <c r="E504" s="336"/>
      <c r="F504" s="434">
        <f t="shared" si="1"/>
        <v>0</v>
      </c>
      <c r="G504" s="434">
        <f t="shared" si="2"/>
        <v>0</v>
      </c>
      <c r="H504" s="435"/>
      <c r="I504" s="44"/>
      <c r="J504" s="44"/>
      <c r="K504" s="45"/>
    </row>
    <row r="505" ht="12.75" customHeight="1">
      <c r="B505" s="429">
        <v>491.0</v>
      </c>
      <c r="C505" s="436">
        <v>246.0</v>
      </c>
      <c r="D505" s="431"/>
      <c r="E505" s="437">
        <f>D505+D506</f>
        <v>0</v>
      </c>
      <c r="F505" s="431">
        <f t="shared" si="1"/>
        <v>0</v>
      </c>
      <c r="G505" s="431">
        <f t="shared" si="2"/>
        <v>0</v>
      </c>
      <c r="H505" s="433"/>
      <c r="I505" s="44"/>
      <c r="J505" s="44"/>
      <c r="K505" s="45"/>
    </row>
    <row r="506" ht="12.75" customHeight="1">
      <c r="B506" s="95">
        <v>492.0</v>
      </c>
      <c r="C506" s="336"/>
      <c r="D506" s="434"/>
      <c r="E506" s="336"/>
      <c r="F506" s="434">
        <f t="shared" si="1"/>
        <v>0</v>
      </c>
      <c r="G506" s="434">
        <f t="shared" si="2"/>
        <v>0</v>
      </c>
      <c r="H506" s="435"/>
      <c r="I506" s="44"/>
      <c r="J506" s="44"/>
      <c r="K506" s="45"/>
    </row>
    <row r="507" ht="12.75" customHeight="1">
      <c r="B507" s="429">
        <v>493.0</v>
      </c>
      <c r="C507" s="430">
        <v>247.0</v>
      </c>
      <c r="D507" s="431"/>
      <c r="E507" s="432">
        <f>D507+D508</f>
        <v>0</v>
      </c>
      <c r="F507" s="431">
        <f t="shared" si="1"/>
        <v>0</v>
      </c>
      <c r="G507" s="431">
        <f t="shared" si="2"/>
        <v>0</v>
      </c>
      <c r="H507" s="433"/>
      <c r="I507" s="44"/>
      <c r="J507" s="44"/>
      <c r="K507" s="45"/>
    </row>
    <row r="508" ht="12.75" customHeight="1">
      <c r="B508" s="95">
        <v>494.0</v>
      </c>
      <c r="C508" s="336"/>
      <c r="D508" s="434"/>
      <c r="E508" s="336"/>
      <c r="F508" s="434">
        <f t="shared" si="1"/>
        <v>0</v>
      </c>
      <c r="G508" s="434">
        <f t="shared" si="2"/>
        <v>0</v>
      </c>
      <c r="H508" s="435"/>
      <c r="I508" s="44"/>
      <c r="J508" s="44"/>
      <c r="K508" s="45"/>
    </row>
    <row r="509" ht="12.75" customHeight="1">
      <c r="B509" s="429">
        <v>495.0</v>
      </c>
      <c r="C509" s="436">
        <v>248.0</v>
      </c>
      <c r="D509" s="431"/>
      <c r="E509" s="437">
        <f>D509+D510</f>
        <v>0</v>
      </c>
      <c r="F509" s="431">
        <f t="shared" si="1"/>
        <v>0</v>
      </c>
      <c r="G509" s="431">
        <f t="shared" si="2"/>
        <v>0</v>
      </c>
      <c r="H509" s="433"/>
      <c r="I509" s="44"/>
      <c r="J509" s="44"/>
      <c r="K509" s="45"/>
    </row>
    <row r="510" ht="12.75" customHeight="1">
      <c r="B510" s="95">
        <v>496.0</v>
      </c>
      <c r="C510" s="336"/>
      <c r="D510" s="434"/>
      <c r="E510" s="336"/>
      <c r="F510" s="434">
        <f t="shared" si="1"/>
        <v>0</v>
      </c>
      <c r="G510" s="434">
        <f t="shared" si="2"/>
        <v>0</v>
      </c>
      <c r="H510" s="435"/>
      <c r="I510" s="44"/>
      <c r="J510" s="44"/>
      <c r="K510" s="45"/>
    </row>
    <row r="511" ht="12.75" customHeight="1">
      <c r="B511" s="429">
        <v>497.0</v>
      </c>
      <c r="C511" s="430">
        <v>249.0</v>
      </c>
      <c r="D511" s="431"/>
      <c r="E511" s="432">
        <f>D511+D512</f>
        <v>0</v>
      </c>
      <c r="F511" s="431">
        <f t="shared" si="1"/>
        <v>0</v>
      </c>
      <c r="G511" s="431">
        <f t="shared" si="2"/>
        <v>0</v>
      </c>
      <c r="H511" s="433"/>
      <c r="I511" s="44"/>
      <c r="J511" s="44"/>
      <c r="K511" s="45"/>
    </row>
    <row r="512" ht="12.75" customHeight="1">
      <c r="B512" s="95">
        <v>498.0</v>
      </c>
      <c r="C512" s="336"/>
      <c r="D512" s="434"/>
      <c r="E512" s="336"/>
      <c r="F512" s="434">
        <f t="shared" si="1"/>
        <v>0</v>
      </c>
      <c r="G512" s="434">
        <f t="shared" si="2"/>
        <v>0</v>
      </c>
      <c r="H512" s="435"/>
      <c r="I512" s="44"/>
      <c r="J512" s="44"/>
      <c r="K512" s="45"/>
    </row>
    <row r="513" ht="12.75" customHeight="1">
      <c r="B513" s="429">
        <v>499.0</v>
      </c>
      <c r="C513" s="436">
        <v>250.0</v>
      </c>
      <c r="D513" s="431"/>
      <c r="E513" s="437">
        <f>D513+D514</f>
        <v>0</v>
      </c>
      <c r="F513" s="431">
        <f t="shared" si="1"/>
        <v>0</v>
      </c>
      <c r="G513" s="431">
        <f t="shared" si="2"/>
        <v>0</v>
      </c>
      <c r="H513" s="433"/>
      <c r="I513" s="44"/>
      <c r="J513" s="44"/>
      <c r="K513" s="45"/>
    </row>
    <row r="514" ht="12.75" customHeight="1">
      <c r="B514" s="95">
        <v>500.0</v>
      </c>
      <c r="C514" s="336"/>
      <c r="D514" s="434"/>
      <c r="E514" s="336"/>
      <c r="F514" s="434">
        <f t="shared" si="1"/>
        <v>0</v>
      </c>
      <c r="G514" s="434">
        <f t="shared" si="2"/>
        <v>0</v>
      </c>
      <c r="H514" s="435"/>
      <c r="I514" s="44"/>
      <c r="J514" s="44"/>
      <c r="K514" s="45"/>
    </row>
    <row r="515" ht="12.75" customHeight="1">
      <c r="B515" s="429">
        <v>501.0</v>
      </c>
      <c r="C515" s="430">
        <v>251.0</v>
      </c>
      <c r="D515" s="431"/>
      <c r="E515" s="432">
        <f>D515+D516</f>
        <v>0</v>
      </c>
      <c r="F515" s="431">
        <f t="shared" si="1"/>
        <v>0</v>
      </c>
      <c r="G515" s="431">
        <f t="shared" si="2"/>
        <v>0</v>
      </c>
      <c r="H515" s="433"/>
      <c r="I515" s="44"/>
      <c r="J515" s="44"/>
      <c r="K515" s="45"/>
    </row>
    <row r="516" ht="12.75" customHeight="1">
      <c r="B516" s="95">
        <v>502.0</v>
      </c>
      <c r="C516" s="336"/>
      <c r="D516" s="434"/>
      <c r="E516" s="336"/>
      <c r="F516" s="434">
        <f t="shared" si="1"/>
        <v>0</v>
      </c>
      <c r="G516" s="434">
        <f t="shared" si="2"/>
        <v>0</v>
      </c>
      <c r="H516" s="435"/>
      <c r="I516" s="44"/>
      <c r="J516" s="44"/>
      <c r="K516" s="45"/>
    </row>
    <row r="517" ht="12.75" customHeight="1">
      <c r="B517" s="429">
        <v>503.0</v>
      </c>
      <c r="C517" s="436">
        <v>252.0</v>
      </c>
      <c r="D517" s="431"/>
      <c r="E517" s="437">
        <f>D517+D518</f>
        <v>0</v>
      </c>
      <c r="F517" s="431">
        <f t="shared" si="1"/>
        <v>0</v>
      </c>
      <c r="G517" s="431">
        <f t="shared" si="2"/>
        <v>0</v>
      </c>
      <c r="H517" s="433"/>
      <c r="I517" s="44"/>
      <c r="J517" s="44"/>
      <c r="K517" s="45"/>
    </row>
    <row r="518" ht="12.75" customHeight="1">
      <c r="B518" s="95">
        <v>504.0</v>
      </c>
      <c r="C518" s="336"/>
      <c r="D518" s="434"/>
      <c r="E518" s="336"/>
      <c r="F518" s="434">
        <f t="shared" si="1"/>
        <v>0</v>
      </c>
      <c r="G518" s="434">
        <f t="shared" si="2"/>
        <v>0</v>
      </c>
      <c r="H518" s="435"/>
      <c r="I518" s="44"/>
      <c r="J518" s="44"/>
      <c r="K518" s="45"/>
    </row>
    <row r="519" ht="12.75" customHeight="1">
      <c r="B519" s="429">
        <v>505.0</v>
      </c>
      <c r="C519" s="430">
        <v>253.0</v>
      </c>
      <c r="D519" s="431"/>
      <c r="E519" s="432">
        <f>D519+D520</f>
        <v>0</v>
      </c>
      <c r="F519" s="431">
        <f t="shared" si="1"/>
        <v>0</v>
      </c>
      <c r="G519" s="431">
        <f t="shared" si="2"/>
        <v>0</v>
      </c>
      <c r="H519" s="433"/>
      <c r="I519" s="44"/>
      <c r="J519" s="44"/>
      <c r="K519" s="45"/>
    </row>
    <row r="520" ht="12.75" customHeight="1">
      <c r="B520" s="95">
        <v>506.0</v>
      </c>
      <c r="C520" s="336"/>
      <c r="D520" s="434"/>
      <c r="E520" s="336"/>
      <c r="F520" s="434">
        <f t="shared" si="1"/>
        <v>0</v>
      </c>
      <c r="G520" s="434">
        <f t="shared" si="2"/>
        <v>0</v>
      </c>
      <c r="H520" s="435"/>
      <c r="I520" s="44"/>
      <c r="J520" s="44"/>
      <c r="K520" s="45"/>
    </row>
    <row r="521" ht="12.75" customHeight="1">
      <c r="B521" s="429">
        <v>507.0</v>
      </c>
      <c r="C521" s="436">
        <v>254.0</v>
      </c>
      <c r="D521" s="431"/>
      <c r="E521" s="437">
        <f>D521+D522</f>
        <v>0</v>
      </c>
      <c r="F521" s="431">
        <f t="shared" si="1"/>
        <v>0</v>
      </c>
      <c r="G521" s="431">
        <f t="shared" si="2"/>
        <v>0</v>
      </c>
      <c r="H521" s="433"/>
      <c r="I521" s="44"/>
      <c r="J521" s="44"/>
      <c r="K521" s="45"/>
    </row>
    <row r="522" ht="12.75" customHeight="1">
      <c r="B522" s="95">
        <v>508.0</v>
      </c>
      <c r="C522" s="336"/>
      <c r="D522" s="434"/>
      <c r="E522" s="336"/>
      <c r="F522" s="434">
        <f t="shared" si="1"/>
        <v>0</v>
      </c>
      <c r="G522" s="434">
        <f t="shared" si="2"/>
        <v>0</v>
      </c>
      <c r="H522" s="435"/>
      <c r="I522" s="44"/>
      <c r="J522" s="44"/>
      <c r="K522" s="45"/>
    </row>
    <row r="523" ht="12.75" customHeight="1">
      <c r="B523" s="429">
        <v>509.0</v>
      </c>
      <c r="C523" s="430">
        <v>255.0</v>
      </c>
      <c r="D523" s="431"/>
      <c r="E523" s="432">
        <f>D523+D524</f>
        <v>0</v>
      </c>
      <c r="F523" s="431">
        <f t="shared" si="1"/>
        <v>0</v>
      </c>
      <c r="G523" s="431">
        <f t="shared" si="2"/>
        <v>0</v>
      </c>
      <c r="H523" s="433"/>
      <c r="I523" s="44"/>
      <c r="J523" s="44"/>
      <c r="K523" s="45"/>
    </row>
    <row r="524" ht="12.75" customHeight="1">
      <c r="B524" s="95">
        <v>510.0</v>
      </c>
      <c r="C524" s="336"/>
      <c r="D524" s="434"/>
      <c r="E524" s="336"/>
      <c r="F524" s="434">
        <f t="shared" si="1"/>
        <v>0</v>
      </c>
      <c r="G524" s="434">
        <f t="shared" si="2"/>
        <v>0</v>
      </c>
      <c r="H524" s="435"/>
      <c r="I524" s="44"/>
      <c r="J524" s="44"/>
      <c r="K524" s="45"/>
    </row>
    <row r="525" ht="12.75" customHeight="1">
      <c r="B525" s="429">
        <v>511.0</v>
      </c>
      <c r="C525" s="436">
        <v>256.0</v>
      </c>
      <c r="D525" s="431"/>
      <c r="E525" s="437">
        <f>D525+D526</f>
        <v>0</v>
      </c>
      <c r="F525" s="431">
        <f t="shared" si="1"/>
        <v>0</v>
      </c>
      <c r="G525" s="431">
        <f t="shared" si="2"/>
        <v>0</v>
      </c>
      <c r="H525" s="433"/>
      <c r="I525" s="44"/>
      <c r="J525" s="44"/>
      <c r="K525" s="45"/>
    </row>
    <row r="526" ht="12.75" customHeight="1">
      <c r="B526" s="95">
        <v>512.0</v>
      </c>
      <c r="C526" s="336"/>
      <c r="D526" s="434"/>
      <c r="E526" s="336"/>
      <c r="F526" s="434">
        <f t="shared" si="1"/>
        <v>0</v>
      </c>
      <c r="G526" s="434">
        <f t="shared" si="2"/>
        <v>0</v>
      </c>
      <c r="H526" s="435"/>
      <c r="I526" s="44"/>
      <c r="J526" s="44"/>
      <c r="K526" s="45"/>
    </row>
    <row r="527" ht="12.75" customHeight="1">
      <c r="B527" s="429">
        <v>513.0</v>
      </c>
      <c r="C527" s="430">
        <v>257.0</v>
      </c>
      <c r="D527" s="431"/>
      <c r="E527" s="432">
        <f>D527+D528</f>
        <v>0</v>
      </c>
      <c r="F527" s="431">
        <f t="shared" si="1"/>
        <v>0</v>
      </c>
      <c r="G527" s="431">
        <f t="shared" si="2"/>
        <v>0</v>
      </c>
      <c r="H527" s="433"/>
      <c r="I527" s="44"/>
      <c r="J527" s="44"/>
      <c r="K527" s="45"/>
    </row>
    <row r="528" ht="12.75" customHeight="1">
      <c r="B528" s="95">
        <v>514.0</v>
      </c>
      <c r="C528" s="336"/>
      <c r="D528" s="434"/>
      <c r="E528" s="336"/>
      <c r="F528" s="434">
        <f t="shared" si="1"/>
        <v>0</v>
      </c>
      <c r="G528" s="434">
        <f t="shared" si="2"/>
        <v>0</v>
      </c>
      <c r="H528" s="435"/>
      <c r="I528" s="44"/>
      <c r="J528" s="44"/>
      <c r="K528" s="45"/>
    </row>
    <row r="529" ht="12.75" customHeight="1">
      <c r="B529" s="429">
        <v>515.0</v>
      </c>
      <c r="C529" s="436">
        <v>258.0</v>
      </c>
      <c r="D529" s="431"/>
      <c r="E529" s="437">
        <f>D529+D530</f>
        <v>0</v>
      </c>
      <c r="F529" s="431">
        <f t="shared" si="1"/>
        <v>0</v>
      </c>
      <c r="G529" s="431">
        <f t="shared" si="2"/>
        <v>0</v>
      </c>
      <c r="H529" s="433"/>
      <c r="I529" s="44"/>
      <c r="J529" s="44"/>
      <c r="K529" s="45"/>
    </row>
    <row r="530" ht="12.75" customHeight="1">
      <c r="B530" s="95">
        <v>516.0</v>
      </c>
      <c r="C530" s="336"/>
      <c r="D530" s="434"/>
      <c r="E530" s="336"/>
      <c r="F530" s="434">
        <f t="shared" si="1"/>
        <v>0</v>
      </c>
      <c r="G530" s="434">
        <f t="shared" si="2"/>
        <v>0</v>
      </c>
      <c r="H530" s="435"/>
      <c r="I530" s="44"/>
      <c r="J530" s="44"/>
      <c r="K530" s="45"/>
    </row>
    <row r="531" ht="12.75" customHeight="1">
      <c r="B531" s="429">
        <v>517.0</v>
      </c>
      <c r="C531" s="430">
        <v>259.0</v>
      </c>
      <c r="D531" s="431"/>
      <c r="E531" s="432">
        <f>D531+D532</f>
        <v>0</v>
      </c>
      <c r="F531" s="431">
        <f t="shared" si="1"/>
        <v>0</v>
      </c>
      <c r="G531" s="431">
        <f t="shared" si="2"/>
        <v>0</v>
      </c>
      <c r="H531" s="433"/>
      <c r="I531" s="44"/>
      <c r="J531" s="44"/>
      <c r="K531" s="45"/>
    </row>
    <row r="532" ht="12.75" customHeight="1">
      <c r="B532" s="95">
        <v>518.0</v>
      </c>
      <c r="C532" s="336"/>
      <c r="D532" s="434"/>
      <c r="E532" s="336"/>
      <c r="F532" s="434">
        <f t="shared" si="1"/>
        <v>0</v>
      </c>
      <c r="G532" s="434">
        <f t="shared" si="2"/>
        <v>0</v>
      </c>
      <c r="H532" s="435"/>
      <c r="I532" s="44"/>
      <c r="J532" s="44"/>
      <c r="K532" s="45"/>
    </row>
    <row r="533" ht="12.75" customHeight="1">
      <c r="B533" s="429">
        <v>519.0</v>
      </c>
      <c r="C533" s="436">
        <v>260.0</v>
      </c>
      <c r="D533" s="431"/>
      <c r="E533" s="437">
        <f>D533+D534</f>
        <v>0</v>
      </c>
      <c r="F533" s="431">
        <f t="shared" si="1"/>
        <v>0</v>
      </c>
      <c r="G533" s="431">
        <f t="shared" si="2"/>
        <v>0</v>
      </c>
      <c r="H533" s="433"/>
      <c r="I533" s="44"/>
      <c r="J533" s="44"/>
      <c r="K533" s="45"/>
    </row>
    <row r="534" ht="12.75" customHeight="1">
      <c r="B534" s="95">
        <v>520.0</v>
      </c>
      <c r="C534" s="336"/>
      <c r="D534" s="434"/>
      <c r="E534" s="336"/>
      <c r="F534" s="434">
        <f t="shared" si="1"/>
        <v>0</v>
      </c>
      <c r="G534" s="434">
        <f t="shared" si="2"/>
        <v>0</v>
      </c>
      <c r="H534" s="435"/>
      <c r="I534" s="44"/>
      <c r="J534" s="44"/>
      <c r="K534" s="45"/>
    </row>
    <row r="535" ht="12.75" customHeight="1">
      <c r="B535" s="429">
        <v>521.0</v>
      </c>
      <c r="C535" s="430">
        <v>261.0</v>
      </c>
      <c r="D535" s="431"/>
      <c r="E535" s="432">
        <f>D535+D536</f>
        <v>0</v>
      </c>
      <c r="F535" s="431">
        <f t="shared" si="1"/>
        <v>0</v>
      </c>
      <c r="G535" s="431">
        <f t="shared" si="2"/>
        <v>0</v>
      </c>
      <c r="H535" s="433"/>
      <c r="I535" s="44"/>
      <c r="J535" s="44"/>
      <c r="K535" s="45"/>
    </row>
    <row r="536" ht="12.75" customHeight="1">
      <c r="B536" s="95">
        <v>522.0</v>
      </c>
      <c r="C536" s="336"/>
      <c r="D536" s="434"/>
      <c r="E536" s="336"/>
      <c r="F536" s="434">
        <f t="shared" si="1"/>
        <v>0</v>
      </c>
      <c r="G536" s="434">
        <f t="shared" si="2"/>
        <v>0</v>
      </c>
      <c r="H536" s="435"/>
      <c r="I536" s="44"/>
      <c r="J536" s="44"/>
      <c r="K536" s="45"/>
    </row>
    <row r="537" ht="12.75" customHeight="1">
      <c r="B537" s="429">
        <v>523.0</v>
      </c>
      <c r="C537" s="436">
        <v>262.0</v>
      </c>
      <c r="D537" s="431"/>
      <c r="E537" s="437">
        <f>D537+D538</f>
        <v>0</v>
      </c>
      <c r="F537" s="431">
        <f t="shared" si="1"/>
        <v>0</v>
      </c>
      <c r="G537" s="431">
        <f t="shared" si="2"/>
        <v>0</v>
      </c>
      <c r="H537" s="433"/>
      <c r="I537" s="44"/>
      <c r="J537" s="44"/>
      <c r="K537" s="45"/>
    </row>
    <row r="538" ht="12.75" customHeight="1">
      <c r="B538" s="95">
        <v>524.0</v>
      </c>
      <c r="C538" s="336"/>
      <c r="D538" s="434"/>
      <c r="E538" s="336"/>
      <c r="F538" s="434">
        <f t="shared" si="1"/>
        <v>0</v>
      </c>
      <c r="G538" s="434">
        <f t="shared" si="2"/>
        <v>0</v>
      </c>
      <c r="H538" s="435"/>
      <c r="I538" s="44"/>
      <c r="J538" s="44"/>
      <c r="K538" s="45"/>
    </row>
    <row r="539" ht="12.75" customHeight="1">
      <c r="B539" s="429">
        <v>525.0</v>
      </c>
      <c r="C539" s="430">
        <v>263.0</v>
      </c>
      <c r="D539" s="431"/>
      <c r="E539" s="432">
        <f>D539+D540</f>
        <v>0</v>
      </c>
      <c r="F539" s="431">
        <f t="shared" si="1"/>
        <v>0</v>
      </c>
      <c r="G539" s="431">
        <f t="shared" si="2"/>
        <v>0</v>
      </c>
      <c r="H539" s="433"/>
      <c r="I539" s="44"/>
      <c r="J539" s="44"/>
      <c r="K539" s="45"/>
    </row>
    <row r="540" ht="12.75" customHeight="1">
      <c r="B540" s="95">
        <v>526.0</v>
      </c>
      <c r="C540" s="336"/>
      <c r="D540" s="434"/>
      <c r="E540" s="336"/>
      <c r="F540" s="434">
        <f t="shared" si="1"/>
        <v>0</v>
      </c>
      <c r="G540" s="434">
        <f t="shared" si="2"/>
        <v>0</v>
      </c>
      <c r="H540" s="435"/>
      <c r="I540" s="44"/>
      <c r="J540" s="44"/>
      <c r="K540" s="45"/>
    </row>
    <row r="541" ht="12.75" customHeight="1">
      <c r="B541" s="429">
        <v>527.0</v>
      </c>
      <c r="C541" s="436">
        <v>264.0</v>
      </c>
      <c r="D541" s="431"/>
      <c r="E541" s="437">
        <f>D541+D542</f>
        <v>0</v>
      </c>
      <c r="F541" s="431">
        <f t="shared" si="1"/>
        <v>0</v>
      </c>
      <c r="G541" s="431">
        <f t="shared" si="2"/>
        <v>0</v>
      </c>
      <c r="H541" s="433"/>
      <c r="I541" s="44"/>
      <c r="J541" s="44"/>
      <c r="K541" s="45"/>
    </row>
    <row r="542" ht="12.75" customHeight="1">
      <c r="B542" s="95">
        <v>528.0</v>
      </c>
      <c r="C542" s="336"/>
      <c r="D542" s="434"/>
      <c r="E542" s="336"/>
      <c r="F542" s="434">
        <f t="shared" si="1"/>
        <v>0</v>
      </c>
      <c r="G542" s="434">
        <f t="shared" si="2"/>
        <v>0</v>
      </c>
      <c r="H542" s="435"/>
      <c r="I542" s="44"/>
      <c r="J542" s="44"/>
      <c r="K542" s="45"/>
    </row>
    <row r="543" ht="12.75" customHeight="1">
      <c r="B543" s="429">
        <v>529.0</v>
      </c>
      <c r="C543" s="430">
        <v>265.0</v>
      </c>
      <c r="D543" s="431"/>
      <c r="E543" s="432">
        <f>D543+D544</f>
        <v>0</v>
      </c>
      <c r="F543" s="431">
        <f t="shared" si="1"/>
        <v>0</v>
      </c>
      <c r="G543" s="431">
        <f t="shared" si="2"/>
        <v>0</v>
      </c>
      <c r="H543" s="433"/>
      <c r="I543" s="44"/>
      <c r="J543" s="44"/>
      <c r="K543" s="45"/>
    </row>
    <row r="544" ht="12.75" customHeight="1">
      <c r="B544" s="95">
        <v>530.0</v>
      </c>
      <c r="C544" s="336"/>
      <c r="D544" s="434"/>
      <c r="E544" s="336"/>
      <c r="F544" s="434">
        <f t="shared" si="1"/>
        <v>0</v>
      </c>
      <c r="G544" s="434">
        <f t="shared" si="2"/>
        <v>0</v>
      </c>
      <c r="H544" s="435"/>
      <c r="I544" s="44"/>
      <c r="J544" s="44"/>
      <c r="K544" s="45"/>
    </row>
    <row r="545" ht="12.75" customHeight="1">
      <c r="B545" s="429">
        <v>531.0</v>
      </c>
      <c r="C545" s="436">
        <v>266.0</v>
      </c>
      <c r="D545" s="431"/>
      <c r="E545" s="437">
        <f>D545+D546</f>
        <v>0</v>
      </c>
      <c r="F545" s="431">
        <f t="shared" si="1"/>
        <v>0</v>
      </c>
      <c r="G545" s="431">
        <f t="shared" si="2"/>
        <v>0</v>
      </c>
      <c r="H545" s="433"/>
      <c r="I545" s="44"/>
      <c r="J545" s="44"/>
      <c r="K545" s="45"/>
    </row>
    <row r="546" ht="12.75" customHeight="1">
      <c r="B546" s="95">
        <v>532.0</v>
      </c>
      <c r="C546" s="336"/>
      <c r="D546" s="434"/>
      <c r="E546" s="336"/>
      <c r="F546" s="434">
        <f t="shared" si="1"/>
        <v>0</v>
      </c>
      <c r="G546" s="434">
        <f t="shared" si="2"/>
        <v>0</v>
      </c>
      <c r="H546" s="435"/>
      <c r="I546" s="44"/>
      <c r="J546" s="44"/>
      <c r="K546" s="45"/>
    </row>
    <row r="547" ht="12.75" customHeight="1">
      <c r="B547" s="429">
        <v>533.0</v>
      </c>
      <c r="C547" s="430">
        <v>267.0</v>
      </c>
      <c r="D547" s="431"/>
      <c r="E547" s="432">
        <f>D547+D548</f>
        <v>0</v>
      </c>
      <c r="F547" s="431">
        <f t="shared" si="1"/>
        <v>0</v>
      </c>
      <c r="G547" s="431">
        <f t="shared" si="2"/>
        <v>0</v>
      </c>
      <c r="H547" s="433"/>
      <c r="I547" s="44"/>
      <c r="J547" s="44"/>
      <c r="K547" s="45"/>
    </row>
    <row r="548" ht="12.75" customHeight="1">
      <c r="B548" s="95">
        <v>534.0</v>
      </c>
      <c r="C548" s="336"/>
      <c r="D548" s="434"/>
      <c r="E548" s="336"/>
      <c r="F548" s="434">
        <f t="shared" si="1"/>
        <v>0</v>
      </c>
      <c r="G548" s="434">
        <f t="shared" si="2"/>
        <v>0</v>
      </c>
      <c r="H548" s="435"/>
      <c r="I548" s="44"/>
      <c r="J548" s="44"/>
      <c r="K548" s="45"/>
    </row>
    <row r="549" ht="12.75" customHeight="1">
      <c r="B549" s="429">
        <v>535.0</v>
      </c>
      <c r="C549" s="436">
        <v>268.0</v>
      </c>
      <c r="D549" s="431"/>
      <c r="E549" s="437">
        <f>D549+D550</f>
        <v>0</v>
      </c>
      <c r="F549" s="431">
        <f t="shared" si="1"/>
        <v>0</v>
      </c>
      <c r="G549" s="431">
        <f t="shared" si="2"/>
        <v>0</v>
      </c>
      <c r="H549" s="433"/>
      <c r="I549" s="44"/>
      <c r="J549" s="44"/>
      <c r="K549" s="45"/>
    </row>
    <row r="550" ht="12.75" customHeight="1">
      <c r="B550" s="95">
        <v>536.0</v>
      </c>
      <c r="C550" s="336"/>
      <c r="D550" s="434"/>
      <c r="E550" s="336"/>
      <c r="F550" s="434">
        <f t="shared" si="1"/>
        <v>0</v>
      </c>
      <c r="G550" s="434">
        <f t="shared" si="2"/>
        <v>0</v>
      </c>
      <c r="H550" s="435"/>
      <c r="I550" s="44"/>
      <c r="J550" s="44"/>
      <c r="K550" s="45"/>
    </row>
    <row r="551" ht="12.75" customHeight="1">
      <c r="B551" s="429">
        <v>537.0</v>
      </c>
      <c r="C551" s="430">
        <v>269.0</v>
      </c>
      <c r="D551" s="431"/>
      <c r="E551" s="432">
        <f>D551+D552</f>
        <v>0</v>
      </c>
      <c r="F551" s="431">
        <f t="shared" si="1"/>
        <v>0</v>
      </c>
      <c r="G551" s="431">
        <f t="shared" si="2"/>
        <v>0</v>
      </c>
      <c r="H551" s="433"/>
      <c r="I551" s="44"/>
      <c r="J551" s="44"/>
      <c r="K551" s="45"/>
    </row>
    <row r="552" ht="12.75" customHeight="1">
      <c r="B552" s="95">
        <v>538.0</v>
      </c>
      <c r="C552" s="336"/>
      <c r="D552" s="434"/>
      <c r="E552" s="336"/>
      <c r="F552" s="434">
        <f t="shared" si="1"/>
        <v>0</v>
      </c>
      <c r="G552" s="434">
        <f t="shared" si="2"/>
        <v>0</v>
      </c>
      <c r="H552" s="435"/>
      <c r="I552" s="44"/>
      <c r="J552" s="44"/>
      <c r="K552" s="45"/>
    </row>
    <row r="553" ht="12.75" customHeight="1">
      <c r="B553" s="429">
        <v>539.0</v>
      </c>
      <c r="C553" s="436">
        <v>270.0</v>
      </c>
      <c r="D553" s="431"/>
      <c r="E553" s="437">
        <f>D553+D554</f>
        <v>0</v>
      </c>
      <c r="F553" s="431">
        <f t="shared" si="1"/>
        <v>0</v>
      </c>
      <c r="G553" s="431">
        <f t="shared" si="2"/>
        <v>0</v>
      </c>
      <c r="H553" s="433"/>
      <c r="I553" s="44"/>
      <c r="J553" s="44"/>
      <c r="K553" s="45"/>
    </row>
    <row r="554" ht="12.75" customHeight="1">
      <c r="B554" s="95">
        <v>540.0</v>
      </c>
      <c r="C554" s="336"/>
      <c r="D554" s="434"/>
      <c r="E554" s="336"/>
      <c r="F554" s="434">
        <f t="shared" si="1"/>
        <v>0</v>
      </c>
      <c r="G554" s="434">
        <f t="shared" si="2"/>
        <v>0</v>
      </c>
      <c r="H554" s="435"/>
      <c r="I554" s="44"/>
      <c r="J554" s="44"/>
      <c r="K554" s="45"/>
    </row>
    <row r="555" ht="12.75" customHeight="1">
      <c r="B555" s="429">
        <v>541.0</v>
      </c>
      <c r="C555" s="430">
        <v>271.0</v>
      </c>
      <c r="D555" s="431"/>
      <c r="E555" s="432">
        <f>D555+D556</f>
        <v>0</v>
      </c>
      <c r="F555" s="431">
        <f t="shared" si="1"/>
        <v>0</v>
      </c>
      <c r="G555" s="431">
        <f t="shared" si="2"/>
        <v>0</v>
      </c>
      <c r="H555" s="433"/>
      <c r="I555" s="44"/>
      <c r="J555" s="44"/>
      <c r="K555" s="45"/>
    </row>
    <row r="556" ht="12.75" customHeight="1">
      <c r="B556" s="95">
        <v>542.0</v>
      </c>
      <c r="C556" s="336"/>
      <c r="D556" s="434"/>
      <c r="E556" s="336"/>
      <c r="F556" s="434">
        <f t="shared" si="1"/>
        <v>0</v>
      </c>
      <c r="G556" s="434">
        <f t="shared" si="2"/>
        <v>0</v>
      </c>
      <c r="H556" s="435"/>
      <c r="I556" s="44"/>
      <c r="J556" s="44"/>
      <c r="K556" s="45"/>
    </row>
    <row r="557" ht="12.75" customHeight="1">
      <c r="B557" s="429">
        <v>543.0</v>
      </c>
      <c r="C557" s="436">
        <v>272.0</v>
      </c>
      <c r="D557" s="431"/>
      <c r="E557" s="437">
        <f>D557+D558</f>
        <v>0</v>
      </c>
      <c r="F557" s="431">
        <f t="shared" si="1"/>
        <v>0</v>
      </c>
      <c r="G557" s="431">
        <f t="shared" si="2"/>
        <v>0</v>
      </c>
      <c r="H557" s="433"/>
      <c r="I557" s="44"/>
      <c r="J557" s="44"/>
      <c r="K557" s="45"/>
    </row>
    <row r="558" ht="12.75" customHeight="1">
      <c r="B558" s="95">
        <v>544.0</v>
      </c>
      <c r="C558" s="336"/>
      <c r="D558" s="434"/>
      <c r="E558" s="336"/>
      <c r="F558" s="434">
        <f t="shared" si="1"/>
        <v>0</v>
      </c>
      <c r="G558" s="434">
        <f t="shared" si="2"/>
        <v>0</v>
      </c>
      <c r="H558" s="435"/>
      <c r="I558" s="44"/>
      <c r="J558" s="44"/>
      <c r="K558" s="45"/>
    </row>
    <row r="559" ht="12.75" customHeight="1">
      <c r="B559" s="429">
        <v>545.0</v>
      </c>
      <c r="C559" s="430">
        <v>273.0</v>
      </c>
      <c r="D559" s="431"/>
      <c r="E559" s="432">
        <f>D559+D560</f>
        <v>0</v>
      </c>
      <c r="F559" s="431">
        <f t="shared" si="1"/>
        <v>0</v>
      </c>
      <c r="G559" s="431">
        <f t="shared" si="2"/>
        <v>0</v>
      </c>
      <c r="H559" s="433"/>
      <c r="I559" s="44"/>
      <c r="J559" s="44"/>
      <c r="K559" s="45"/>
    </row>
    <row r="560" ht="12.75" customHeight="1">
      <c r="B560" s="95">
        <v>546.0</v>
      </c>
      <c r="C560" s="336"/>
      <c r="D560" s="434"/>
      <c r="E560" s="336"/>
      <c r="F560" s="434">
        <f t="shared" si="1"/>
        <v>0</v>
      </c>
      <c r="G560" s="434">
        <f t="shared" si="2"/>
        <v>0</v>
      </c>
      <c r="H560" s="435"/>
      <c r="I560" s="44"/>
      <c r="J560" s="44"/>
      <c r="K560" s="45"/>
    </row>
    <row r="561" ht="12.75" customHeight="1">
      <c r="B561" s="429">
        <v>547.0</v>
      </c>
      <c r="C561" s="436">
        <v>274.0</v>
      </c>
      <c r="D561" s="431"/>
      <c r="E561" s="437">
        <f>D561+D562</f>
        <v>0</v>
      </c>
      <c r="F561" s="431">
        <f t="shared" si="1"/>
        <v>0</v>
      </c>
      <c r="G561" s="431">
        <f t="shared" si="2"/>
        <v>0</v>
      </c>
      <c r="H561" s="433"/>
      <c r="I561" s="44"/>
      <c r="J561" s="44"/>
      <c r="K561" s="45"/>
    </row>
    <row r="562" ht="12.75" customHeight="1">
      <c r="B562" s="95">
        <v>548.0</v>
      </c>
      <c r="C562" s="336"/>
      <c r="D562" s="434"/>
      <c r="E562" s="336"/>
      <c r="F562" s="434">
        <f t="shared" si="1"/>
        <v>0</v>
      </c>
      <c r="G562" s="434">
        <f t="shared" si="2"/>
        <v>0</v>
      </c>
      <c r="H562" s="435"/>
      <c r="I562" s="44"/>
      <c r="J562" s="44"/>
      <c r="K562" s="45"/>
    </row>
    <row r="563" ht="12.75" customHeight="1">
      <c r="B563" s="429">
        <v>549.0</v>
      </c>
      <c r="C563" s="430">
        <v>275.0</v>
      </c>
      <c r="D563" s="431"/>
      <c r="E563" s="432">
        <f>D563+D564</f>
        <v>0</v>
      </c>
      <c r="F563" s="431">
        <f t="shared" si="1"/>
        <v>0</v>
      </c>
      <c r="G563" s="431">
        <f t="shared" si="2"/>
        <v>0</v>
      </c>
      <c r="H563" s="433"/>
      <c r="I563" s="44"/>
      <c r="J563" s="44"/>
      <c r="K563" s="45"/>
    </row>
    <row r="564" ht="12.75" customHeight="1">
      <c r="B564" s="95">
        <v>550.0</v>
      </c>
      <c r="C564" s="336"/>
      <c r="D564" s="434"/>
      <c r="E564" s="336"/>
      <c r="F564" s="434">
        <f t="shared" si="1"/>
        <v>0</v>
      </c>
      <c r="G564" s="434">
        <f t="shared" si="2"/>
        <v>0</v>
      </c>
      <c r="H564" s="435"/>
      <c r="I564" s="44"/>
      <c r="J564" s="44"/>
      <c r="K564" s="45"/>
    </row>
    <row r="565" ht="12.75" customHeight="1">
      <c r="B565" s="429">
        <v>551.0</v>
      </c>
      <c r="C565" s="436">
        <v>276.0</v>
      </c>
      <c r="D565" s="431"/>
      <c r="E565" s="437">
        <f>D565+D566</f>
        <v>0</v>
      </c>
      <c r="F565" s="431">
        <f t="shared" si="1"/>
        <v>0</v>
      </c>
      <c r="G565" s="431">
        <f t="shared" si="2"/>
        <v>0</v>
      </c>
      <c r="H565" s="433"/>
      <c r="I565" s="44"/>
      <c r="J565" s="44"/>
      <c r="K565" s="45"/>
    </row>
    <row r="566" ht="12.75" customHeight="1">
      <c r="B566" s="95">
        <v>552.0</v>
      </c>
      <c r="C566" s="336"/>
      <c r="D566" s="434"/>
      <c r="E566" s="336"/>
      <c r="F566" s="434">
        <f t="shared" si="1"/>
        <v>0</v>
      </c>
      <c r="G566" s="434">
        <f t="shared" si="2"/>
        <v>0</v>
      </c>
      <c r="H566" s="435"/>
      <c r="I566" s="44"/>
      <c r="J566" s="44"/>
      <c r="K566" s="45"/>
    </row>
    <row r="567" ht="12.75" customHeight="1">
      <c r="B567" s="429">
        <v>553.0</v>
      </c>
      <c r="C567" s="430">
        <v>277.0</v>
      </c>
      <c r="D567" s="431"/>
      <c r="E567" s="432">
        <f>D567+D568</f>
        <v>0</v>
      </c>
      <c r="F567" s="431">
        <f t="shared" si="1"/>
        <v>0</v>
      </c>
      <c r="G567" s="431">
        <f t="shared" si="2"/>
        <v>0</v>
      </c>
      <c r="H567" s="433"/>
      <c r="I567" s="44"/>
      <c r="J567" s="44"/>
      <c r="K567" s="45"/>
    </row>
    <row r="568" ht="12.75" customHeight="1">
      <c r="B568" s="95">
        <v>554.0</v>
      </c>
      <c r="C568" s="336"/>
      <c r="D568" s="434"/>
      <c r="E568" s="336"/>
      <c r="F568" s="434">
        <f t="shared" si="1"/>
        <v>0</v>
      </c>
      <c r="G568" s="434">
        <f t="shared" si="2"/>
        <v>0</v>
      </c>
      <c r="H568" s="435"/>
      <c r="I568" s="44"/>
      <c r="J568" s="44"/>
      <c r="K568" s="45"/>
    </row>
    <row r="569" ht="12.75" customHeight="1">
      <c r="B569" s="429">
        <v>555.0</v>
      </c>
      <c r="C569" s="436">
        <v>278.0</v>
      </c>
      <c r="D569" s="431"/>
      <c r="E569" s="437">
        <f>D569+D570</f>
        <v>0</v>
      </c>
      <c r="F569" s="431">
        <f t="shared" si="1"/>
        <v>0</v>
      </c>
      <c r="G569" s="431">
        <f t="shared" si="2"/>
        <v>0</v>
      </c>
      <c r="H569" s="433"/>
      <c r="I569" s="44"/>
      <c r="J569" s="44"/>
      <c r="K569" s="45"/>
    </row>
    <row r="570" ht="12.75" customHeight="1">
      <c r="B570" s="95">
        <v>556.0</v>
      </c>
      <c r="C570" s="336"/>
      <c r="D570" s="434"/>
      <c r="E570" s="336"/>
      <c r="F570" s="434">
        <f t="shared" si="1"/>
        <v>0</v>
      </c>
      <c r="G570" s="434">
        <f t="shared" si="2"/>
        <v>0</v>
      </c>
      <c r="H570" s="435"/>
      <c r="I570" s="44"/>
      <c r="J570" s="44"/>
      <c r="K570" s="45"/>
    </row>
    <row r="571" ht="12.75" customHeight="1">
      <c r="B571" s="429">
        <v>557.0</v>
      </c>
      <c r="C571" s="430">
        <v>279.0</v>
      </c>
      <c r="D571" s="431"/>
      <c r="E571" s="432">
        <f>D571+D572</f>
        <v>0</v>
      </c>
      <c r="F571" s="431">
        <f t="shared" si="1"/>
        <v>0</v>
      </c>
      <c r="G571" s="431">
        <f t="shared" si="2"/>
        <v>0</v>
      </c>
      <c r="H571" s="433"/>
      <c r="I571" s="44"/>
      <c r="J571" s="44"/>
      <c r="K571" s="45"/>
    </row>
    <row r="572" ht="12.75" customHeight="1">
      <c r="B572" s="95">
        <v>558.0</v>
      </c>
      <c r="C572" s="336"/>
      <c r="D572" s="434"/>
      <c r="E572" s="336"/>
      <c r="F572" s="434">
        <f t="shared" si="1"/>
        <v>0</v>
      </c>
      <c r="G572" s="434">
        <f t="shared" si="2"/>
        <v>0</v>
      </c>
      <c r="H572" s="435"/>
      <c r="I572" s="44"/>
      <c r="J572" s="44"/>
      <c r="K572" s="45"/>
    </row>
    <row r="573" ht="12.75" customHeight="1">
      <c r="B573" s="429">
        <v>559.0</v>
      </c>
      <c r="C573" s="436">
        <v>280.0</v>
      </c>
      <c r="D573" s="431"/>
      <c r="E573" s="437">
        <f>D573+D574</f>
        <v>0</v>
      </c>
      <c r="F573" s="431">
        <f t="shared" si="1"/>
        <v>0</v>
      </c>
      <c r="G573" s="431">
        <f t="shared" si="2"/>
        <v>0</v>
      </c>
      <c r="H573" s="433"/>
      <c r="I573" s="44"/>
      <c r="J573" s="44"/>
      <c r="K573" s="45"/>
    </row>
    <row r="574" ht="12.75" customHeight="1">
      <c r="B574" s="95">
        <v>560.0</v>
      </c>
      <c r="C574" s="336"/>
      <c r="D574" s="434"/>
      <c r="E574" s="336"/>
      <c r="F574" s="434">
        <f t="shared" si="1"/>
        <v>0</v>
      </c>
      <c r="G574" s="434">
        <f t="shared" si="2"/>
        <v>0</v>
      </c>
      <c r="H574" s="435"/>
      <c r="I574" s="44"/>
      <c r="J574" s="44"/>
      <c r="K574" s="45"/>
    </row>
    <row r="575" ht="12.75" customHeight="1">
      <c r="B575" s="429">
        <v>561.0</v>
      </c>
      <c r="C575" s="430">
        <v>281.0</v>
      </c>
      <c r="D575" s="431"/>
      <c r="E575" s="432">
        <f>D575+D576</f>
        <v>0</v>
      </c>
      <c r="F575" s="431">
        <f t="shared" si="1"/>
        <v>0</v>
      </c>
      <c r="G575" s="431">
        <f t="shared" si="2"/>
        <v>0</v>
      </c>
      <c r="H575" s="433"/>
      <c r="I575" s="44"/>
      <c r="J575" s="44"/>
      <c r="K575" s="45"/>
    </row>
    <row r="576" ht="12.75" customHeight="1">
      <c r="B576" s="95">
        <v>562.0</v>
      </c>
      <c r="C576" s="336"/>
      <c r="D576" s="434"/>
      <c r="E576" s="336"/>
      <c r="F576" s="434">
        <f t="shared" si="1"/>
        <v>0</v>
      </c>
      <c r="G576" s="434">
        <f t="shared" si="2"/>
        <v>0</v>
      </c>
      <c r="H576" s="435"/>
      <c r="I576" s="44"/>
      <c r="J576" s="44"/>
      <c r="K576" s="45"/>
    </row>
    <row r="577" ht="12.75" customHeight="1">
      <c r="B577" s="429">
        <v>563.0</v>
      </c>
      <c r="C577" s="436">
        <v>282.0</v>
      </c>
      <c r="D577" s="431"/>
      <c r="E577" s="437">
        <f>D577+D578</f>
        <v>0</v>
      </c>
      <c r="F577" s="431">
        <f t="shared" si="1"/>
        <v>0</v>
      </c>
      <c r="G577" s="431">
        <f t="shared" si="2"/>
        <v>0</v>
      </c>
      <c r="H577" s="433"/>
      <c r="I577" s="44"/>
      <c r="J577" s="44"/>
      <c r="K577" s="45"/>
    </row>
    <row r="578" ht="12.75" customHeight="1">
      <c r="B578" s="95">
        <v>564.0</v>
      </c>
      <c r="C578" s="336"/>
      <c r="D578" s="434"/>
      <c r="E578" s="336"/>
      <c r="F578" s="434">
        <f t="shared" si="1"/>
        <v>0</v>
      </c>
      <c r="G578" s="434">
        <f t="shared" si="2"/>
        <v>0</v>
      </c>
      <c r="H578" s="435"/>
      <c r="I578" s="44"/>
      <c r="J578" s="44"/>
      <c r="K578" s="45"/>
    </row>
    <row r="579" ht="12.75" customHeight="1">
      <c r="B579" s="429">
        <v>565.0</v>
      </c>
      <c r="C579" s="430">
        <v>283.0</v>
      </c>
      <c r="D579" s="431"/>
      <c r="E579" s="432">
        <f>D579+D580</f>
        <v>0</v>
      </c>
      <c r="F579" s="431">
        <f t="shared" si="1"/>
        <v>0</v>
      </c>
      <c r="G579" s="431">
        <f t="shared" si="2"/>
        <v>0</v>
      </c>
      <c r="H579" s="433"/>
      <c r="I579" s="44"/>
      <c r="J579" s="44"/>
      <c r="K579" s="45"/>
    </row>
    <row r="580" ht="12.75" customHeight="1">
      <c r="B580" s="95">
        <v>566.0</v>
      </c>
      <c r="C580" s="336"/>
      <c r="D580" s="434"/>
      <c r="E580" s="336"/>
      <c r="F580" s="434">
        <f t="shared" si="1"/>
        <v>0</v>
      </c>
      <c r="G580" s="434">
        <f t="shared" si="2"/>
        <v>0</v>
      </c>
      <c r="H580" s="435"/>
      <c r="I580" s="44"/>
      <c r="J580" s="44"/>
      <c r="K580" s="45"/>
    </row>
    <row r="581" ht="12.75" customHeight="1">
      <c r="B581" s="429">
        <v>567.0</v>
      </c>
      <c r="C581" s="436">
        <v>284.0</v>
      </c>
      <c r="D581" s="431"/>
      <c r="E581" s="437">
        <f>D581+D582</f>
        <v>0</v>
      </c>
      <c r="F581" s="431">
        <f t="shared" si="1"/>
        <v>0</v>
      </c>
      <c r="G581" s="431">
        <f t="shared" si="2"/>
        <v>0</v>
      </c>
      <c r="H581" s="433"/>
      <c r="I581" s="44"/>
      <c r="J581" s="44"/>
      <c r="K581" s="45"/>
    </row>
    <row r="582" ht="12.75" customHeight="1">
      <c r="B582" s="95">
        <v>568.0</v>
      </c>
      <c r="C582" s="336"/>
      <c r="D582" s="434"/>
      <c r="E582" s="336"/>
      <c r="F582" s="434">
        <f t="shared" si="1"/>
        <v>0</v>
      </c>
      <c r="G582" s="434">
        <f t="shared" si="2"/>
        <v>0</v>
      </c>
      <c r="H582" s="435"/>
      <c r="I582" s="44"/>
      <c r="J582" s="44"/>
      <c r="K582" s="45"/>
    </row>
    <row r="583" ht="12.75" customHeight="1">
      <c r="B583" s="429">
        <v>569.0</v>
      </c>
      <c r="C583" s="430">
        <v>285.0</v>
      </c>
      <c r="D583" s="431"/>
      <c r="E583" s="432">
        <f>D583+D584</f>
        <v>0</v>
      </c>
      <c r="F583" s="431">
        <f t="shared" si="1"/>
        <v>0</v>
      </c>
      <c r="G583" s="431">
        <f t="shared" si="2"/>
        <v>0</v>
      </c>
      <c r="H583" s="433"/>
      <c r="I583" s="44"/>
      <c r="J583" s="44"/>
      <c r="K583" s="45"/>
    </row>
    <row r="584" ht="12.75" customHeight="1">
      <c r="B584" s="95">
        <v>570.0</v>
      </c>
      <c r="C584" s="336"/>
      <c r="D584" s="434"/>
      <c r="E584" s="336"/>
      <c r="F584" s="434">
        <f t="shared" si="1"/>
        <v>0</v>
      </c>
      <c r="G584" s="434">
        <f t="shared" si="2"/>
        <v>0</v>
      </c>
      <c r="H584" s="435"/>
      <c r="I584" s="44"/>
      <c r="J584" s="44"/>
      <c r="K584" s="45"/>
    </row>
    <row r="585" ht="12.75" customHeight="1">
      <c r="B585" s="429">
        <v>571.0</v>
      </c>
      <c r="C585" s="436">
        <v>286.0</v>
      </c>
      <c r="D585" s="431"/>
      <c r="E585" s="437">
        <f>D585+D586</f>
        <v>0</v>
      </c>
      <c r="F585" s="431">
        <f t="shared" si="1"/>
        <v>0</v>
      </c>
      <c r="G585" s="431">
        <f t="shared" si="2"/>
        <v>0</v>
      </c>
      <c r="H585" s="433"/>
      <c r="I585" s="44"/>
      <c r="J585" s="44"/>
      <c r="K585" s="45"/>
    </row>
    <row r="586" ht="12.75" customHeight="1">
      <c r="B586" s="95">
        <v>572.0</v>
      </c>
      <c r="C586" s="336"/>
      <c r="D586" s="434"/>
      <c r="E586" s="336"/>
      <c r="F586" s="434">
        <f t="shared" si="1"/>
        <v>0</v>
      </c>
      <c r="G586" s="434">
        <f t="shared" si="2"/>
        <v>0</v>
      </c>
      <c r="H586" s="435"/>
      <c r="I586" s="44"/>
      <c r="J586" s="44"/>
      <c r="K586" s="45"/>
    </row>
    <row r="587" ht="12.75" customHeight="1">
      <c r="B587" s="429">
        <v>573.0</v>
      </c>
      <c r="C587" s="430">
        <v>287.0</v>
      </c>
      <c r="D587" s="431"/>
      <c r="E587" s="432">
        <f>D587+D588</f>
        <v>0</v>
      </c>
      <c r="F587" s="431">
        <f t="shared" si="1"/>
        <v>0</v>
      </c>
      <c r="G587" s="431">
        <f t="shared" si="2"/>
        <v>0</v>
      </c>
      <c r="H587" s="433"/>
      <c r="I587" s="44"/>
      <c r="J587" s="44"/>
      <c r="K587" s="45"/>
    </row>
    <row r="588" ht="12.75" customHeight="1">
      <c r="B588" s="95">
        <v>574.0</v>
      </c>
      <c r="C588" s="336"/>
      <c r="D588" s="434"/>
      <c r="E588" s="336"/>
      <c r="F588" s="434">
        <f t="shared" si="1"/>
        <v>0</v>
      </c>
      <c r="G588" s="434">
        <f t="shared" si="2"/>
        <v>0</v>
      </c>
      <c r="H588" s="435"/>
      <c r="I588" s="44"/>
      <c r="J588" s="44"/>
      <c r="K588" s="45"/>
    </row>
    <row r="589" ht="12.75" customHeight="1">
      <c r="B589" s="429">
        <v>575.0</v>
      </c>
      <c r="C589" s="436">
        <v>288.0</v>
      </c>
      <c r="D589" s="431"/>
      <c r="E589" s="437">
        <f>D589+D590</f>
        <v>0</v>
      </c>
      <c r="F589" s="431">
        <f t="shared" si="1"/>
        <v>0</v>
      </c>
      <c r="G589" s="431">
        <f t="shared" si="2"/>
        <v>0</v>
      </c>
      <c r="H589" s="433"/>
      <c r="I589" s="44"/>
      <c r="J589" s="44"/>
      <c r="K589" s="45"/>
    </row>
    <row r="590" ht="12.75" customHeight="1">
      <c r="B590" s="95">
        <v>576.0</v>
      </c>
      <c r="C590" s="336"/>
      <c r="D590" s="434"/>
      <c r="E590" s="336"/>
      <c r="F590" s="434">
        <f t="shared" si="1"/>
        <v>0</v>
      </c>
      <c r="G590" s="434">
        <f t="shared" si="2"/>
        <v>0</v>
      </c>
      <c r="H590" s="435"/>
      <c r="I590" s="44"/>
      <c r="J590" s="44"/>
      <c r="K590" s="45"/>
    </row>
    <row r="591" ht="12.75" customHeight="1">
      <c r="B591" s="429">
        <v>577.0</v>
      </c>
      <c r="C591" s="430">
        <v>289.0</v>
      </c>
      <c r="D591" s="431"/>
      <c r="E591" s="432">
        <f>D591+D592</f>
        <v>0</v>
      </c>
      <c r="F591" s="431">
        <f t="shared" si="1"/>
        <v>0</v>
      </c>
      <c r="G591" s="431">
        <f t="shared" si="2"/>
        <v>0</v>
      </c>
      <c r="H591" s="433"/>
      <c r="I591" s="44"/>
      <c r="J591" s="44"/>
      <c r="K591" s="45"/>
    </row>
    <row r="592" ht="12.75" customHeight="1">
      <c r="B592" s="95">
        <v>578.0</v>
      </c>
      <c r="C592" s="336"/>
      <c r="D592" s="434"/>
      <c r="E592" s="336"/>
      <c r="F592" s="434">
        <f t="shared" si="1"/>
        <v>0</v>
      </c>
      <c r="G592" s="434">
        <f t="shared" si="2"/>
        <v>0</v>
      </c>
      <c r="H592" s="435"/>
      <c r="I592" s="44"/>
      <c r="J592" s="44"/>
      <c r="K592" s="45"/>
    </row>
    <row r="593" ht="12.75" customHeight="1">
      <c r="B593" s="429">
        <v>579.0</v>
      </c>
      <c r="C593" s="436">
        <v>290.0</v>
      </c>
      <c r="D593" s="431"/>
      <c r="E593" s="437">
        <f>D593+D594</f>
        <v>0</v>
      </c>
      <c r="F593" s="431">
        <f t="shared" si="1"/>
        <v>0</v>
      </c>
      <c r="G593" s="431">
        <f t="shared" si="2"/>
        <v>0</v>
      </c>
      <c r="H593" s="433"/>
      <c r="I593" s="44"/>
      <c r="J593" s="44"/>
      <c r="K593" s="45"/>
    </row>
    <row r="594" ht="12.75" customHeight="1">
      <c r="B594" s="95">
        <v>580.0</v>
      </c>
      <c r="C594" s="336"/>
      <c r="D594" s="434"/>
      <c r="E594" s="336"/>
      <c r="F594" s="434">
        <f t="shared" si="1"/>
        <v>0</v>
      </c>
      <c r="G594" s="434">
        <f t="shared" si="2"/>
        <v>0</v>
      </c>
      <c r="H594" s="435"/>
      <c r="I594" s="44"/>
      <c r="J594" s="44"/>
      <c r="K594" s="45"/>
    </row>
    <row r="595" ht="12.75" customHeight="1">
      <c r="B595" s="429">
        <v>581.0</v>
      </c>
      <c r="C595" s="430">
        <v>291.0</v>
      </c>
      <c r="D595" s="431"/>
      <c r="E595" s="432">
        <f>D595+D596</f>
        <v>0</v>
      </c>
      <c r="F595" s="431">
        <f t="shared" si="1"/>
        <v>0</v>
      </c>
      <c r="G595" s="431">
        <f t="shared" si="2"/>
        <v>0</v>
      </c>
      <c r="H595" s="433"/>
      <c r="I595" s="44"/>
      <c r="J595" s="44"/>
      <c r="K595" s="45"/>
    </row>
    <row r="596" ht="12.75" customHeight="1">
      <c r="B596" s="95">
        <v>582.0</v>
      </c>
      <c r="C596" s="336"/>
      <c r="D596" s="434"/>
      <c r="E596" s="336"/>
      <c r="F596" s="434">
        <f t="shared" si="1"/>
        <v>0</v>
      </c>
      <c r="G596" s="434">
        <f t="shared" si="2"/>
        <v>0</v>
      </c>
      <c r="H596" s="435"/>
      <c r="I596" s="44"/>
      <c r="J596" s="44"/>
      <c r="K596" s="45"/>
    </row>
    <row r="597" ht="12.75" customHeight="1">
      <c r="B597" s="429">
        <v>583.0</v>
      </c>
      <c r="C597" s="436">
        <v>292.0</v>
      </c>
      <c r="D597" s="431"/>
      <c r="E597" s="437">
        <f>D597+D598</f>
        <v>0</v>
      </c>
      <c r="F597" s="431">
        <f t="shared" si="1"/>
        <v>0</v>
      </c>
      <c r="G597" s="431">
        <f t="shared" si="2"/>
        <v>0</v>
      </c>
      <c r="H597" s="433"/>
      <c r="I597" s="44"/>
      <c r="J597" s="44"/>
      <c r="K597" s="45"/>
    </row>
    <row r="598" ht="12.75" customHeight="1">
      <c r="B598" s="95">
        <v>584.0</v>
      </c>
      <c r="C598" s="336"/>
      <c r="D598" s="434"/>
      <c r="E598" s="336"/>
      <c r="F598" s="434">
        <f t="shared" si="1"/>
        <v>0</v>
      </c>
      <c r="G598" s="434">
        <f t="shared" si="2"/>
        <v>0</v>
      </c>
      <c r="H598" s="435"/>
      <c r="I598" s="44"/>
      <c r="J598" s="44"/>
      <c r="K598" s="45"/>
    </row>
    <row r="599" ht="12.75" customHeight="1">
      <c r="B599" s="429">
        <v>585.0</v>
      </c>
      <c r="C599" s="430">
        <v>293.0</v>
      </c>
      <c r="D599" s="431"/>
      <c r="E599" s="432">
        <f>D599+D600</f>
        <v>0</v>
      </c>
      <c r="F599" s="431">
        <f t="shared" si="1"/>
        <v>0</v>
      </c>
      <c r="G599" s="431">
        <f t="shared" si="2"/>
        <v>0</v>
      </c>
      <c r="H599" s="433"/>
      <c r="I599" s="44"/>
      <c r="J599" s="44"/>
      <c r="K599" s="45"/>
    </row>
    <row r="600" ht="12.75" customHeight="1">
      <c r="B600" s="95">
        <v>586.0</v>
      </c>
      <c r="C600" s="336"/>
      <c r="D600" s="434"/>
      <c r="E600" s="336"/>
      <c r="F600" s="434">
        <f t="shared" si="1"/>
        <v>0</v>
      </c>
      <c r="G600" s="434">
        <f t="shared" si="2"/>
        <v>0</v>
      </c>
      <c r="H600" s="435"/>
      <c r="I600" s="44"/>
      <c r="J600" s="44"/>
      <c r="K600" s="45"/>
    </row>
    <row r="601" ht="12.75" customHeight="1">
      <c r="B601" s="429">
        <v>587.0</v>
      </c>
      <c r="C601" s="436">
        <v>294.0</v>
      </c>
      <c r="D601" s="431"/>
      <c r="E601" s="437">
        <f>D601+D602</f>
        <v>0</v>
      </c>
      <c r="F601" s="431">
        <f t="shared" si="1"/>
        <v>0</v>
      </c>
      <c r="G601" s="431">
        <f t="shared" si="2"/>
        <v>0</v>
      </c>
      <c r="H601" s="433"/>
      <c r="I601" s="44"/>
      <c r="J601" s="44"/>
      <c r="K601" s="45"/>
    </row>
    <row r="602" ht="12.75" customHeight="1">
      <c r="B602" s="95">
        <v>588.0</v>
      </c>
      <c r="C602" s="336"/>
      <c r="D602" s="434"/>
      <c r="E602" s="336"/>
      <c r="F602" s="434">
        <f t="shared" si="1"/>
        <v>0</v>
      </c>
      <c r="G602" s="434">
        <f t="shared" si="2"/>
        <v>0</v>
      </c>
      <c r="H602" s="435"/>
      <c r="I602" s="44"/>
      <c r="J602" s="44"/>
      <c r="K602" s="45"/>
    </row>
    <row r="603" ht="12.75" customHeight="1">
      <c r="B603" s="429">
        <v>589.0</v>
      </c>
      <c r="C603" s="430">
        <v>295.0</v>
      </c>
      <c r="D603" s="431"/>
      <c r="E603" s="432">
        <f>D603+D604</f>
        <v>0</v>
      </c>
      <c r="F603" s="431">
        <f t="shared" si="1"/>
        <v>0</v>
      </c>
      <c r="G603" s="431">
        <f t="shared" si="2"/>
        <v>0</v>
      </c>
      <c r="H603" s="433"/>
      <c r="I603" s="44"/>
      <c r="J603" s="44"/>
      <c r="K603" s="45"/>
    </row>
    <row r="604" ht="12.75" customHeight="1">
      <c r="B604" s="95">
        <v>590.0</v>
      </c>
      <c r="C604" s="336"/>
      <c r="D604" s="434"/>
      <c r="E604" s="336"/>
      <c r="F604" s="434">
        <f t="shared" si="1"/>
        <v>0</v>
      </c>
      <c r="G604" s="434">
        <f t="shared" si="2"/>
        <v>0</v>
      </c>
      <c r="H604" s="435"/>
      <c r="I604" s="44"/>
      <c r="J604" s="44"/>
      <c r="K604" s="45"/>
    </row>
    <row r="605" ht="12.75" customHeight="1">
      <c r="B605" s="429">
        <v>591.0</v>
      </c>
      <c r="C605" s="436">
        <v>296.0</v>
      </c>
      <c r="D605" s="431"/>
      <c r="E605" s="437">
        <f>D605+D606</f>
        <v>0</v>
      </c>
      <c r="F605" s="431">
        <f t="shared" si="1"/>
        <v>0</v>
      </c>
      <c r="G605" s="431">
        <f t="shared" si="2"/>
        <v>0</v>
      </c>
      <c r="H605" s="433"/>
      <c r="I605" s="44"/>
      <c r="J605" s="44"/>
      <c r="K605" s="45"/>
    </row>
    <row r="606" ht="12.75" customHeight="1">
      <c r="B606" s="95">
        <v>592.0</v>
      </c>
      <c r="C606" s="336"/>
      <c r="D606" s="434"/>
      <c r="E606" s="336"/>
      <c r="F606" s="434">
        <f t="shared" si="1"/>
        <v>0</v>
      </c>
      <c r="G606" s="434">
        <f t="shared" si="2"/>
        <v>0</v>
      </c>
      <c r="H606" s="435"/>
      <c r="I606" s="44"/>
      <c r="J606" s="44"/>
      <c r="K606" s="45"/>
    </row>
    <row r="607" ht="12.75" customHeight="1">
      <c r="B607" s="429">
        <v>593.0</v>
      </c>
      <c r="C607" s="430">
        <v>297.0</v>
      </c>
      <c r="D607" s="431"/>
      <c r="E607" s="432">
        <f>D607+D608</f>
        <v>0</v>
      </c>
      <c r="F607" s="431">
        <f t="shared" si="1"/>
        <v>0</v>
      </c>
      <c r="G607" s="431">
        <f t="shared" si="2"/>
        <v>0</v>
      </c>
      <c r="H607" s="433"/>
      <c r="I607" s="44"/>
      <c r="J607" s="44"/>
      <c r="K607" s="45"/>
    </row>
    <row r="608" ht="12.75" customHeight="1">
      <c r="B608" s="95">
        <v>594.0</v>
      </c>
      <c r="C608" s="336"/>
      <c r="D608" s="434"/>
      <c r="E608" s="336"/>
      <c r="F608" s="434">
        <f t="shared" si="1"/>
        <v>0</v>
      </c>
      <c r="G608" s="434">
        <f t="shared" si="2"/>
        <v>0</v>
      </c>
      <c r="H608" s="435"/>
      <c r="I608" s="44"/>
      <c r="J608" s="44"/>
      <c r="K608" s="45"/>
    </row>
    <row r="609" ht="12.75" customHeight="1">
      <c r="B609" s="429">
        <v>595.0</v>
      </c>
      <c r="C609" s="436">
        <v>298.0</v>
      </c>
      <c r="D609" s="431"/>
      <c r="E609" s="437">
        <f>D609+D610</f>
        <v>0</v>
      </c>
      <c r="F609" s="431">
        <f t="shared" si="1"/>
        <v>0</v>
      </c>
      <c r="G609" s="431">
        <f t="shared" si="2"/>
        <v>0</v>
      </c>
      <c r="H609" s="433"/>
      <c r="I609" s="44"/>
      <c r="J609" s="44"/>
      <c r="K609" s="45"/>
    </row>
    <row r="610" ht="12.75" customHeight="1">
      <c r="B610" s="95">
        <v>596.0</v>
      </c>
      <c r="C610" s="336"/>
      <c r="D610" s="434"/>
      <c r="E610" s="336"/>
      <c r="F610" s="434">
        <f t="shared" si="1"/>
        <v>0</v>
      </c>
      <c r="G610" s="434">
        <f t="shared" si="2"/>
        <v>0</v>
      </c>
      <c r="H610" s="435"/>
      <c r="I610" s="44"/>
      <c r="J610" s="44"/>
      <c r="K610" s="45"/>
    </row>
    <row r="611" ht="12.75" customHeight="1">
      <c r="B611" s="429">
        <v>597.0</v>
      </c>
      <c r="C611" s="430">
        <v>299.0</v>
      </c>
      <c r="D611" s="431"/>
      <c r="E611" s="432">
        <f>D611+D612</f>
        <v>0</v>
      </c>
      <c r="F611" s="431">
        <f t="shared" si="1"/>
        <v>0</v>
      </c>
      <c r="G611" s="431">
        <f t="shared" si="2"/>
        <v>0</v>
      </c>
      <c r="H611" s="433"/>
      <c r="I611" s="44"/>
      <c r="J611" s="44"/>
      <c r="K611" s="45"/>
    </row>
    <row r="612" ht="12.75" customHeight="1">
      <c r="B612" s="95">
        <v>598.0</v>
      </c>
      <c r="C612" s="336"/>
      <c r="D612" s="434"/>
      <c r="E612" s="336"/>
      <c r="F612" s="434">
        <f t="shared" si="1"/>
        <v>0</v>
      </c>
      <c r="G612" s="434">
        <f t="shared" si="2"/>
        <v>0</v>
      </c>
      <c r="H612" s="435"/>
      <c r="I612" s="44"/>
      <c r="J612" s="44"/>
      <c r="K612" s="45"/>
    </row>
    <row r="613" ht="12.75" customHeight="1">
      <c r="B613" s="429">
        <v>599.0</v>
      </c>
      <c r="C613" s="436">
        <v>300.0</v>
      </c>
      <c r="D613" s="431"/>
      <c r="E613" s="437">
        <f>D613+D614</f>
        <v>0</v>
      </c>
      <c r="F613" s="431">
        <f t="shared" si="1"/>
        <v>0</v>
      </c>
      <c r="G613" s="431">
        <f t="shared" si="2"/>
        <v>0</v>
      </c>
      <c r="H613" s="433"/>
      <c r="I613" s="44"/>
      <c r="J613" s="44"/>
      <c r="K613" s="45"/>
    </row>
    <row r="614" ht="12.75" customHeight="1">
      <c r="B614" s="95">
        <v>600.0</v>
      </c>
      <c r="C614" s="336"/>
      <c r="D614" s="434"/>
      <c r="E614" s="336"/>
      <c r="F614" s="434">
        <f t="shared" si="1"/>
        <v>0</v>
      </c>
      <c r="G614" s="434">
        <f t="shared" si="2"/>
        <v>0</v>
      </c>
      <c r="H614" s="435"/>
      <c r="I614" s="44"/>
      <c r="J614" s="44"/>
      <c r="K614" s="45"/>
    </row>
    <row r="615" ht="12.75" customHeight="1">
      <c r="B615" s="429">
        <v>601.0</v>
      </c>
      <c r="C615" s="430">
        <v>301.0</v>
      </c>
      <c r="D615" s="431"/>
      <c r="E615" s="432">
        <f>D615+D616</f>
        <v>0</v>
      </c>
      <c r="F615" s="431">
        <f t="shared" si="1"/>
        <v>0</v>
      </c>
      <c r="G615" s="431">
        <f t="shared" si="2"/>
        <v>0</v>
      </c>
      <c r="H615" s="433"/>
      <c r="I615" s="44"/>
      <c r="J615" s="44"/>
      <c r="K615" s="45"/>
    </row>
    <row r="616" ht="12.75" customHeight="1">
      <c r="B616" s="95">
        <v>602.0</v>
      </c>
      <c r="C616" s="336"/>
      <c r="D616" s="434"/>
      <c r="E616" s="336"/>
      <c r="F616" s="434">
        <f t="shared" si="1"/>
        <v>0</v>
      </c>
      <c r="G616" s="434">
        <f t="shared" si="2"/>
        <v>0</v>
      </c>
      <c r="H616" s="435"/>
      <c r="I616" s="44"/>
      <c r="J616" s="44"/>
      <c r="K616" s="45"/>
    </row>
    <row r="617" ht="12.75" customHeight="1">
      <c r="B617" s="429">
        <v>603.0</v>
      </c>
      <c r="C617" s="436">
        <v>302.0</v>
      </c>
      <c r="D617" s="431"/>
      <c r="E617" s="437">
        <f>D617+D618</f>
        <v>0</v>
      </c>
      <c r="F617" s="431">
        <f t="shared" si="1"/>
        <v>0</v>
      </c>
      <c r="G617" s="431">
        <f t="shared" si="2"/>
        <v>0</v>
      </c>
      <c r="H617" s="433"/>
      <c r="I617" s="44"/>
      <c r="J617" s="44"/>
      <c r="K617" s="45"/>
    </row>
    <row r="618" ht="12.75" customHeight="1">
      <c r="B618" s="95">
        <v>604.0</v>
      </c>
      <c r="C618" s="336"/>
      <c r="D618" s="434"/>
      <c r="E618" s="336"/>
      <c r="F618" s="434">
        <f t="shared" si="1"/>
        <v>0</v>
      </c>
      <c r="G618" s="434">
        <f t="shared" si="2"/>
        <v>0</v>
      </c>
      <c r="H618" s="435"/>
      <c r="I618" s="44"/>
      <c r="J618" s="44"/>
      <c r="K618" s="45"/>
    </row>
    <row r="619" ht="12.75" customHeight="1">
      <c r="B619" s="429">
        <v>605.0</v>
      </c>
      <c r="C619" s="430">
        <v>303.0</v>
      </c>
      <c r="D619" s="431"/>
      <c r="E619" s="432">
        <f>D619+D620</f>
        <v>0</v>
      </c>
      <c r="F619" s="431">
        <f t="shared" si="1"/>
        <v>0</v>
      </c>
      <c r="G619" s="431">
        <f t="shared" si="2"/>
        <v>0</v>
      </c>
      <c r="H619" s="433"/>
      <c r="I619" s="44"/>
      <c r="J619" s="44"/>
      <c r="K619" s="45"/>
    </row>
    <row r="620" ht="12.75" customHeight="1">
      <c r="B620" s="95">
        <v>606.0</v>
      </c>
      <c r="C620" s="336"/>
      <c r="D620" s="434"/>
      <c r="E620" s="336"/>
      <c r="F620" s="434">
        <f t="shared" si="1"/>
        <v>0</v>
      </c>
      <c r="G620" s="434">
        <f t="shared" si="2"/>
        <v>0</v>
      </c>
      <c r="H620" s="435"/>
      <c r="I620" s="44"/>
      <c r="J620" s="44"/>
      <c r="K620" s="45"/>
    </row>
    <row r="621" ht="12.75" customHeight="1">
      <c r="B621" s="429">
        <v>607.0</v>
      </c>
      <c r="C621" s="436">
        <v>304.0</v>
      </c>
      <c r="D621" s="431"/>
      <c r="E621" s="437">
        <f>D621+D622</f>
        <v>0</v>
      </c>
      <c r="F621" s="431">
        <f t="shared" si="1"/>
        <v>0</v>
      </c>
      <c r="G621" s="431">
        <f t="shared" si="2"/>
        <v>0</v>
      </c>
      <c r="H621" s="433"/>
      <c r="I621" s="44"/>
      <c r="J621" s="44"/>
      <c r="K621" s="45"/>
    </row>
    <row r="622" ht="12.75" customHeight="1">
      <c r="B622" s="95">
        <v>608.0</v>
      </c>
      <c r="C622" s="336"/>
      <c r="D622" s="434"/>
      <c r="E622" s="336"/>
      <c r="F622" s="434">
        <f t="shared" si="1"/>
        <v>0</v>
      </c>
      <c r="G622" s="434">
        <f t="shared" si="2"/>
        <v>0</v>
      </c>
      <c r="H622" s="435"/>
      <c r="I622" s="44"/>
      <c r="J622" s="44"/>
      <c r="K622" s="45"/>
    </row>
    <row r="623" ht="12.75" customHeight="1">
      <c r="B623" s="429">
        <v>609.0</v>
      </c>
      <c r="C623" s="430">
        <v>305.0</v>
      </c>
      <c r="D623" s="431"/>
      <c r="E623" s="432">
        <f>D623+D624</f>
        <v>0</v>
      </c>
      <c r="F623" s="431">
        <f t="shared" si="1"/>
        <v>0</v>
      </c>
      <c r="G623" s="431">
        <f t="shared" si="2"/>
        <v>0</v>
      </c>
      <c r="H623" s="433"/>
      <c r="I623" s="44"/>
      <c r="J623" s="44"/>
      <c r="K623" s="45"/>
    </row>
    <row r="624" ht="12.75" customHeight="1">
      <c r="B624" s="95">
        <v>610.0</v>
      </c>
      <c r="C624" s="336"/>
      <c r="D624" s="434"/>
      <c r="E624" s="336"/>
      <c r="F624" s="434">
        <f t="shared" si="1"/>
        <v>0</v>
      </c>
      <c r="G624" s="434">
        <f t="shared" si="2"/>
        <v>0</v>
      </c>
      <c r="H624" s="435"/>
      <c r="I624" s="44"/>
      <c r="J624" s="44"/>
      <c r="K624" s="45"/>
    </row>
    <row r="625" ht="12.75" customHeight="1">
      <c r="B625" s="429">
        <v>611.0</v>
      </c>
      <c r="C625" s="436">
        <v>306.0</v>
      </c>
      <c r="D625" s="431"/>
      <c r="E625" s="437">
        <f>D625+D626</f>
        <v>0</v>
      </c>
      <c r="F625" s="431">
        <f t="shared" si="1"/>
        <v>0</v>
      </c>
      <c r="G625" s="431">
        <f t="shared" si="2"/>
        <v>0</v>
      </c>
      <c r="H625" s="433"/>
      <c r="I625" s="44"/>
      <c r="J625" s="44"/>
      <c r="K625" s="45"/>
    </row>
    <row r="626" ht="12.75" customHeight="1">
      <c r="B626" s="95">
        <v>612.0</v>
      </c>
      <c r="C626" s="336"/>
      <c r="D626" s="434"/>
      <c r="E626" s="336"/>
      <c r="F626" s="434">
        <f t="shared" si="1"/>
        <v>0</v>
      </c>
      <c r="G626" s="434">
        <f t="shared" si="2"/>
        <v>0</v>
      </c>
      <c r="H626" s="435"/>
      <c r="I626" s="44"/>
      <c r="J626" s="44"/>
      <c r="K626" s="45"/>
    </row>
    <row r="627" ht="12.75" customHeight="1">
      <c r="B627" s="429">
        <v>613.0</v>
      </c>
      <c r="C627" s="430">
        <v>307.0</v>
      </c>
      <c r="D627" s="431"/>
      <c r="E627" s="432">
        <f>D627+D628</f>
        <v>0</v>
      </c>
      <c r="F627" s="431">
        <f t="shared" si="1"/>
        <v>0</v>
      </c>
      <c r="G627" s="431">
        <f t="shared" si="2"/>
        <v>0</v>
      </c>
      <c r="H627" s="433"/>
      <c r="I627" s="44"/>
      <c r="J627" s="44"/>
      <c r="K627" s="45"/>
    </row>
    <row r="628" ht="12.75" customHeight="1">
      <c r="B628" s="95">
        <v>614.0</v>
      </c>
      <c r="C628" s="336"/>
      <c r="D628" s="434"/>
      <c r="E628" s="336"/>
      <c r="F628" s="434">
        <f t="shared" si="1"/>
        <v>0</v>
      </c>
      <c r="G628" s="434">
        <f t="shared" si="2"/>
        <v>0</v>
      </c>
      <c r="H628" s="435"/>
      <c r="I628" s="44"/>
      <c r="J628" s="44"/>
      <c r="K628" s="45"/>
    </row>
    <row r="629" ht="12.75" customHeight="1">
      <c r="B629" s="429">
        <v>615.0</v>
      </c>
      <c r="C629" s="436">
        <v>308.0</v>
      </c>
      <c r="D629" s="431"/>
      <c r="E629" s="437">
        <f>D629+D630</f>
        <v>0</v>
      </c>
      <c r="F629" s="431">
        <f t="shared" si="1"/>
        <v>0</v>
      </c>
      <c r="G629" s="431">
        <f t="shared" si="2"/>
        <v>0</v>
      </c>
      <c r="H629" s="433"/>
      <c r="I629" s="44"/>
      <c r="J629" s="44"/>
      <c r="K629" s="45"/>
    </row>
    <row r="630" ht="12.75" customHeight="1">
      <c r="B630" s="95">
        <v>616.0</v>
      </c>
      <c r="C630" s="336"/>
      <c r="D630" s="434"/>
      <c r="E630" s="336"/>
      <c r="F630" s="434">
        <f t="shared" si="1"/>
        <v>0</v>
      </c>
      <c r="G630" s="434">
        <f t="shared" si="2"/>
        <v>0</v>
      </c>
      <c r="H630" s="435"/>
      <c r="I630" s="44"/>
      <c r="J630" s="44"/>
      <c r="K630" s="45"/>
    </row>
    <row r="631" ht="12.75" customHeight="1">
      <c r="B631" s="429">
        <v>617.0</v>
      </c>
      <c r="C631" s="430">
        <v>309.0</v>
      </c>
      <c r="D631" s="431"/>
      <c r="E631" s="432">
        <f>D631+D632</f>
        <v>0</v>
      </c>
      <c r="F631" s="431">
        <f t="shared" si="1"/>
        <v>0</v>
      </c>
      <c r="G631" s="431">
        <f t="shared" si="2"/>
        <v>0</v>
      </c>
      <c r="H631" s="433"/>
      <c r="I631" s="44"/>
      <c r="J631" s="44"/>
      <c r="K631" s="45"/>
    </row>
    <row r="632" ht="12.75" customHeight="1">
      <c r="B632" s="95">
        <v>618.0</v>
      </c>
      <c r="C632" s="336"/>
      <c r="D632" s="434"/>
      <c r="E632" s="336"/>
      <c r="F632" s="434">
        <f t="shared" si="1"/>
        <v>0</v>
      </c>
      <c r="G632" s="434">
        <f t="shared" si="2"/>
        <v>0</v>
      </c>
      <c r="H632" s="435"/>
      <c r="I632" s="44"/>
      <c r="J632" s="44"/>
      <c r="K632" s="45"/>
    </row>
    <row r="633" ht="12.75" customHeight="1">
      <c r="B633" s="429">
        <v>619.0</v>
      </c>
      <c r="C633" s="436">
        <v>310.0</v>
      </c>
      <c r="D633" s="431"/>
      <c r="E633" s="437">
        <f>D633+D634</f>
        <v>0</v>
      </c>
      <c r="F633" s="431">
        <f t="shared" si="1"/>
        <v>0</v>
      </c>
      <c r="G633" s="431">
        <f t="shared" si="2"/>
        <v>0</v>
      </c>
      <c r="H633" s="433"/>
      <c r="I633" s="44"/>
      <c r="J633" s="44"/>
      <c r="K633" s="45"/>
    </row>
    <row r="634" ht="12.75" customHeight="1">
      <c r="B634" s="95">
        <v>620.0</v>
      </c>
      <c r="C634" s="336"/>
      <c r="D634" s="434"/>
      <c r="E634" s="336"/>
      <c r="F634" s="434">
        <f t="shared" si="1"/>
        <v>0</v>
      </c>
      <c r="G634" s="434">
        <f t="shared" si="2"/>
        <v>0</v>
      </c>
      <c r="H634" s="435"/>
      <c r="I634" s="44"/>
      <c r="J634" s="44"/>
      <c r="K634" s="45"/>
    </row>
    <row r="635" ht="12.75" customHeight="1">
      <c r="B635" s="429">
        <v>621.0</v>
      </c>
      <c r="C635" s="430">
        <v>311.0</v>
      </c>
      <c r="D635" s="431"/>
      <c r="E635" s="432">
        <f>D635+D636</f>
        <v>0</v>
      </c>
      <c r="F635" s="431">
        <f t="shared" si="1"/>
        <v>0</v>
      </c>
      <c r="G635" s="431">
        <f t="shared" si="2"/>
        <v>0</v>
      </c>
      <c r="H635" s="433"/>
      <c r="I635" s="44"/>
      <c r="J635" s="44"/>
      <c r="K635" s="45"/>
    </row>
    <row r="636" ht="12.75" customHeight="1">
      <c r="B636" s="95">
        <v>622.0</v>
      </c>
      <c r="C636" s="336"/>
      <c r="D636" s="434"/>
      <c r="E636" s="336"/>
      <c r="F636" s="434">
        <f t="shared" si="1"/>
        <v>0</v>
      </c>
      <c r="G636" s="434">
        <f t="shared" si="2"/>
        <v>0</v>
      </c>
      <c r="H636" s="435"/>
      <c r="I636" s="44"/>
      <c r="J636" s="44"/>
      <c r="K636" s="45"/>
    </row>
    <row r="637" ht="12.75" customHeight="1">
      <c r="B637" s="429">
        <v>623.0</v>
      </c>
      <c r="C637" s="436">
        <v>312.0</v>
      </c>
      <c r="D637" s="431"/>
      <c r="E637" s="437">
        <f>D637+D638</f>
        <v>0</v>
      </c>
      <c r="F637" s="431">
        <f t="shared" si="1"/>
        <v>0</v>
      </c>
      <c r="G637" s="431">
        <f t="shared" si="2"/>
        <v>0</v>
      </c>
      <c r="H637" s="433"/>
      <c r="I637" s="44"/>
      <c r="J637" s="44"/>
      <c r="K637" s="45"/>
    </row>
    <row r="638" ht="12.75" customHeight="1">
      <c r="B638" s="95">
        <v>624.0</v>
      </c>
      <c r="C638" s="336"/>
      <c r="D638" s="434"/>
      <c r="E638" s="336"/>
      <c r="F638" s="434">
        <f t="shared" si="1"/>
        <v>0</v>
      </c>
      <c r="G638" s="434">
        <f t="shared" si="2"/>
        <v>0</v>
      </c>
      <c r="H638" s="435"/>
      <c r="I638" s="44"/>
      <c r="J638" s="44"/>
      <c r="K638" s="45"/>
    </row>
    <row r="639" ht="12.75" customHeight="1">
      <c r="B639" s="429">
        <v>625.0</v>
      </c>
      <c r="C639" s="430">
        <v>313.0</v>
      </c>
      <c r="D639" s="431"/>
      <c r="E639" s="432">
        <f>D639+D640</f>
        <v>0</v>
      </c>
      <c r="F639" s="431">
        <f t="shared" si="1"/>
        <v>0</v>
      </c>
      <c r="G639" s="431">
        <f t="shared" si="2"/>
        <v>0</v>
      </c>
      <c r="H639" s="433"/>
      <c r="I639" s="44"/>
      <c r="J639" s="44"/>
      <c r="K639" s="45"/>
    </row>
    <row r="640" ht="12.75" customHeight="1">
      <c r="B640" s="95">
        <v>626.0</v>
      </c>
      <c r="C640" s="336"/>
      <c r="D640" s="434"/>
      <c r="E640" s="336"/>
      <c r="F640" s="434">
        <f t="shared" si="1"/>
        <v>0</v>
      </c>
      <c r="G640" s="434">
        <f t="shared" si="2"/>
        <v>0</v>
      </c>
      <c r="H640" s="435"/>
      <c r="I640" s="44"/>
      <c r="J640" s="44"/>
      <c r="K640" s="45"/>
    </row>
    <row r="641" ht="12.75" customHeight="1">
      <c r="B641" s="429">
        <v>627.0</v>
      </c>
      <c r="C641" s="436">
        <v>314.0</v>
      </c>
      <c r="D641" s="431"/>
      <c r="E641" s="437">
        <f>D641+D642</f>
        <v>0</v>
      </c>
      <c r="F641" s="431">
        <f t="shared" si="1"/>
        <v>0</v>
      </c>
      <c r="G641" s="431">
        <f t="shared" si="2"/>
        <v>0</v>
      </c>
      <c r="H641" s="433"/>
      <c r="I641" s="44"/>
      <c r="J641" s="44"/>
      <c r="K641" s="45"/>
    </row>
    <row r="642" ht="12.75" customHeight="1">
      <c r="B642" s="95">
        <v>628.0</v>
      </c>
      <c r="C642" s="336"/>
      <c r="D642" s="434"/>
      <c r="E642" s="336"/>
      <c r="F642" s="434">
        <f t="shared" si="1"/>
        <v>0</v>
      </c>
      <c r="G642" s="434">
        <f t="shared" si="2"/>
        <v>0</v>
      </c>
      <c r="H642" s="435"/>
      <c r="I642" s="44"/>
      <c r="J642" s="44"/>
      <c r="K642" s="45"/>
    </row>
    <row r="643" ht="12.75" customHeight="1">
      <c r="B643" s="429">
        <v>629.0</v>
      </c>
      <c r="C643" s="430">
        <v>315.0</v>
      </c>
      <c r="D643" s="431"/>
      <c r="E643" s="432">
        <f>D643+D644</f>
        <v>0</v>
      </c>
      <c r="F643" s="431">
        <f t="shared" si="1"/>
        <v>0</v>
      </c>
      <c r="G643" s="431">
        <f t="shared" si="2"/>
        <v>0</v>
      </c>
      <c r="H643" s="433"/>
      <c r="I643" s="44"/>
      <c r="J643" s="44"/>
      <c r="K643" s="45"/>
    </row>
    <row r="644" ht="12.75" customHeight="1">
      <c r="B644" s="95">
        <v>630.0</v>
      </c>
      <c r="C644" s="336"/>
      <c r="D644" s="434"/>
      <c r="E644" s="336"/>
      <c r="F644" s="434">
        <f t="shared" si="1"/>
        <v>0</v>
      </c>
      <c r="G644" s="434">
        <f t="shared" si="2"/>
        <v>0</v>
      </c>
      <c r="H644" s="435"/>
      <c r="I644" s="44"/>
      <c r="J644" s="44"/>
      <c r="K644" s="45"/>
    </row>
    <row r="645" ht="12.75" customHeight="1">
      <c r="B645" s="429">
        <v>631.0</v>
      </c>
      <c r="C645" s="436">
        <v>316.0</v>
      </c>
      <c r="D645" s="431"/>
      <c r="E645" s="437">
        <f>D645+D646</f>
        <v>0</v>
      </c>
      <c r="F645" s="431">
        <f t="shared" si="1"/>
        <v>0</v>
      </c>
      <c r="G645" s="431">
        <f t="shared" si="2"/>
        <v>0</v>
      </c>
      <c r="H645" s="433"/>
      <c r="I645" s="44"/>
      <c r="J645" s="44"/>
      <c r="K645" s="45"/>
    </row>
    <row r="646" ht="12.75" customHeight="1">
      <c r="B646" s="95">
        <v>632.0</v>
      </c>
      <c r="C646" s="336"/>
      <c r="D646" s="434"/>
      <c r="E646" s="336"/>
      <c r="F646" s="434">
        <f t="shared" si="1"/>
        <v>0</v>
      </c>
      <c r="G646" s="434">
        <f t="shared" si="2"/>
        <v>0</v>
      </c>
      <c r="H646" s="435"/>
      <c r="I646" s="44"/>
      <c r="J646" s="44"/>
      <c r="K646" s="45"/>
    </row>
    <row r="647" ht="12.75" customHeight="1">
      <c r="B647" s="429">
        <v>633.0</v>
      </c>
      <c r="C647" s="430">
        <v>317.0</v>
      </c>
      <c r="D647" s="431"/>
      <c r="E647" s="432">
        <f>D647+D648</f>
        <v>0</v>
      </c>
      <c r="F647" s="431">
        <f t="shared" si="1"/>
        <v>0</v>
      </c>
      <c r="G647" s="431">
        <f t="shared" si="2"/>
        <v>0</v>
      </c>
      <c r="H647" s="433"/>
      <c r="I647" s="44"/>
      <c r="J647" s="44"/>
      <c r="K647" s="45"/>
    </row>
    <row r="648" ht="12.75" customHeight="1">
      <c r="B648" s="95">
        <v>634.0</v>
      </c>
      <c r="C648" s="336"/>
      <c r="D648" s="434"/>
      <c r="E648" s="336"/>
      <c r="F648" s="434">
        <f t="shared" si="1"/>
        <v>0</v>
      </c>
      <c r="G648" s="434">
        <f t="shared" si="2"/>
        <v>0</v>
      </c>
      <c r="H648" s="435"/>
      <c r="I648" s="44"/>
      <c r="J648" s="44"/>
      <c r="K648" s="45"/>
    </row>
    <row r="649" ht="12.75" customHeight="1">
      <c r="B649" s="429">
        <v>635.0</v>
      </c>
      <c r="C649" s="436">
        <v>318.0</v>
      </c>
      <c r="D649" s="431"/>
      <c r="E649" s="437">
        <f>D649+D650</f>
        <v>0</v>
      </c>
      <c r="F649" s="431">
        <f t="shared" si="1"/>
        <v>0</v>
      </c>
      <c r="G649" s="431">
        <f t="shared" si="2"/>
        <v>0</v>
      </c>
      <c r="H649" s="433"/>
      <c r="I649" s="44"/>
      <c r="J649" s="44"/>
      <c r="K649" s="45"/>
    </row>
    <row r="650" ht="12.75" customHeight="1">
      <c r="B650" s="95">
        <v>636.0</v>
      </c>
      <c r="C650" s="336"/>
      <c r="D650" s="434"/>
      <c r="E650" s="336"/>
      <c r="F650" s="434">
        <f t="shared" si="1"/>
        <v>0</v>
      </c>
      <c r="G650" s="434">
        <f t="shared" si="2"/>
        <v>0</v>
      </c>
      <c r="H650" s="435"/>
      <c r="I650" s="44"/>
      <c r="J650" s="44"/>
      <c r="K650" s="45"/>
    </row>
    <row r="651" ht="12.75" customHeight="1">
      <c r="B651" s="429">
        <v>637.0</v>
      </c>
      <c r="C651" s="430">
        <v>319.0</v>
      </c>
      <c r="D651" s="431"/>
      <c r="E651" s="432">
        <f>D651+D652</f>
        <v>0</v>
      </c>
      <c r="F651" s="431">
        <f t="shared" si="1"/>
        <v>0</v>
      </c>
      <c r="G651" s="431">
        <f t="shared" si="2"/>
        <v>0</v>
      </c>
      <c r="H651" s="433"/>
      <c r="I651" s="44"/>
      <c r="J651" s="44"/>
      <c r="K651" s="45"/>
    </row>
    <row r="652" ht="12.75" customHeight="1">
      <c r="B652" s="95">
        <v>638.0</v>
      </c>
      <c r="C652" s="336"/>
      <c r="D652" s="434"/>
      <c r="E652" s="336"/>
      <c r="F652" s="434">
        <f t="shared" si="1"/>
        <v>0</v>
      </c>
      <c r="G652" s="434">
        <f t="shared" si="2"/>
        <v>0</v>
      </c>
      <c r="H652" s="435"/>
      <c r="I652" s="44"/>
      <c r="J652" s="44"/>
      <c r="K652" s="45"/>
    </row>
    <row r="653" ht="12.75" customHeight="1">
      <c r="B653" s="429">
        <v>639.0</v>
      </c>
      <c r="C653" s="436">
        <v>320.0</v>
      </c>
      <c r="D653" s="431"/>
      <c r="E653" s="437">
        <f>D653+D654</f>
        <v>0</v>
      </c>
      <c r="F653" s="431">
        <f t="shared" si="1"/>
        <v>0</v>
      </c>
      <c r="G653" s="431">
        <f t="shared" si="2"/>
        <v>0</v>
      </c>
      <c r="H653" s="433"/>
      <c r="I653" s="44"/>
      <c r="J653" s="44"/>
      <c r="K653" s="45"/>
    </row>
    <row r="654" ht="12.75" customHeight="1">
      <c r="B654" s="95">
        <v>640.0</v>
      </c>
      <c r="C654" s="336"/>
      <c r="D654" s="434"/>
      <c r="E654" s="336"/>
      <c r="F654" s="434">
        <f t="shared" si="1"/>
        <v>0</v>
      </c>
      <c r="G654" s="434">
        <f t="shared" si="2"/>
        <v>0</v>
      </c>
      <c r="H654" s="435"/>
      <c r="I654" s="44"/>
      <c r="J654" s="44"/>
      <c r="K654" s="45"/>
    </row>
    <row r="655" ht="12.75" customHeight="1">
      <c r="B655" s="429">
        <v>641.0</v>
      </c>
      <c r="C655" s="430">
        <v>321.0</v>
      </c>
      <c r="D655" s="431"/>
      <c r="E655" s="432">
        <f>D655+D656</f>
        <v>0</v>
      </c>
      <c r="F655" s="431">
        <f t="shared" si="1"/>
        <v>0</v>
      </c>
      <c r="G655" s="431">
        <f t="shared" si="2"/>
        <v>0</v>
      </c>
      <c r="H655" s="433"/>
      <c r="I655" s="44"/>
      <c r="J655" s="44"/>
      <c r="K655" s="45"/>
    </row>
    <row r="656" ht="12.75" customHeight="1">
      <c r="B656" s="95">
        <v>642.0</v>
      </c>
      <c r="C656" s="336"/>
      <c r="D656" s="434"/>
      <c r="E656" s="336"/>
      <c r="F656" s="434">
        <f t="shared" si="1"/>
        <v>0</v>
      </c>
      <c r="G656" s="434">
        <f t="shared" si="2"/>
        <v>0</v>
      </c>
      <c r="H656" s="435"/>
      <c r="I656" s="44"/>
      <c r="J656" s="44"/>
      <c r="K656" s="45"/>
    </row>
    <row r="657" ht="12.75" customHeight="1">
      <c r="B657" s="429">
        <v>643.0</v>
      </c>
      <c r="C657" s="436">
        <v>322.0</v>
      </c>
      <c r="D657" s="431"/>
      <c r="E657" s="437">
        <f>D657+D658</f>
        <v>0</v>
      </c>
      <c r="F657" s="431">
        <f t="shared" si="1"/>
        <v>0</v>
      </c>
      <c r="G657" s="431">
        <f t="shared" si="2"/>
        <v>0</v>
      </c>
      <c r="H657" s="433"/>
      <c r="I657" s="44"/>
      <c r="J657" s="44"/>
      <c r="K657" s="45"/>
    </row>
    <row r="658" ht="12.75" customHeight="1">
      <c r="B658" s="95">
        <v>644.0</v>
      </c>
      <c r="C658" s="336"/>
      <c r="D658" s="434"/>
      <c r="E658" s="336"/>
      <c r="F658" s="434">
        <f t="shared" si="1"/>
        <v>0</v>
      </c>
      <c r="G658" s="434">
        <f t="shared" si="2"/>
        <v>0</v>
      </c>
      <c r="H658" s="435"/>
      <c r="I658" s="44"/>
      <c r="J658" s="44"/>
      <c r="K658" s="45"/>
    </row>
    <row r="659" ht="12.75" customHeight="1">
      <c r="B659" s="429">
        <v>645.0</v>
      </c>
      <c r="C659" s="430">
        <v>323.0</v>
      </c>
      <c r="D659" s="431"/>
      <c r="E659" s="432">
        <f>D659+D660</f>
        <v>0</v>
      </c>
      <c r="F659" s="431">
        <f t="shared" si="1"/>
        <v>0</v>
      </c>
      <c r="G659" s="431">
        <f t="shared" si="2"/>
        <v>0</v>
      </c>
      <c r="H659" s="433"/>
      <c r="I659" s="44"/>
      <c r="J659" s="44"/>
      <c r="K659" s="45"/>
    </row>
    <row r="660" ht="12.75" customHeight="1">
      <c r="B660" s="95">
        <v>646.0</v>
      </c>
      <c r="C660" s="336"/>
      <c r="D660" s="434"/>
      <c r="E660" s="336"/>
      <c r="F660" s="434">
        <f t="shared" si="1"/>
        <v>0</v>
      </c>
      <c r="G660" s="434">
        <f t="shared" si="2"/>
        <v>0</v>
      </c>
      <c r="H660" s="435"/>
      <c r="I660" s="44"/>
      <c r="J660" s="44"/>
      <c r="K660" s="45"/>
    </row>
    <row r="661" ht="12.75" customHeight="1">
      <c r="B661" s="429">
        <v>647.0</v>
      </c>
      <c r="C661" s="436">
        <v>324.0</v>
      </c>
      <c r="D661" s="431"/>
      <c r="E661" s="437">
        <f>D661+D662</f>
        <v>0</v>
      </c>
      <c r="F661" s="431">
        <f t="shared" si="1"/>
        <v>0</v>
      </c>
      <c r="G661" s="431">
        <f t="shared" si="2"/>
        <v>0</v>
      </c>
      <c r="H661" s="433"/>
      <c r="I661" s="44"/>
      <c r="J661" s="44"/>
      <c r="K661" s="45"/>
    </row>
    <row r="662" ht="12.75" customHeight="1">
      <c r="B662" s="95">
        <v>648.0</v>
      </c>
      <c r="C662" s="336"/>
      <c r="D662" s="434"/>
      <c r="E662" s="336"/>
      <c r="F662" s="434">
        <f t="shared" si="1"/>
        <v>0</v>
      </c>
      <c r="G662" s="434">
        <f t="shared" si="2"/>
        <v>0</v>
      </c>
      <c r="H662" s="435"/>
      <c r="I662" s="44"/>
      <c r="J662" s="44"/>
      <c r="K662" s="45"/>
    </row>
    <row r="663" ht="12.75" customHeight="1">
      <c r="B663" s="429">
        <v>649.0</v>
      </c>
      <c r="C663" s="430">
        <v>325.0</v>
      </c>
      <c r="D663" s="431"/>
      <c r="E663" s="432">
        <f>D663+D664</f>
        <v>0</v>
      </c>
      <c r="F663" s="431">
        <f t="shared" si="1"/>
        <v>0</v>
      </c>
      <c r="G663" s="431">
        <f t="shared" si="2"/>
        <v>0</v>
      </c>
      <c r="H663" s="433"/>
      <c r="I663" s="44"/>
      <c r="J663" s="44"/>
      <c r="K663" s="45"/>
    </row>
    <row r="664" ht="12.75" customHeight="1">
      <c r="B664" s="95">
        <v>650.0</v>
      </c>
      <c r="C664" s="336"/>
      <c r="D664" s="434"/>
      <c r="E664" s="336"/>
      <c r="F664" s="434">
        <f t="shared" si="1"/>
        <v>0</v>
      </c>
      <c r="G664" s="434">
        <f t="shared" si="2"/>
        <v>0</v>
      </c>
      <c r="H664" s="435"/>
      <c r="I664" s="44"/>
      <c r="J664" s="44"/>
      <c r="K664" s="45"/>
    </row>
    <row r="665" ht="12.75" customHeight="1">
      <c r="B665" s="429">
        <v>651.0</v>
      </c>
      <c r="C665" s="436">
        <v>326.0</v>
      </c>
      <c r="D665" s="431"/>
      <c r="E665" s="437">
        <f>D665+D666</f>
        <v>0</v>
      </c>
      <c r="F665" s="431">
        <f t="shared" si="1"/>
        <v>0</v>
      </c>
      <c r="G665" s="431">
        <f t="shared" si="2"/>
        <v>0</v>
      </c>
      <c r="H665" s="433"/>
      <c r="I665" s="44"/>
      <c r="J665" s="44"/>
      <c r="K665" s="45"/>
    </row>
    <row r="666" ht="12.75" customHeight="1">
      <c r="B666" s="95">
        <v>652.0</v>
      </c>
      <c r="C666" s="336"/>
      <c r="D666" s="434"/>
      <c r="E666" s="336"/>
      <c r="F666" s="434">
        <f t="shared" si="1"/>
        <v>0</v>
      </c>
      <c r="G666" s="434">
        <f t="shared" si="2"/>
        <v>0</v>
      </c>
      <c r="H666" s="435"/>
      <c r="I666" s="44"/>
      <c r="J666" s="44"/>
      <c r="K666" s="45"/>
    </row>
    <row r="667" ht="12.75" customHeight="1">
      <c r="B667" s="429">
        <v>653.0</v>
      </c>
      <c r="C667" s="430">
        <v>327.0</v>
      </c>
      <c r="D667" s="434"/>
      <c r="E667" s="432">
        <f>D667+D668</f>
        <v>0</v>
      </c>
      <c r="F667" s="431">
        <f t="shared" si="1"/>
        <v>0</v>
      </c>
      <c r="G667" s="431">
        <f t="shared" si="2"/>
        <v>0</v>
      </c>
      <c r="H667" s="433"/>
      <c r="I667" s="44"/>
      <c r="J667" s="44"/>
      <c r="K667" s="45"/>
    </row>
    <row r="668" ht="12.75" customHeight="1">
      <c r="B668" s="95">
        <v>654.0</v>
      </c>
      <c r="C668" s="336"/>
      <c r="D668" s="434"/>
      <c r="E668" s="336"/>
      <c r="F668" s="434">
        <f t="shared" si="1"/>
        <v>0</v>
      </c>
      <c r="G668" s="434">
        <f t="shared" si="2"/>
        <v>0</v>
      </c>
      <c r="H668" s="435"/>
      <c r="I668" s="44"/>
      <c r="J668" s="44"/>
      <c r="K668" s="45"/>
    </row>
    <row r="669" ht="12.75" customHeight="1">
      <c r="B669" s="429">
        <v>655.0</v>
      </c>
      <c r="C669" s="436">
        <v>328.0</v>
      </c>
      <c r="D669" s="431"/>
      <c r="E669" s="437">
        <f>D669+D670</f>
        <v>0</v>
      </c>
      <c r="F669" s="431">
        <f t="shared" si="1"/>
        <v>0</v>
      </c>
      <c r="G669" s="431">
        <f t="shared" si="2"/>
        <v>0</v>
      </c>
      <c r="H669" s="433"/>
      <c r="I669" s="44"/>
      <c r="J669" s="44"/>
      <c r="K669" s="45"/>
    </row>
    <row r="670" ht="12.75" customHeight="1">
      <c r="B670" s="95">
        <v>656.0</v>
      </c>
      <c r="C670" s="336"/>
      <c r="D670" s="434"/>
      <c r="E670" s="336"/>
      <c r="F670" s="434">
        <f t="shared" si="1"/>
        <v>0</v>
      </c>
      <c r="G670" s="434">
        <f t="shared" si="2"/>
        <v>0</v>
      </c>
      <c r="H670" s="435"/>
      <c r="I670" s="44"/>
      <c r="J670" s="44"/>
      <c r="K670" s="45"/>
    </row>
    <row r="671" ht="12.75" customHeight="1">
      <c r="B671" s="429">
        <v>657.0</v>
      </c>
      <c r="C671" s="430">
        <v>329.0</v>
      </c>
      <c r="D671" s="431"/>
      <c r="E671" s="432">
        <f>D671+D672</f>
        <v>0</v>
      </c>
      <c r="F671" s="431">
        <f t="shared" si="1"/>
        <v>0</v>
      </c>
      <c r="G671" s="431">
        <f t="shared" si="2"/>
        <v>0</v>
      </c>
      <c r="H671" s="433"/>
      <c r="I671" s="44"/>
      <c r="J671" s="44"/>
      <c r="K671" s="45"/>
    </row>
    <row r="672" ht="12.75" customHeight="1">
      <c r="B672" s="95">
        <v>658.0</v>
      </c>
      <c r="C672" s="336"/>
      <c r="D672" s="434"/>
      <c r="E672" s="336"/>
      <c r="F672" s="434">
        <f t="shared" si="1"/>
        <v>0</v>
      </c>
      <c r="G672" s="434">
        <f t="shared" si="2"/>
        <v>0</v>
      </c>
      <c r="H672" s="435"/>
      <c r="I672" s="44"/>
      <c r="J672" s="44"/>
      <c r="K672" s="45"/>
    </row>
    <row r="673" ht="12.75" customHeight="1">
      <c r="B673" s="438"/>
      <c r="C673" s="439"/>
      <c r="D673" s="438"/>
      <c r="E673" s="438"/>
      <c r="F673" s="438"/>
      <c r="G673" s="438"/>
      <c r="H673" s="438"/>
      <c r="I673" s="438"/>
      <c r="J673" s="438"/>
      <c r="K673" s="176"/>
    </row>
    <row r="674" ht="12.75" customHeight="1">
      <c r="B674" s="438"/>
      <c r="C674" s="439"/>
      <c r="D674" s="438"/>
      <c r="E674" s="438"/>
      <c r="F674" s="438"/>
      <c r="G674" s="438"/>
      <c r="H674" s="438"/>
      <c r="I674" s="438"/>
      <c r="J674" s="438"/>
      <c r="K674" s="176"/>
    </row>
    <row r="675" ht="12.75" customHeight="1">
      <c r="B675" s="438"/>
      <c r="C675" s="439"/>
      <c r="D675" s="438"/>
      <c r="E675" s="438"/>
      <c r="F675" s="438"/>
      <c r="G675" s="438"/>
      <c r="H675" s="438"/>
      <c r="I675" s="438"/>
      <c r="J675" s="438"/>
      <c r="K675" s="176"/>
    </row>
    <row r="676" ht="12.75" customHeight="1">
      <c r="B676" s="438"/>
      <c r="C676" s="439"/>
      <c r="D676" s="438"/>
      <c r="E676" s="438"/>
      <c r="F676" s="438"/>
      <c r="G676" s="438"/>
      <c r="H676" s="438"/>
      <c r="I676" s="438"/>
      <c r="J676" s="438"/>
      <c r="K676" s="176"/>
    </row>
    <row r="677" ht="12.75" customHeight="1">
      <c r="B677" s="438"/>
      <c r="C677" s="439"/>
      <c r="D677" s="438"/>
      <c r="E677" s="438"/>
      <c r="F677" s="438"/>
      <c r="G677" s="438"/>
      <c r="H677" s="438"/>
      <c r="I677" s="438"/>
      <c r="J677" s="438"/>
      <c r="K677" s="176"/>
    </row>
    <row r="678" ht="12.75" customHeight="1">
      <c r="B678" s="438"/>
      <c r="C678" s="439"/>
      <c r="D678" s="438"/>
      <c r="E678" s="438"/>
      <c r="F678" s="438"/>
      <c r="G678" s="438"/>
      <c r="H678" s="438"/>
      <c r="I678" s="438"/>
      <c r="J678" s="438"/>
      <c r="K678" s="176"/>
    </row>
    <row r="679" ht="12.75" customHeight="1">
      <c r="B679" s="438"/>
      <c r="C679" s="439"/>
      <c r="D679" s="438"/>
      <c r="E679" s="438"/>
      <c r="F679" s="438"/>
      <c r="G679" s="438"/>
      <c r="H679" s="438"/>
      <c r="I679" s="438"/>
      <c r="J679" s="438"/>
      <c r="K679" s="176"/>
    </row>
    <row r="680" ht="12.75" customHeight="1">
      <c r="B680" s="438"/>
      <c r="C680" s="439"/>
      <c r="D680" s="438"/>
      <c r="E680" s="438"/>
      <c r="F680" s="438"/>
      <c r="G680" s="438"/>
      <c r="H680" s="438"/>
      <c r="I680" s="438"/>
      <c r="J680" s="438"/>
      <c r="K680" s="176"/>
    </row>
    <row r="681" ht="12.75" customHeight="1">
      <c r="B681" s="438"/>
      <c r="C681" s="439"/>
      <c r="D681" s="438"/>
      <c r="E681" s="438"/>
      <c r="F681" s="438"/>
      <c r="G681" s="438"/>
      <c r="H681" s="438"/>
      <c r="I681" s="438"/>
      <c r="J681" s="438"/>
      <c r="K681" s="176"/>
    </row>
    <row r="682" ht="12.75" customHeight="1">
      <c r="B682" s="438"/>
      <c r="C682" s="439"/>
      <c r="D682" s="438"/>
      <c r="E682" s="438"/>
      <c r="F682" s="438"/>
      <c r="G682" s="438"/>
      <c r="H682" s="438"/>
      <c r="I682" s="438"/>
      <c r="J682" s="438"/>
      <c r="K682" s="176"/>
    </row>
    <row r="683" ht="12.75" customHeight="1">
      <c r="B683" s="438"/>
      <c r="C683" s="439"/>
      <c r="D683" s="438"/>
      <c r="E683" s="438"/>
      <c r="F683" s="438"/>
      <c r="G683" s="438"/>
      <c r="H683" s="438"/>
      <c r="I683" s="438"/>
      <c r="J683" s="438"/>
      <c r="K683" s="176"/>
    </row>
    <row r="684" ht="12.75" customHeight="1">
      <c r="B684" s="438"/>
      <c r="C684" s="439"/>
      <c r="D684" s="438"/>
      <c r="E684" s="438"/>
      <c r="F684" s="438"/>
      <c r="G684" s="438"/>
      <c r="H684" s="438"/>
      <c r="I684" s="438"/>
      <c r="J684" s="438"/>
      <c r="K684" s="176"/>
    </row>
    <row r="685" ht="12.75" customHeight="1">
      <c r="B685" s="176"/>
      <c r="D685" s="176"/>
      <c r="E685" s="176"/>
      <c r="F685" s="176"/>
      <c r="G685" s="176"/>
      <c r="H685" s="176"/>
      <c r="I685" s="176"/>
      <c r="J685" s="176"/>
      <c r="K685" s="176"/>
    </row>
    <row r="686" ht="12.75" customHeight="1">
      <c r="B686" s="176"/>
      <c r="D686" s="176"/>
      <c r="E686" s="176"/>
      <c r="F686" s="176"/>
      <c r="G686" s="176"/>
      <c r="H686" s="176"/>
      <c r="I686" s="176"/>
      <c r="J686" s="176"/>
      <c r="K686" s="176"/>
    </row>
    <row r="687" ht="12.75" customHeight="1">
      <c r="B687" s="176"/>
      <c r="D687" s="176"/>
      <c r="E687" s="176"/>
      <c r="F687" s="176"/>
      <c r="G687" s="176"/>
      <c r="H687" s="176"/>
      <c r="I687" s="176"/>
      <c r="J687" s="176"/>
      <c r="K687" s="176"/>
    </row>
    <row r="688" ht="12.75" customHeight="1">
      <c r="B688" s="176"/>
      <c r="D688" s="176"/>
      <c r="E688" s="176"/>
      <c r="F688" s="176"/>
      <c r="G688" s="176"/>
      <c r="H688" s="176"/>
      <c r="I688" s="176"/>
      <c r="J688" s="176"/>
      <c r="K688" s="176"/>
    </row>
    <row r="689" ht="12.75" customHeight="1">
      <c r="B689" s="176"/>
      <c r="D689" s="176"/>
      <c r="E689" s="176"/>
      <c r="F689" s="176"/>
      <c r="G689" s="176"/>
      <c r="H689" s="176"/>
      <c r="I689" s="176"/>
      <c r="J689" s="176"/>
      <c r="K689" s="176"/>
    </row>
    <row r="690" ht="12.75" customHeight="1">
      <c r="B690" s="176"/>
      <c r="D690" s="176"/>
      <c r="E690" s="176"/>
      <c r="F690" s="176"/>
      <c r="G690" s="176"/>
      <c r="H690" s="176"/>
      <c r="I690" s="176"/>
      <c r="J690" s="176"/>
      <c r="K690" s="176"/>
    </row>
    <row r="691" ht="12.75" customHeight="1">
      <c r="B691" s="176"/>
      <c r="D691" s="176"/>
      <c r="E691" s="176"/>
      <c r="F691" s="176"/>
      <c r="G691" s="176"/>
      <c r="H691" s="176"/>
      <c r="I691" s="176"/>
      <c r="J691" s="176"/>
      <c r="K691" s="176"/>
    </row>
    <row r="692" ht="12.75" customHeight="1">
      <c r="B692" s="176"/>
      <c r="D692" s="176"/>
      <c r="E692" s="176"/>
      <c r="F692" s="176"/>
      <c r="G692" s="176"/>
      <c r="H692" s="176"/>
      <c r="I692" s="176"/>
      <c r="J692" s="176"/>
      <c r="K692" s="176"/>
    </row>
    <row r="693" ht="12.75" customHeight="1">
      <c r="B693" s="176"/>
      <c r="D693" s="176"/>
      <c r="E693" s="176"/>
      <c r="F693" s="176"/>
      <c r="G693" s="176"/>
      <c r="H693" s="176"/>
      <c r="I693" s="176"/>
      <c r="J693" s="176"/>
      <c r="K693" s="176"/>
    </row>
    <row r="694" ht="12.75" customHeight="1">
      <c r="B694" s="176"/>
      <c r="D694" s="176"/>
      <c r="E694" s="176"/>
      <c r="F694" s="176"/>
      <c r="G694" s="176"/>
      <c r="H694" s="176"/>
      <c r="I694" s="176"/>
      <c r="J694" s="176"/>
      <c r="K694" s="176"/>
    </row>
    <row r="695" ht="12.75" customHeight="1">
      <c r="B695" s="176"/>
      <c r="D695" s="176"/>
      <c r="E695" s="176"/>
      <c r="F695" s="176"/>
      <c r="G695" s="176"/>
      <c r="H695" s="176"/>
      <c r="I695" s="176"/>
      <c r="J695" s="176"/>
      <c r="K695" s="176"/>
    </row>
    <row r="696" ht="12.75" customHeight="1">
      <c r="B696" s="176"/>
      <c r="D696" s="176"/>
      <c r="E696" s="176"/>
      <c r="F696" s="176"/>
      <c r="G696" s="176"/>
      <c r="H696" s="176"/>
      <c r="I696" s="176"/>
      <c r="J696" s="176"/>
      <c r="K696" s="176"/>
    </row>
    <row r="697" ht="12.75" customHeight="1">
      <c r="B697" s="176"/>
      <c r="D697" s="176"/>
      <c r="E697" s="176"/>
      <c r="F697" s="176"/>
      <c r="G697" s="176"/>
      <c r="H697" s="176"/>
      <c r="I697" s="176"/>
      <c r="J697" s="176"/>
      <c r="K697" s="176"/>
    </row>
    <row r="698" ht="12.75" customHeight="1">
      <c r="B698" s="176"/>
      <c r="D698" s="176"/>
      <c r="E698" s="176"/>
      <c r="F698" s="176"/>
      <c r="G698" s="176"/>
      <c r="H698" s="176"/>
      <c r="I698" s="176"/>
      <c r="J698" s="176"/>
      <c r="K698" s="176"/>
    </row>
    <row r="699" ht="12.75" customHeight="1">
      <c r="B699" s="176"/>
      <c r="D699" s="176"/>
      <c r="E699" s="176"/>
      <c r="F699" s="176"/>
      <c r="G699" s="176"/>
      <c r="H699" s="176"/>
      <c r="I699" s="176"/>
      <c r="J699" s="176"/>
      <c r="K699" s="176"/>
    </row>
    <row r="700" ht="12.75" customHeight="1">
      <c r="B700" s="176"/>
      <c r="D700" s="176"/>
      <c r="E700" s="176"/>
      <c r="F700" s="176"/>
      <c r="G700" s="176"/>
      <c r="H700" s="176"/>
      <c r="I700" s="176"/>
      <c r="J700" s="176"/>
      <c r="K700" s="176"/>
    </row>
    <row r="701" ht="12.75" customHeight="1">
      <c r="B701" s="176"/>
      <c r="D701" s="176"/>
      <c r="E701" s="176"/>
      <c r="F701" s="176"/>
      <c r="G701" s="176"/>
      <c r="H701" s="176"/>
      <c r="I701" s="176"/>
      <c r="J701" s="176"/>
      <c r="K701" s="176"/>
    </row>
    <row r="702" ht="12.75" customHeight="1">
      <c r="B702" s="176"/>
      <c r="D702" s="176"/>
      <c r="E702" s="176"/>
      <c r="F702" s="176"/>
      <c r="G702" s="176"/>
      <c r="H702" s="176"/>
      <c r="I702" s="176"/>
      <c r="J702" s="176"/>
      <c r="K702" s="176"/>
    </row>
    <row r="703" ht="12.75" customHeight="1">
      <c r="B703" s="176"/>
      <c r="D703" s="176"/>
      <c r="E703" s="176"/>
      <c r="F703" s="176"/>
      <c r="G703" s="176"/>
      <c r="H703" s="176"/>
      <c r="I703" s="176"/>
      <c r="J703" s="176"/>
      <c r="K703" s="176"/>
    </row>
    <row r="704" ht="12.75" customHeight="1">
      <c r="B704" s="176"/>
      <c r="D704" s="176"/>
      <c r="E704" s="176"/>
      <c r="F704" s="176"/>
      <c r="G704" s="176"/>
      <c r="H704" s="176"/>
      <c r="I704" s="176"/>
      <c r="J704" s="176"/>
      <c r="K704" s="176"/>
    </row>
    <row r="705" ht="12.75" customHeight="1">
      <c r="B705" s="176"/>
      <c r="D705" s="176"/>
      <c r="E705" s="176"/>
      <c r="F705" s="176"/>
      <c r="G705" s="176"/>
      <c r="H705" s="176"/>
      <c r="I705" s="176"/>
      <c r="J705" s="176"/>
      <c r="K705" s="176"/>
    </row>
    <row r="706" ht="12.75" customHeight="1">
      <c r="B706" s="176"/>
      <c r="D706" s="176"/>
      <c r="E706" s="176"/>
      <c r="F706" s="176"/>
      <c r="G706" s="176"/>
      <c r="H706" s="176"/>
      <c r="I706" s="176"/>
      <c r="J706" s="176"/>
      <c r="K706" s="176"/>
    </row>
    <row r="707" ht="12.75" customHeight="1">
      <c r="B707" s="176"/>
      <c r="D707" s="176"/>
      <c r="E707" s="176"/>
      <c r="F707" s="176"/>
      <c r="G707" s="176"/>
      <c r="H707" s="176"/>
      <c r="I707" s="176"/>
      <c r="J707" s="176"/>
      <c r="K707" s="176"/>
    </row>
    <row r="708" ht="12.75" customHeight="1">
      <c r="B708" s="176"/>
      <c r="D708" s="176"/>
      <c r="E708" s="176"/>
      <c r="F708" s="176"/>
      <c r="G708" s="176"/>
      <c r="H708" s="176"/>
      <c r="I708" s="176"/>
      <c r="J708" s="176"/>
      <c r="K708" s="176"/>
    </row>
    <row r="709" ht="12.75" customHeight="1">
      <c r="B709" s="176"/>
      <c r="D709" s="176"/>
      <c r="E709" s="176"/>
      <c r="F709" s="176"/>
      <c r="G709" s="176"/>
      <c r="H709" s="176"/>
      <c r="I709" s="176"/>
      <c r="J709" s="176"/>
      <c r="K709" s="176"/>
    </row>
    <row r="710" ht="12.75" customHeight="1">
      <c r="B710" s="176"/>
      <c r="D710" s="176"/>
      <c r="E710" s="176"/>
      <c r="F710" s="176"/>
      <c r="G710" s="176"/>
      <c r="H710" s="176"/>
      <c r="I710" s="176"/>
      <c r="J710" s="176"/>
      <c r="K710" s="176"/>
    </row>
    <row r="711" ht="12.75" customHeight="1">
      <c r="B711" s="176"/>
      <c r="D711" s="176"/>
      <c r="E711" s="176"/>
      <c r="F711" s="176"/>
      <c r="G711" s="176"/>
      <c r="H711" s="176"/>
      <c r="I711" s="176"/>
      <c r="J711" s="176"/>
      <c r="K711" s="176"/>
    </row>
    <row r="712" ht="12.75" customHeight="1">
      <c r="B712" s="176"/>
      <c r="D712" s="176"/>
      <c r="E712" s="176"/>
      <c r="F712" s="176"/>
      <c r="G712" s="176"/>
      <c r="H712" s="176"/>
      <c r="I712" s="176"/>
      <c r="J712" s="176"/>
      <c r="K712" s="176"/>
    </row>
    <row r="713" ht="12.75" customHeight="1">
      <c r="B713" s="176"/>
      <c r="D713" s="176"/>
      <c r="E713" s="176"/>
      <c r="F713" s="176"/>
      <c r="G713" s="176"/>
      <c r="H713" s="176"/>
      <c r="I713" s="176"/>
      <c r="J713" s="176"/>
      <c r="K713" s="176"/>
    </row>
    <row r="714" ht="12.75" customHeight="1">
      <c r="B714" s="176"/>
      <c r="D714" s="176"/>
      <c r="E714" s="176"/>
      <c r="F714" s="176"/>
      <c r="G714" s="176"/>
      <c r="H714" s="176"/>
      <c r="I714" s="176"/>
      <c r="J714" s="176"/>
      <c r="K714" s="176"/>
    </row>
    <row r="715" ht="12.75" customHeight="1">
      <c r="B715" s="176"/>
      <c r="D715" s="176"/>
      <c r="E715" s="176"/>
      <c r="F715" s="176"/>
      <c r="G715" s="176"/>
      <c r="H715" s="176"/>
      <c r="I715" s="176"/>
      <c r="J715" s="176"/>
      <c r="K715" s="176"/>
    </row>
    <row r="716" ht="12.75" customHeight="1">
      <c r="B716" s="176"/>
      <c r="D716" s="176"/>
      <c r="E716" s="176"/>
      <c r="F716" s="176"/>
      <c r="G716" s="176"/>
      <c r="H716" s="176"/>
      <c r="I716" s="176"/>
      <c r="J716" s="176"/>
      <c r="K716" s="176"/>
    </row>
    <row r="717" ht="12.75" customHeight="1">
      <c r="B717" s="176"/>
      <c r="D717" s="176"/>
      <c r="E717" s="176"/>
      <c r="F717" s="176"/>
      <c r="G717" s="176"/>
      <c r="H717" s="176"/>
      <c r="I717" s="176"/>
      <c r="J717" s="176"/>
      <c r="K717" s="176"/>
    </row>
    <row r="718" ht="12.75" customHeight="1">
      <c r="B718" s="176"/>
      <c r="D718" s="176"/>
      <c r="E718" s="176"/>
      <c r="F718" s="176"/>
      <c r="G718" s="176"/>
      <c r="H718" s="176"/>
      <c r="I718" s="176"/>
      <c r="J718" s="176"/>
      <c r="K718" s="176"/>
    </row>
    <row r="719" ht="12.75" customHeight="1">
      <c r="B719" s="176"/>
      <c r="D719" s="176"/>
      <c r="E719" s="176"/>
      <c r="F719" s="176"/>
      <c r="G719" s="176"/>
      <c r="H719" s="176"/>
      <c r="I719" s="176"/>
      <c r="J719" s="176"/>
      <c r="K719" s="176"/>
    </row>
    <row r="720" ht="12.75" customHeight="1">
      <c r="B720" s="176"/>
      <c r="D720" s="176"/>
      <c r="E720" s="176"/>
      <c r="F720" s="176"/>
      <c r="G720" s="176"/>
      <c r="H720" s="176"/>
      <c r="I720" s="176"/>
      <c r="J720" s="176"/>
      <c r="K720" s="176"/>
    </row>
    <row r="721" ht="12.75" customHeight="1">
      <c r="B721" s="176"/>
      <c r="D721" s="176"/>
      <c r="E721" s="176"/>
      <c r="F721" s="176"/>
      <c r="G721" s="176"/>
      <c r="H721" s="176"/>
      <c r="I721" s="176"/>
      <c r="J721" s="176"/>
      <c r="K721" s="176"/>
    </row>
    <row r="722" ht="12.75" customHeight="1">
      <c r="B722" s="176"/>
      <c r="D722" s="176"/>
      <c r="E722" s="176"/>
      <c r="F722" s="176"/>
      <c r="G722" s="176"/>
      <c r="H722" s="176"/>
      <c r="I722" s="176"/>
      <c r="J722" s="176"/>
      <c r="K722" s="176"/>
    </row>
    <row r="723" ht="12.75" customHeight="1">
      <c r="B723" s="176"/>
      <c r="D723" s="176"/>
      <c r="E723" s="176"/>
      <c r="F723" s="176"/>
      <c r="G723" s="176"/>
      <c r="H723" s="176"/>
      <c r="I723" s="176"/>
      <c r="J723" s="176"/>
      <c r="K723" s="176"/>
    </row>
    <row r="724" ht="12.75" customHeight="1">
      <c r="B724" s="176"/>
      <c r="D724" s="176"/>
      <c r="E724" s="176"/>
      <c r="F724" s="176"/>
      <c r="G724" s="176"/>
      <c r="H724" s="176"/>
      <c r="I724" s="176"/>
      <c r="J724" s="176"/>
      <c r="K724" s="176"/>
    </row>
    <row r="725" ht="12.75" customHeight="1">
      <c r="B725" s="176"/>
      <c r="D725" s="176"/>
      <c r="E725" s="176"/>
      <c r="F725" s="176"/>
      <c r="G725" s="176"/>
      <c r="H725" s="176"/>
      <c r="I725" s="176"/>
      <c r="J725" s="176"/>
      <c r="K725" s="176"/>
    </row>
    <row r="726" ht="12.75" customHeight="1">
      <c r="B726" s="176"/>
      <c r="D726" s="176"/>
      <c r="E726" s="176"/>
      <c r="F726" s="176"/>
      <c r="G726" s="176"/>
      <c r="H726" s="176"/>
      <c r="I726" s="176"/>
      <c r="J726" s="176"/>
      <c r="K726" s="176"/>
    </row>
    <row r="727" ht="12.75" customHeight="1">
      <c r="B727" s="176"/>
      <c r="D727" s="176"/>
      <c r="E727" s="176"/>
      <c r="F727" s="176"/>
      <c r="G727" s="176"/>
      <c r="H727" s="176"/>
      <c r="I727" s="176"/>
      <c r="J727" s="176"/>
      <c r="K727" s="176"/>
    </row>
    <row r="728" ht="12.75" customHeight="1">
      <c r="B728" s="176"/>
      <c r="D728" s="176"/>
      <c r="E728" s="176"/>
      <c r="F728" s="176"/>
      <c r="G728" s="176"/>
      <c r="H728" s="176"/>
      <c r="I728" s="176"/>
      <c r="J728" s="176"/>
      <c r="K728" s="176"/>
    </row>
    <row r="729" ht="12.75" customHeight="1">
      <c r="B729" s="176"/>
      <c r="D729" s="176"/>
      <c r="E729" s="176"/>
      <c r="F729" s="176"/>
      <c r="G729" s="176"/>
      <c r="H729" s="176"/>
      <c r="I729" s="176"/>
      <c r="J729" s="176"/>
      <c r="K729" s="176"/>
    </row>
    <row r="730" ht="12.75" customHeight="1">
      <c r="B730" s="176"/>
      <c r="D730" s="176"/>
      <c r="E730" s="176"/>
      <c r="F730" s="176"/>
      <c r="G730" s="176"/>
      <c r="H730" s="176"/>
      <c r="I730" s="176"/>
      <c r="J730" s="176"/>
      <c r="K730" s="176"/>
    </row>
    <row r="731" ht="12.75" customHeight="1">
      <c r="B731" s="176"/>
      <c r="D731" s="176"/>
      <c r="E731" s="176"/>
      <c r="F731" s="176"/>
      <c r="G731" s="176"/>
      <c r="H731" s="176"/>
      <c r="I731" s="176"/>
      <c r="J731" s="176"/>
      <c r="K731" s="176"/>
    </row>
    <row r="732" ht="12.75" customHeight="1">
      <c r="B732" s="176"/>
      <c r="D732" s="176"/>
      <c r="E732" s="176"/>
      <c r="F732" s="176"/>
      <c r="G732" s="176"/>
      <c r="H732" s="176"/>
      <c r="I732" s="176"/>
      <c r="J732" s="176"/>
      <c r="K732" s="176"/>
    </row>
    <row r="733" ht="12.75" customHeight="1">
      <c r="B733" s="176"/>
      <c r="D733" s="176"/>
      <c r="E733" s="176"/>
      <c r="F733" s="176"/>
      <c r="G733" s="176"/>
      <c r="H733" s="176"/>
      <c r="I733" s="176"/>
      <c r="J733" s="176"/>
      <c r="K733" s="176"/>
    </row>
    <row r="734" ht="12.75" customHeight="1">
      <c r="B734" s="176"/>
      <c r="D734" s="176"/>
      <c r="E734" s="176"/>
      <c r="F734" s="176"/>
      <c r="G734" s="176"/>
      <c r="H734" s="176"/>
      <c r="I734" s="176"/>
      <c r="J734" s="176"/>
      <c r="K734" s="176"/>
    </row>
    <row r="735" ht="12.75" customHeight="1">
      <c r="B735" s="176"/>
      <c r="D735" s="176"/>
      <c r="E735" s="176"/>
      <c r="F735" s="176"/>
      <c r="G735" s="176"/>
      <c r="H735" s="176"/>
      <c r="I735" s="176"/>
      <c r="J735" s="176"/>
      <c r="K735" s="176"/>
    </row>
    <row r="736" ht="12.75" customHeight="1">
      <c r="B736" s="176"/>
      <c r="D736" s="176"/>
      <c r="E736" s="176"/>
      <c r="F736" s="176"/>
      <c r="G736" s="176"/>
      <c r="H736" s="176"/>
      <c r="I736" s="176"/>
      <c r="J736" s="176"/>
      <c r="K736" s="176"/>
    </row>
    <row r="737" ht="12.75" customHeight="1">
      <c r="B737" s="176"/>
      <c r="D737" s="176"/>
      <c r="E737" s="176"/>
      <c r="F737" s="176"/>
      <c r="G737" s="176"/>
      <c r="H737" s="176"/>
      <c r="I737" s="176"/>
      <c r="J737" s="176"/>
      <c r="K737" s="176"/>
    </row>
    <row r="738" ht="12.75" customHeight="1">
      <c r="B738" s="176"/>
      <c r="D738" s="176"/>
      <c r="E738" s="176"/>
      <c r="F738" s="176"/>
      <c r="G738" s="176"/>
      <c r="H738" s="176"/>
      <c r="I738" s="176"/>
      <c r="J738" s="176"/>
      <c r="K738" s="176"/>
    </row>
    <row r="739" ht="12.75" customHeight="1">
      <c r="B739" s="176"/>
      <c r="D739" s="176"/>
      <c r="E739" s="176"/>
      <c r="F739" s="176"/>
      <c r="G739" s="176"/>
      <c r="H739" s="176"/>
      <c r="I739" s="176"/>
      <c r="J739" s="176"/>
      <c r="K739" s="176"/>
    </row>
    <row r="740" ht="12.75" customHeight="1">
      <c r="B740" s="176"/>
      <c r="D740" s="176"/>
      <c r="E740" s="176"/>
      <c r="F740" s="176"/>
      <c r="G740" s="176"/>
      <c r="H740" s="176"/>
      <c r="I740" s="176"/>
      <c r="J740" s="176"/>
      <c r="K740" s="176"/>
    </row>
    <row r="741" ht="12.75" customHeight="1">
      <c r="B741" s="176"/>
      <c r="D741" s="176"/>
      <c r="E741" s="176"/>
      <c r="F741" s="176"/>
      <c r="G741" s="176"/>
      <c r="H741" s="176"/>
      <c r="I741" s="176"/>
      <c r="J741" s="176"/>
      <c r="K741" s="176"/>
    </row>
    <row r="742" ht="12.75" customHeight="1">
      <c r="B742" s="176"/>
      <c r="D742" s="176"/>
      <c r="E742" s="176"/>
      <c r="F742" s="176"/>
      <c r="G742" s="176"/>
      <c r="H742" s="176"/>
      <c r="I742" s="176"/>
      <c r="J742" s="176"/>
      <c r="K742" s="176"/>
    </row>
    <row r="743" ht="12.75" customHeight="1">
      <c r="B743" s="176"/>
      <c r="D743" s="176"/>
      <c r="E743" s="176"/>
      <c r="F743" s="176"/>
      <c r="G743" s="176"/>
      <c r="H743" s="176"/>
      <c r="I743" s="176"/>
      <c r="J743" s="176"/>
      <c r="K743" s="176"/>
    </row>
    <row r="744" ht="12.75" customHeight="1">
      <c r="B744" s="176"/>
      <c r="D744" s="176"/>
      <c r="E744" s="176"/>
      <c r="F744" s="176"/>
      <c r="G744" s="176"/>
      <c r="H744" s="176"/>
      <c r="I744" s="176"/>
      <c r="J744" s="176"/>
      <c r="K744" s="176"/>
    </row>
    <row r="745" ht="12.75" customHeight="1">
      <c r="B745" s="176"/>
      <c r="D745" s="176"/>
      <c r="E745" s="176"/>
      <c r="F745" s="176"/>
      <c r="G745" s="176"/>
      <c r="H745" s="176"/>
      <c r="I745" s="176"/>
      <c r="J745" s="176"/>
      <c r="K745" s="176"/>
    </row>
    <row r="746" ht="12.75" customHeight="1">
      <c r="B746" s="176"/>
      <c r="D746" s="176"/>
      <c r="E746" s="176"/>
      <c r="F746" s="176"/>
      <c r="G746" s="176"/>
      <c r="H746" s="176"/>
      <c r="I746" s="176"/>
      <c r="J746" s="176"/>
      <c r="K746" s="176"/>
    </row>
    <row r="747" ht="12.75" customHeight="1">
      <c r="B747" s="176"/>
      <c r="D747" s="176"/>
      <c r="E747" s="176"/>
      <c r="F747" s="176"/>
      <c r="G747" s="176"/>
      <c r="H747" s="176"/>
      <c r="I747" s="176"/>
      <c r="J747" s="176"/>
      <c r="K747" s="176"/>
    </row>
    <row r="748" ht="12.75" customHeight="1">
      <c r="B748" s="176"/>
      <c r="D748" s="176"/>
      <c r="E748" s="176"/>
      <c r="F748" s="176"/>
      <c r="G748" s="176"/>
      <c r="H748" s="176"/>
      <c r="I748" s="176"/>
      <c r="J748" s="176"/>
      <c r="K748" s="176"/>
    </row>
    <row r="749" ht="12.75" customHeight="1">
      <c r="B749" s="176"/>
      <c r="D749" s="176"/>
      <c r="E749" s="176"/>
      <c r="F749" s="176"/>
      <c r="G749" s="176"/>
      <c r="H749" s="176"/>
      <c r="I749" s="176"/>
      <c r="J749" s="176"/>
      <c r="K749" s="176"/>
    </row>
    <row r="750" ht="12.75" customHeight="1">
      <c r="B750" s="176"/>
      <c r="D750" s="176"/>
      <c r="E750" s="176"/>
      <c r="F750" s="176"/>
      <c r="G750" s="176"/>
      <c r="H750" s="176"/>
      <c r="I750" s="176"/>
      <c r="J750" s="176"/>
      <c r="K750" s="176"/>
    </row>
    <row r="751" ht="12.75" customHeight="1">
      <c r="B751" s="176"/>
      <c r="D751" s="176"/>
      <c r="E751" s="176"/>
      <c r="F751" s="176"/>
      <c r="G751" s="176"/>
      <c r="H751" s="176"/>
      <c r="I751" s="176"/>
      <c r="J751" s="176"/>
      <c r="K751" s="176"/>
    </row>
    <row r="752" ht="12.75" customHeight="1">
      <c r="B752" s="176"/>
      <c r="D752" s="176"/>
      <c r="E752" s="176"/>
      <c r="F752" s="176"/>
      <c r="G752" s="176"/>
      <c r="H752" s="176"/>
      <c r="I752" s="176"/>
      <c r="J752" s="176"/>
      <c r="K752" s="176"/>
    </row>
    <row r="753" ht="12.75" customHeight="1">
      <c r="B753" s="176"/>
      <c r="D753" s="176"/>
      <c r="E753" s="176"/>
      <c r="F753" s="176"/>
      <c r="G753" s="176"/>
      <c r="H753" s="176"/>
      <c r="I753" s="176"/>
      <c r="J753" s="176"/>
      <c r="K753" s="176"/>
    </row>
    <row r="754" ht="12.75" customHeight="1">
      <c r="B754" s="176"/>
      <c r="D754" s="176"/>
      <c r="E754" s="176"/>
      <c r="F754" s="176"/>
      <c r="G754" s="176"/>
      <c r="H754" s="176"/>
      <c r="I754" s="176"/>
      <c r="J754" s="176"/>
      <c r="K754" s="176"/>
    </row>
    <row r="755" ht="12.75" customHeight="1">
      <c r="B755" s="176"/>
      <c r="D755" s="176"/>
      <c r="E755" s="176"/>
      <c r="F755" s="176"/>
      <c r="G755" s="176"/>
      <c r="H755" s="176"/>
      <c r="I755" s="176"/>
      <c r="J755" s="176"/>
      <c r="K755" s="176"/>
    </row>
    <row r="756" ht="12.75" customHeight="1">
      <c r="B756" s="176"/>
      <c r="D756" s="176"/>
      <c r="E756" s="176"/>
      <c r="F756" s="176"/>
      <c r="G756" s="176"/>
      <c r="H756" s="176"/>
      <c r="I756" s="176"/>
      <c r="J756" s="176"/>
      <c r="K756" s="176"/>
    </row>
    <row r="757" ht="12.75" customHeight="1">
      <c r="B757" s="176"/>
      <c r="D757" s="176"/>
      <c r="E757" s="176"/>
      <c r="F757" s="176"/>
      <c r="G757" s="176"/>
      <c r="H757" s="176"/>
      <c r="I757" s="176"/>
      <c r="J757" s="176"/>
      <c r="K757" s="176"/>
    </row>
    <row r="758" ht="12.75" customHeight="1">
      <c r="B758" s="176"/>
      <c r="D758" s="176"/>
      <c r="E758" s="176"/>
      <c r="F758" s="176"/>
      <c r="G758" s="176"/>
      <c r="H758" s="176"/>
      <c r="I758" s="176"/>
      <c r="J758" s="176"/>
      <c r="K758" s="176"/>
    </row>
    <row r="759" ht="12.75" customHeight="1">
      <c r="B759" s="176"/>
      <c r="D759" s="176"/>
      <c r="E759" s="176"/>
      <c r="F759" s="176"/>
      <c r="G759" s="176"/>
      <c r="H759" s="176"/>
      <c r="I759" s="176"/>
      <c r="J759" s="176"/>
      <c r="K759" s="176"/>
    </row>
    <row r="760" ht="12.75" customHeight="1">
      <c r="B760" s="176"/>
      <c r="D760" s="176"/>
      <c r="E760" s="176"/>
      <c r="F760" s="176"/>
      <c r="G760" s="176"/>
      <c r="H760" s="176"/>
      <c r="I760" s="176"/>
      <c r="J760" s="176"/>
      <c r="K760" s="176"/>
    </row>
    <row r="761" ht="12.75" customHeight="1">
      <c r="B761" s="176"/>
      <c r="D761" s="176"/>
      <c r="E761" s="176"/>
      <c r="F761" s="176"/>
      <c r="G761" s="176"/>
      <c r="H761" s="176"/>
      <c r="I761" s="176"/>
      <c r="J761" s="176"/>
      <c r="K761" s="176"/>
    </row>
    <row r="762" ht="12.75" customHeight="1">
      <c r="B762" s="176"/>
      <c r="D762" s="176"/>
      <c r="E762" s="176"/>
      <c r="F762" s="176"/>
      <c r="G762" s="176"/>
      <c r="H762" s="176"/>
      <c r="I762" s="176"/>
      <c r="J762" s="176"/>
      <c r="K762" s="176"/>
    </row>
    <row r="763" ht="12.75" customHeight="1">
      <c r="B763" s="176"/>
      <c r="D763" s="176"/>
      <c r="E763" s="176"/>
      <c r="F763" s="176"/>
      <c r="G763" s="176"/>
      <c r="H763" s="176"/>
      <c r="I763" s="176"/>
      <c r="J763" s="176"/>
      <c r="K763" s="176"/>
    </row>
    <row r="764" ht="12.75" customHeight="1">
      <c r="B764" s="176"/>
      <c r="D764" s="176"/>
      <c r="E764" s="176"/>
      <c r="F764" s="176"/>
      <c r="G764" s="176"/>
      <c r="H764" s="176"/>
      <c r="I764" s="176"/>
      <c r="J764" s="176"/>
      <c r="K764" s="176"/>
    </row>
    <row r="765" ht="12.75" customHeight="1">
      <c r="B765" s="176"/>
      <c r="D765" s="176"/>
      <c r="E765" s="176"/>
      <c r="F765" s="176"/>
      <c r="G765" s="176"/>
      <c r="H765" s="176"/>
      <c r="I765" s="176"/>
      <c r="J765" s="176"/>
      <c r="K765" s="176"/>
    </row>
    <row r="766" ht="12.75" customHeight="1">
      <c r="B766" s="176"/>
      <c r="D766" s="176"/>
      <c r="E766" s="176"/>
      <c r="F766" s="176"/>
      <c r="G766" s="176"/>
      <c r="H766" s="176"/>
      <c r="I766" s="176"/>
      <c r="J766" s="176"/>
      <c r="K766" s="176"/>
    </row>
    <row r="767" ht="12.75" customHeight="1">
      <c r="B767" s="176"/>
      <c r="D767" s="176"/>
      <c r="E767" s="176"/>
      <c r="F767" s="176"/>
      <c r="G767" s="176"/>
      <c r="H767" s="176"/>
      <c r="I767" s="176"/>
      <c r="J767" s="176"/>
      <c r="K767" s="176"/>
    </row>
    <row r="768" ht="12.75" customHeight="1">
      <c r="B768" s="176"/>
      <c r="D768" s="176"/>
      <c r="E768" s="176"/>
      <c r="F768" s="176"/>
      <c r="G768" s="176"/>
      <c r="H768" s="176"/>
      <c r="I768" s="176"/>
      <c r="J768" s="176"/>
      <c r="K768" s="176"/>
    </row>
    <row r="769" ht="12.75" customHeight="1">
      <c r="B769" s="176"/>
      <c r="D769" s="176"/>
      <c r="E769" s="176"/>
      <c r="F769" s="176"/>
      <c r="G769" s="176"/>
      <c r="H769" s="176"/>
      <c r="I769" s="176"/>
      <c r="J769" s="176"/>
      <c r="K769" s="176"/>
    </row>
    <row r="770" ht="12.75" customHeight="1">
      <c r="B770" s="176"/>
      <c r="D770" s="176"/>
      <c r="E770" s="176"/>
      <c r="F770" s="176"/>
      <c r="G770" s="176"/>
      <c r="H770" s="176"/>
      <c r="I770" s="176"/>
      <c r="J770" s="176"/>
      <c r="K770" s="176"/>
    </row>
    <row r="771" ht="12.75" customHeight="1">
      <c r="B771" s="176"/>
      <c r="D771" s="176"/>
      <c r="E771" s="176"/>
      <c r="F771" s="176"/>
      <c r="G771" s="176"/>
      <c r="H771" s="176"/>
      <c r="I771" s="176"/>
      <c r="J771" s="176"/>
      <c r="K771" s="176"/>
    </row>
    <row r="772" ht="12.75" customHeight="1">
      <c r="B772" s="176"/>
      <c r="D772" s="176"/>
      <c r="E772" s="176"/>
      <c r="F772" s="176"/>
      <c r="G772" s="176"/>
      <c r="H772" s="176"/>
      <c r="I772" s="176"/>
      <c r="J772" s="176"/>
      <c r="K772" s="176"/>
    </row>
    <row r="773" ht="12.75" customHeight="1">
      <c r="B773" s="176"/>
      <c r="D773" s="176"/>
      <c r="E773" s="176"/>
      <c r="F773" s="176"/>
      <c r="G773" s="176"/>
      <c r="H773" s="176"/>
      <c r="I773" s="176"/>
      <c r="J773" s="176"/>
      <c r="K773" s="176"/>
    </row>
    <row r="774" ht="12.75" customHeight="1">
      <c r="B774" s="176"/>
      <c r="D774" s="176"/>
      <c r="E774" s="176"/>
      <c r="F774" s="176"/>
      <c r="G774" s="176"/>
      <c r="H774" s="176"/>
      <c r="I774" s="176"/>
      <c r="J774" s="176"/>
      <c r="K774" s="176"/>
    </row>
    <row r="775" ht="12.75" customHeight="1">
      <c r="B775" s="176"/>
      <c r="D775" s="176"/>
      <c r="E775" s="176"/>
      <c r="F775" s="176"/>
      <c r="G775" s="176"/>
      <c r="H775" s="176"/>
      <c r="I775" s="176"/>
      <c r="J775" s="176"/>
      <c r="K775" s="176"/>
    </row>
    <row r="776" ht="12.75" customHeight="1">
      <c r="B776" s="176"/>
      <c r="D776" s="176"/>
      <c r="E776" s="176"/>
      <c r="F776" s="176"/>
      <c r="G776" s="176"/>
      <c r="H776" s="176"/>
      <c r="I776" s="176"/>
      <c r="J776" s="176"/>
      <c r="K776" s="176"/>
    </row>
    <row r="777" ht="12.75" customHeight="1">
      <c r="B777" s="176"/>
      <c r="D777" s="176"/>
      <c r="E777" s="176"/>
      <c r="F777" s="176"/>
      <c r="G777" s="176"/>
      <c r="H777" s="176"/>
      <c r="I777" s="176"/>
      <c r="J777" s="176"/>
      <c r="K777" s="176"/>
    </row>
    <row r="778" ht="12.75" customHeight="1">
      <c r="B778" s="176"/>
      <c r="D778" s="176"/>
      <c r="E778" s="176"/>
      <c r="F778" s="176"/>
      <c r="G778" s="176"/>
      <c r="H778" s="176"/>
      <c r="I778" s="176"/>
      <c r="J778" s="176"/>
      <c r="K778" s="176"/>
    </row>
    <row r="779" ht="12.75" customHeight="1">
      <c r="B779" s="176"/>
      <c r="D779" s="176"/>
      <c r="E779" s="176"/>
      <c r="F779" s="176"/>
      <c r="G779" s="176"/>
      <c r="H779" s="176"/>
      <c r="I779" s="176"/>
      <c r="J779" s="176"/>
      <c r="K779" s="176"/>
    </row>
    <row r="780" ht="12.75" customHeight="1">
      <c r="B780" s="176"/>
      <c r="D780" s="176"/>
      <c r="E780" s="176"/>
      <c r="F780" s="176"/>
      <c r="G780" s="176"/>
      <c r="H780" s="176"/>
      <c r="I780" s="176"/>
      <c r="J780" s="176"/>
      <c r="K780" s="176"/>
    </row>
    <row r="781" ht="12.75" customHeight="1">
      <c r="B781" s="176"/>
      <c r="D781" s="176"/>
      <c r="E781" s="176"/>
      <c r="F781" s="176"/>
      <c r="G781" s="176"/>
      <c r="H781" s="176"/>
      <c r="I781" s="176"/>
      <c r="J781" s="176"/>
      <c r="K781" s="176"/>
    </row>
    <row r="782" ht="12.75" customHeight="1">
      <c r="B782" s="176"/>
      <c r="D782" s="176"/>
      <c r="E782" s="176"/>
      <c r="F782" s="176"/>
      <c r="G782" s="176"/>
      <c r="H782" s="176"/>
      <c r="I782" s="176"/>
      <c r="J782" s="176"/>
      <c r="K782" s="176"/>
    </row>
    <row r="783" ht="12.75" customHeight="1">
      <c r="B783" s="176"/>
      <c r="D783" s="176"/>
      <c r="E783" s="176"/>
      <c r="F783" s="176"/>
      <c r="G783" s="176"/>
      <c r="H783" s="176"/>
      <c r="I783" s="176"/>
      <c r="J783" s="176"/>
      <c r="K783" s="176"/>
    </row>
    <row r="784" ht="12.75" customHeight="1">
      <c r="B784" s="176"/>
      <c r="D784" s="176"/>
      <c r="E784" s="176"/>
      <c r="F784" s="176"/>
      <c r="G784" s="176"/>
      <c r="H784" s="176"/>
      <c r="I784" s="176"/>
      <c r="J784" s="176"/>
      <c r="K784" s="176"/>
    </row>
    <row r="785" ht="12.75" customHeight="1">
      <c r="B785" s="176"/>
      <c r="D785" s="176"/>
      <c r="E785" s="176"/>
      <c r="F785" s="176"/>
      <c r="G785" s="176"/>
      <c r="H785" s="176"/>
      <c r="I785" s="176"/>
      <c r="J785" s="176"/>
      <c r="K785" s="176"/>
    </row>
    <row r="786" ht="12.75" customHeight="1">
      <c r="B786" s="176"/>
      <c r="D786" s="176"/>
      <c r="E786" s="176"/>
      <c r="F786" s="176"/>
      <c r="G786" s="176"/>
      <c r="H786" s="176"/>
      <c r="I786" s="176"/>
      <c r="J786" s="176"/>
      <c r="K786" s="176"/>
    </row>
    <row r="787" ht="12.75" customHeight="1">
      <c r="B787" s="176"/>
      <c r="D787" s="176"/>
      <c r="E787" s="176"/>
      <c r="F787" s="176"/>
      <c r="G787" s="176"/>
      <c r="H787" s="176"/>
      <c r="I787" s="176"/>
      <c r="J787" s="176"/>
      <c r="K787" s="176"/>
    </row>
    <row r="788" ht="12.75" customHeight="1">
      <c r="B788" s="176"/>
      <c r="D788" s="176"/>
      <c r="E788" s="176"/>
      <c r="F788" s="176"/>
      <c r="G788" s="176"/>
      <c r="H788" s="176"/>
      <c r="I788" s="176"/>
      <c r="J788" s="176"/>
      <c r="K788" s="176"/>
    </row>
    <row r="789" ht="12.75" customHeight="1">
      <c r="B789" s="176"/>
      <c r="D789" s="176"/>
      <c r="E789" s="176"/>
      <c r="F789" s="176"/>
      <c r="G789" s="176"/>
      <c r="H789" s="176"/>
      <c r="I789" s="176"/>
      <c r="J789" s="176"/>
      <c r="K789" s="176"/>
    </row>
    <row r="790" ht="12.75" customHeight="1">
      <c r="B790" s="176"/>
      <c r="D790" s="176"/>
      <c r="E790" s="176"/>
      <c r="F790" s="176"/>
      <c r="G790" s="176"/>
      <c r="H790" s="176"/>
      <c r="I790" s="176"/>
      <c r="J790" s="176"/>
      <c r="K790" s="176"/>
    </row>
    <row r="791" ht="12.75" customHeight="1">
      <c r="B791" s="176"/>
      <c r="D791" s="176"/>
      <c r="E791" s="176"/>
      <c r="F791" s="176"/>
      <c r="G791" s="176"/>
      <c r="H791" s="176"/>
      <c r="I791" s="176"/>
      <c r="J791" s="176"/>
      <c r="K791" s="176"/>
    </row>
    <row r="792" ht="12.75" customHeight="1">
      <c r="B792" s="176"/>
      <c r="D792" s="176"/>
      <c r="E792" s="176"/>
      <c r="F792" s="176"/>
      <c r="G792" s="176"/>
      <c r="H792" s="176"/>
      <c r="I792" s="176"/>
      <c r="J792" s="176"/>
      <c r="K792" s="176"/>
    </row>
    <row r="793" ht="12.75" customHeight="1">
      <c r="B793" s="176"/>
      <c r="D793" s="176"/>
      <c r="E793" s="176"/>
      <c r="F793" s="176"/>
      <c r="G793" s="176"/>
      <c r="H793" s="176"/>
      <c r="I793" s="176"/>
      <c r="J793" s="176"/>
      <c r="K793" s="176"/>
    </row>
    <row r="794" ht="12.75" customHeight="1">
      <c r="B794" s="176"/>
      <c r="D794" s="176"/>
      <c r="E794" s="176"/>
      <c r="F794" s="176"/>
      <c r="G794" s="176"/>
      <c r="H794" s="176"/>
      <c r="I794" s="176"/>
      <c r="J794" s="176"/>
      <c r="K794" s="176"/>
    </row>
    <row r="795" ht="12.75" customHeight="1">
      <c r="B795" s="176"/>
      <c r="D795" s="176"/>
      <c r="E795" s="176"/>
      <c r="F795" s="176"/>
      <c r="G795" s="176"/>
      <c r="H795" s="176"/>
      <c r="I795" s="176"/>
      <c r="J795" s="176"/>
      <c r="K795" s="176"/>
    </row>
    <row r="796" ht="12.75" customHeight="1">
      <c r="B796" s="176"/>
      <c r="D796" s="176"/>
      <c r="E796" s="176"/>
      <c r="F796" s="176"/>
      <c r="G796" s="176"/>
      <c r="H796" s="176"/>
      <c r="I796" s="176"/>
      <c r="J796" s="176"/>
      <c r="K796" s="176"/>
    </row>
    <row r="797" ht="12.75" customHeight="1">
      <c r="B797" s="176"/>
      <c r="D797" s="176"/>
      <c r="E797" s="176"/>
      <c r="F797" s="176"/>
      <c r="G797" s="176"/>
      <c r="H797" s="176"/>
      <c r="I797" s="176"/>
      <c r="J797" s="176"/>
      <c r="K797" s="176"/>
    </row>
    <row r="798" ht="12.75" customHeight="1">
      <c r="B798" s="176"/>
      <c r="D798" s="176"/>
      <c r="E798" s="176"/>
      <c r="F798" s="176"/>
      <c r="G798" s="176"/>
      <c r="H798" s="176"/>
      <c r="I798" s="176"/>
      <c r="J798" s="176"/>
      <c r="K798" s="176"/>
    </row>
    <row r="799" ht="12.75" customHeight="1">
      <c r="B799" s="176"/>
      <c r="D799" s="176"/>
      <c r="E799" s="176"/>
      <c r="F799" s="176"/>
      <c r="G799" s="176"/>
      <c r="H799" s="176"/>
      <c r="I799" s="176"/>
      <c r="J799" s="176"/>
      <c r="K799" s="176"/>
    </row>
    <row r="800" ht="12.75" customHeight="1">
      <c r="B800" s="176"/>
      <c r="D800" s="176"/>
      <c r="E800" s="176"/>
      <c r="F800" s="176"/>
      <c r="G800" s="176"/>
      <c r="H800" s="176"/>
      <c r="I800" s="176"/>
      <c r="J800" s="176"/>
      <c r="K800" s="176"/>
    </row>
    <row r="801" ht="12.75" customHeight="1">
      <c r="B801" s="176"/>
      <c r="D801" s="176"/>
      <c r="E801" s="176"/>
      <c r="F801" s="176"/>
      <c r="G801" s="176"/>
      <c r="H801" s="176"/>
      <c r="I801" s="176"/>
      <c r="J801" s="176"/>
      <c r="K801" s="176"/>
    </row>
    <row r="802" ht="12.75" customHeight="1">
      <c r="B802" s="176"/>
      <c r="D802" s="176"/>
      <c r="E802" s="176"/>
      <c r="F802" s="176"/>
      <c r="G802" s="176"/>
      <c r="H802" s="176"/>
      <c r="I802" s="176"/>
      <c r="J802" s="176"/>
      <c r="K802" s="176"/>
    </row>
    <row r="803" ht="12.75" customHeight="1">
      <c r="B803" s="176"/>
      <c r="D803" s="176"/>
      <c r="E803" s="176"/>
      <c r="F803" s="176"/>
      <c r="G803" s="176"/>
      <c r="H803" s="176"/>
      <c r="I803" s="176"/>
      <c r="J803" s="176"/>
      <c r="K803" s="176"/>
    </row>
    <row r="804" ht="12.75" customHeight="1">
      <c r="B804" s="176"/>
      <c r="D804" s="176"/>
      <c r="E804" s="176"/>
      <c r="F804" s="176"/>
      <c r="G804" s="176"/>
      <c r="H804" s="176"/>
      <c r="I804" s="176"/>
      <c r="J804" s="176"/>
      <c r="K804" s="176"/>
    </row>
    <row r="805" ht="12.75" customHeight="1">
      <c r="B805" s="176"/>
      <c r="D805" s="176"/>
      <c r="E805" s="176"/>
      <c r="F805" s="176"/>
      <c r="G805" s="176"/>
      <c r="H805" s="176"/>
      <c r="I805" s="176"/>
      <c r="J805" s="176"/>
      <c r="K805" s="176"/>
    </row>
    <row r="806" ht="12.75" customHeight="1">
      <c r="B806" s="176"/>
      <c r="D806" s="176"/>
      <c r="E806" s="176"/>
      <c r="F806" s="176"/>
      <c r="G806" s="176"/>
      <c r="H806" s="176"/>
      <c r="I806" s="176"/>
      <c r="J806" s="176"/>
      <c r="K806" s="176"/>
    </row>
    <row r="807" ht="12.75" customHeight="1">
      <c r="B807" s="176"/>
      <c r="D807" s="176"/>
      <c r="E807" s="176"/>
      <c r="F807" s="176"/>
      <c r="G807" s="176"/>
      <c r="H807" s="176"/>
      <c r="I807" s="176"/>
      <c r="J807" s="176"/>
      <c r="K807" s="176"/>
    </row>
    <row r="808" ht="12.75" customHeight="1">
      <c r="B808" s="176"/>
      <c r="D808" s="176"/>
      <c r="E808" s="176"/>
      <c r="F808" s="176"/>
      <c r="G808" s="176"/>
      <c r="H808" s="176"/>
      <c r="I808" s="176"/>
      <c r="J808" s="176"/>
      <c r="K808" s="176"/>
    </row>
    <row r="809" ht="12.75" customHeight="1">
      <c r="B809" s="176"/>
      <c r="D809" s="176"/>
      <c r="E809" s="176"/>
      <c r="F809" s="176"/>
      <c r="G809" s="176"/>
      <c r="H809" s="176"/>
      <c r="I809" s="176"/>
      <c r="J809" s="176"/>
      <c r="K809" s="176"/>
    </row>
    <row r="810" ht="12.75" customHeight="1">
      <c r="B810" s="176"/>
      <c r="D810" s="176"/>
      <c r="E810" s="176"/>
      <c r="F810" s="176"/>
      <c r="G810" s="176"/>
      <c r="H810" s="176"/>
      <c r="I810" s="176"/>
      <c r="J810" s="176"/>
      <c r="K810" s="176"/>
    </row>
    <row r="811" ht="12.75" customHeight="1">
      <c r="B811" s="176"/>
      <c r="D811" s="176"/>
      <c r="E811" s="176"/>
      <c r="F811" s="176"/>
      <c r="G811" s="176"/>
      <c r="H811" s="176"/>
      <c r="I811" s="176"/>
      <c r="J811" s="176"/>
      <c r="K811" s="176"/>
    </row>
    <row r="812" ht="12.75" customHeight="1">
      <c r="B812" s="176"/>
      <c r="D812" s="176"/>
      <c r="E812" s="176"/>
      <c r="F812" s="176"/>
      <c r="G812" s="176"/>
      <c r="H812" s="176"/>
      <c r="I812" s="176"/>
      <c r="J812" s="176"/>
      <c r="K812" s="176"/>
    </row>
    <row r="813" ht="12.75" customHeight="1">
      <c r="B813" s="176"/>
      <c r="D813" s="176"/>
      <c r="E813" s="176"/>
      <c r="F813" s="176"/>
      <c r="G813" s="176"/>
      <c r="H813" s="176"/>
      <c r="I813" s="176"/>
      <c r="J813" s="176"/>
      <c r="K813" s="176"/>
    </row>
    <row r="814" ht="12.75" customHeight="1">
      <c r="B814" s="176"/>
      <c r="D814" s="176"/>
      <c r="E814" s="176"/>
      <c r="F814" s="176"/>
      <c r="G814" s="176"/>
      <c r="H814" s="176"/>
      <c r="I814" s="176"/>
      <c r="J814" s="176"/>
      <c r="K814" s="176"/>
    </row>
    <row r="815" ht="12.75" customHeight="1">
      <c r="B815" s="176"/>
      <c r="D815" s="176"/>
      <c r="E815" s="176"/>
      <c r="F815" s="176"/>
      <c r="G815" s="176"/>
      <c r="H815" s="176"/>
      <c r="I815" s="176"/>
      <c r="J815" s="176"/>
      <c r="K815" s="176"/>
    </row>
    <row r="816" ht="12.75" customHeight="1">
      <c r="B816" s="176"/>
      <c r="D816" s="176"/>
      <c r="E816" s="176"/>
      <c r="F816" s="176"/>
      <c r="G816" s="176"/>
      <c r="H816" s="176"/>
      <c r="I816" s="176"/>
      <c r="J816" s="176"/>
      <c r="K816" s="176"/>
    </row>
    <row r="817" ht="12.75" customHeight="1">
      <c r="B817" s="176"/>
      <c r="D817" s="176"/>
      <c r="E817" s="176"/>
      <c r="F817" s="176"/>
      <c r="G817" s="176"/>
      <c r="H817" s="176"/>
      <c r="I817" s="176"/>
      <c r="J817" s="176"/>
      <c r="K817" s="176"/>
    </row>
    <row r="818" ht="12.75" customHeight="1">
      <c r="B818" s="176"/>
      <c r="D818" s="176"/>
      <c r="E818" s="176"/>
      <c r="F818" s="176"/>
      <c r="G818" s="176"/>
      <c r="H818" s="176"/>
      <c r="I818" s="176"/>
      <c r="J818" s="176"/>
      <c r="K818" s="176"/>
    </row>
    <row r="819" ht="12.75" customHeight="1">
      <c r="B819" s="176"/>
      <c r="D819" s="176"/>
      <c r="E819" s="176"/>
      <c r="F819" s="176"/>
      <c r="G819" s="176"/>
      <c r="H819" s="176"/>
      <c r="I819" s="176"/>
      <c r="J819" s="176"/>
      <c r="K819" s="176"/>
    </row>
    <row r="820" ht="12.75" customHeight="1">
      <c r="B820" s="176"/>
      <c r="D820" s="176"/>
      <c r="E820" s="176"/>
      <c r="F820" s="176"/>
      <c r="G820" s="176"/>
      <c r="H820" s="176"/>
      <c r="I820" s="176"/>
      <c r="J820" s="176"/>
      <c r="K820" s="176"/>
    </row>
    <row r="821" ht="12.75" customHeight="1">
      <c r="B821" s="176"/>
      <c r="D821" s="176"/>
      <c r="E821" s="176"/>
      <c r="F821" s="176"/>
      <c r="G821" s="176"/>
      <c r="H821" s="176"/>
      <c r="I821" s="176"/>
      <c r="J821" s="176"/>
      <c r="K821" s="176"/>
    </row>
    <row r="822" ht="12.75" customHeight="1">
      <c r="B822" s="176"/>
      <c r="D822" s="176"/>
      <c r="E822" s="176"/>
      <c r="F822" s="176"/>
      <c r="G822" s="176"/>
      <c r="H822" s="176"/>
      <c r="I822" s="176"/>
      <c r="J822" s="176"/>
      <c r="K822" s="176"/>
    </row>
    <row r="823" ht="12.75" customHeight="1">
      <c r="B823" s="176"/>
      <c r="D823" s="176"/>
      <c r="E823" s="176"/>
      <c r="F823" s="176"/>
      <c r="G823" s="176"/>
      <c r="H823" s="176"/>
      <c r="I823" s="176"/>
      <c r="J823" s="176"/>
      <c r="K823" s="176"/>
    </row>
    <row r="824" ht="12.75" customHeight="1">
      <c r="B824" s="176"/>
      <c r="D824" s="176"/>
      <c r="E824" s="176"/>
      <c r="F824" s="176"/>
      <c r="G824" s="176"/>
      <c r="H824" s="176"/>
      <c r="I824" s="176"/>
      <c r="J824" s="176"/>
      <c r="K824" s="176"/>
    </row>
    <row r="825" ht="12.75" customHeight="1">
      <c r="B825" s="176"/>
      <c r="D825" s="176"/>
      <c r="E825" s="176"/>
      <c r="F825" s="176"/>
      <c r="G825" s="176"/>
      <c r="H825" s="176"/>
      <c r="I825" s="176"/>
      <c r="J825" s="176"/>
      <c r="K825" s="176"/>
    </row>
    <row r="826" ht="12.75" customHeight="1">
      <c r="B826" s="176"/>
      <c r="D826" s="176"/>
      <c r="E826" s="176"/>
      <c r="F826" s="176"/>
      <c r="G826" s="176"/>
      <c r="H826" s="176"/>
      <c r="I826" s="176"/>
      <c r="J826" s="176"/>
      <c r="K826" s="176"/>
    </row>
    <row r="827" ht="12.75" customHeight="1">
      <c r="B827" s="176"/>
      <c r="D827" s="176"/>
      <c r="E827" s="176"/>
      <c r="F827" s="176"/>
      <c r="G827" s="176"/>
      <c r="H827" s="176"/>
      <c r="I827" s="176"/>
      <c r="J827" s="176"/>
      <c r="K827" s="176"/>
    </row>
    <row r="828" ht="12.75" customHeight="1">
      <c r="B828" s="176"/>
      <c r="D828" s="176"/>
      <c r="E828" s="176"/>
      <c r="F828" s="176"/>
      <c r="G828" s="176"/>
      <c r="H828" s="176"/>
      <c r="I828" s="176"/>
      <c r="J828" s="176"/>
      <c r="K828" s="176"/>
    </row>
    <row r="829" ht="12.75" customHeight="1">
      <c r="B829" s="176"/>
      <c r="D829" s="176"/>
      <c r="E829" s="176"/>
      <c r="F829" s="176"/>
      <c r="G829" s="176"/>
      <c r="H829" s="176"/>
      <c r="I829" s="176"/>
      <c r="J829" s="176"/>
      <c r="K829" s="176"/>
    </row>
    <row r="830" ht="12.75" customHeight="1">
      <c r="B830" s="176"/>
      <c r="D830" s="176"/>
      <c r="E830" s="176"/>
      <c r="F830" s="176"/>
      <c r="G830" s="176"/>
      <c r="H830" s="176"/>
      <c r="I830" s="176"/>
      <c r="J830" s="176"/>
      <c r="K830" s="176"/>
    </row>
    <row r="831" ht="12.75" customHeight="1">
      <c r="B831" s="176"/>
      <c r="D831" s="176"/>
      <c r="E831" s="176"/>
      <c r="F831" s="176"/>
      <c r="G831" s="176"/>
      <c r="H831" s="176"/>
      <c r="I831" s="176"/>
      <c r="J831" s="176"/>
      <c r="K831" s="176"/>
    </row>
    <row r="832" ht="12.75" customHeight="1">
      <c r="B832" s="176"/>
      <c r="D832" s="176"/>
      <c r="E832" s="176"/>
      <c r="F832" s="176"/>
      <c r="G832" s="176"/>
      <c r="H832" s="176"/>
      <c r="I832" s="176"/>
      <c r="J832" s="176"/>
      <c r="K832" s="176"/>
    </row>
    <row r="833" ht="12.75" customHeight="1">
      <c r="B833" s="176"/>
      <c r="D833" s="176"/>
      <c r="E833" s="176"/>
      <c r="F833" s="176"/>
      <c r="G833" s="176"/>
      <c r="H833" s="176"/>
      <c r="I833" s="176"/>
      <c r="J833" s="176"/>
      <c r="K833" s="176"/>
    </row>
    <row r="834" ht="12.75" customHeight="1">
      <c r="B834" s="176"/>
      <c r="D834" s="176"/>
      <c r="E834" s="176"/>
      <c r="F834" s="176"/>
      <c r="G834" s="176"/>
      <c r="H834" s="176"/>
      <c r="I834" s="176"/>
      <c r="J834" s="176"/>
      <c r="K834" s="176"/>
    </row>
    <row r="835" ht="12.75" customHeight="1">
      <c r="B835" s="176"/>
      <c r="D835" s="176"/>
      <c r="E835" s="176"/>
      <c r="F835" s="176"/>
      <c r="G835" s="176"/>
      <c r="H835" s="176"/>
      <c r="I835" s="176"/>
      <c r="J835" s="176"/>
      <c r="K835" s="176"/>
    </row>
    <row r="836" ht="12.75" customHeight="1">
      <c r="B836" s="176"/>
      <c r="D836" s="176"/>
      <c r="E836" s="176"/>
      <c r="F836" s="176"/>
      <c r="G836" s="176"/>
      <c r="H836" s="176"/>
      <c r="I836" s="176"/>
      <c r="J836" s="176"/>
      <c r="K836" s="176"/>
    </row>
    <row r="837" ht="12.75" customHeight="1">
      <c r="B837" s="176"/>
      <c r="D837" s="176"/>
      <c r="E837" s="176"/>
      <c r="F837" s="176"/>
      <c r="G837" s="176"/>
      <c r="H837" s="176"/>
      <c r="I837" s="176"/>
      <c r="J837" s="176"/>
      <c r="K837" s="176"/>
    </row>
    <row r="838" ht="12.75" customHeight="1">
      <c r="B838" s="176"/>
      <c r="D838" s="176"/>
      <c r="E838" s="176"/>
      <c r="F838" s="176"/>
      <c r="G838" s="176"/>
      <c r="H838" s="176"/>
      <c r="I838" s="176"/>
      <c r="J838" s="176"/>
      <c r="K838" s="176"/>
    </row>
    <row r="839" ht="12.75" customHeight="1">
      <c r="B839" s="176"/>
      <c r="D839" s="176"/>
      <c r="E839" s="176"/>
      <c r="F839" s="176"/>
      <c r="G839" s="176"/>
      <c r="H839" s="176"/>
      <c r="I839" s="176"/>
      <c r="J839" s="176"/>
      <c r="K839" s="176"/>
    </row>
    <row r="840" ht="12.75" customHeight="1">
      <c r="B840" s="176"/>
      <c r="D840" s="176"/>
      <c r="E840" s="176"/>
      <c r="F840" s="176"/>
      <c r="G840" s="176"/>
      <c r="H840" s="176"/>
      <c r="I840" s="176"/>
      <c r="J840" s="176"/>
      <c r="K840" s="176"/>
    </row>
    <row r="841" ht="12.75" customHeight="1">
      <c r="B841" s="176"/>
      <c r="D841" s="176"/>
      <c r="E841" s="176"/>
      <c r="F841" s="176"/>
      <c r="G841" s="176"/>
      <c r="H841" s="176"/>
      <c r="I841" s="176"/>
      <c r="J841" s="176"/>
      <c r="K841" s="176"/>
    </row>
    <row r="842" ht="12.75" customHeight="1">
      <c r="B842" s="176"/>
      <c r="D842" s="176"/>
      <c r="E842" s="176"/>
      <c r="F842" s="176"/>
      <c r="G842" s="176"/>
      <c r="H842" s="176"/>
      <c r="I842" s="176"/>
      <c r="J842" s="176"/>
      <c r="K842" s="176"/>
    </row>
    <row r="843" ht="12.75" customHeight="1">
      <c r="B843" s="176"/>
      <c r="D843" s="176"/>
      <c r="E843" s="176"/>
      <c r="F843" s="176"/>
      <c r="G843" s="176"/>
      <c r="H843" s="176"/>
      <c r="I843" s="176"/>
      <c r="J843" s="176"/>
      <c r="K843" s="176"/>
    </row>
    <row r="844" ht="12.75" customHeight="1">
      <c r="B844" s="176"/>
      <c r="D844" s="176"/>
      <c r="E844" s="176"/>
      <c r="F844" s="176"/>
      <c r="G844" s="176"/>
      <c r="H844" s="176"/>
      <c r="I844" s="176"/>
      <c r="J844" s="176"/>
      <c r="K844" s="176"/>
    </row>
    <row r="845" ht="12.75" customHeight="1">
      <c r="B845" s="176"/>
      <c r="D845" s="176"/>
      <c r="E845" s="176"/>
      <c r="F845" s="176"/>
      <c r="G845" s="176"/>
      <c r="H845" s="176"/>
      <c r="I845" s="176"/>
      <c r="J845" s="176"/>
      <c r="K845" s="176"/>
    </row>
    <row r="846" ht="12.75" customHeight="1">
      <c r="B846" s="176"/>
      <c r="D846" s="176"/>
      <c r="E846" s="176"/>
      <c r="F846" s="176"/>
      <c r="G846" s="176"/>
      <c r="H846" s="176"/>
      <c r="I846" s="176"/>
      <c r="J846" s="176"/>
      <c r="K846" s="176"/>
    </row>
    <row r="847" ht="12.75" customHeight="1">
      <c r="B847" s="176"/>
      <c r="D847" s="176"/>
      <c r="E847" s="176"/>
      <c r="F847" s="176"/>
      <c r="G847" s="176"/>
      <c r="H847" s="176"/>
      <c r="I847" s="176"/>
      <c r="J847" s="176"/>
      <c r="K847" s="176"/>
    </row>
    <row r="848" ht="12.75" customHeight="1">
      <c r="B848" s="176"/>
      <c r="D848" s="176"/>
      <c r="E848" s="176"/>
      <c r="F848" s="176"/>
      <c r="G848" s="176"/>
      <c r="H848" s="176"/>
      <c r="I848" s="176"/>
      <c r="J848" s="176"/>
      <c r="K848" s="176"/>
    </row>
    <row r="849" ht="12.75" customHeight="1">
      <c r="B849" s="176"/>
      <c r="D849" s="176"/>
      <c r="E849" s="176"/>
      <c r="F849" s="176"/>
      <c r="G849" s="176"/>
      <c r="H849" s="176"/>
      <c r="I849" s="176"/>
      <c r="J849" s="176"/>
      <c r="K849" s="176"/>
    </row>
    <row r="850" ht="12.75" customHeight="1">
      <c r="B850" s="176"/>
      <c r="D850" s="176"/>
      <c r="E850" s="176"/>
      <c r="F850" s="176"/>
      <c r="G850" s="176"/>
      <c r="H850" s="176"/>
      <c r="I850" s="176"/>
      <c r="J850" s="176"/>
      <c r="K850" s="176"/>
    </row>
    <row r="851" ht="12.75" customHeight="1">
      <c r="B851" s="176"/>
      <c r="D851" s="176"/>
      <c r="E851" s="176"/>
      <c r="F851" s="176"/>
      <c r="G851" s="176"/>
      <c r="H851" s="176"/>
      <c r="I851" s="176"/>
      <c r="J851" s="176"/>
      <c r="K851" s="176"/>
    </row>
    <row r="852" ht="12.75" customHeight="1">
      <c r="B852" s="176"/>
      <c r="D852" s="176"/>
      <c r="E852" s="176"/>
      <c r="F852" s="176"/>
      <c r="G852" s="176"/>
      <c r="H852" s="176"/>
      <c r="I852" s="176"/>
      <c r="J852" s="176"/>
      <c r="K852" s="176"/>
    </row>
    <row r="853" ht="12.75" customHeight="1">
      <c r="B853" s="176"/>
      <c r="D853" s="176"/>
      <c r="E853" s="176"/>
      <c r="F853" s="176"/>
      <c r="G853" s="176"/>
      <c r="H853" s="176"/>
      <c r="I853" s="176"/>
      <c r="J853" s="176"/>
      <c r="K853" s="176"/>
    </row>
    <row r="854" ht="12.75" customHeight="1">
      <c r="B854" s="176"/>
      <c r="D854" s="176"/>
      <c r="E854" s="176"/>
      <c r="F854" s="176"/>
      <c r="G854" s="176"/>
      <c r="H854" s="176"/>
      <c r="I854" s="176"/>
      <c r="J854" s="176"/>
      <c r="K854" s="176"/>
    </row>
    <row r="855" ht="12.75" customHeight="1">
      <c r="B855" s="176"/>
      <c r="D855" s="176"/>
      <c r="E855" s="176"/>
      <c r="F855" s="176"/>
      <c r="G855" s="176"/>
      <c r="H855" s="176"/>
      <c r="I855" s="176"/>
      <c r="J855" s="176"/>
      <c r="K855" s="176"/>
    </row>
    <row r="856" ht="12.75" customHeight="1">
      <c r="B856" s="176"/>
      <c r="D856" s="176"/>
      <c r="E856" s="176"/>
      <c r="F856" s="176"/>
      <c r="G856" s="176"/>
      <c r="H856" s="176"/>
      <c r="I856" s="176"/>
      <c r="J856" s="176"/>
      <c r="K856" s="176"/>
    </row>
    <row r="857" ht="12.75" customHeight="1">
      <c r="B857" s="176"/>
      <c r="D857" s="176"/>
      <c r="E857" s="176"/>
      <c r="F857" s="176"/>
      <c r="G857" s="176"/>
      <c r="H857" s="176"/>
      <c r="I857" s="176"/>
      <c r="J857" s="176"/>
      <c r="K857" s="176"/>
    </row>
    <row r="858" ht="12.75" customHeight="1">
      <c r="B858" s="176"/>
      <c r="D858" s="176"/>
      <c r="E858" s="176"/>
      <c r="F858" s="176"/>
      <c r="G858" s="176"/>
      <c r="H858" s="176"/>
      <c r="I858" s="176"/>
      <c r="J858" s="176"/>
      <c r="K858" s="176"/>
    </row>
    <row r="859" ht="12.75" customHeight="1">
      <c r="B859" s="176"/>
      <c r="D859" s="176"/>
      <c r="E859" s="176"/>
      <c r="F859" s="176"/>
      <c r="G859" s="176"/>
      <c r="H859" s="176"/>
      <c r="I859" s="176"/>
      <c r="J859" s="176"/>
      <c r="K859" s="176"/>
    </row>
    <row r="860" ht="12.75" customHeight="1">
      <c r="B860" s="176"/>
      <c r="D860" s="176"/>
      <c r="E860" s="176"/>
      <c r="F860" s="176"/>
      <c r="G860" s="176"/>
      <c r="H860" s="176"/>
      <c r="I860" s="176"/>
      <c r="J860" s="176"/>
      <c r="K860" s="176"/>
    </row>
    <row r="861" ht="12.75" customHeight="1">
      <c r="B861" s="176"/>
      <c r="D861" s="176"/>
      <c r="E861" s="176"/>
      <c r="F861" s="176"/>
      <c r="G861" s="176"/>
      <c r="H861" s="176"/>
      <c r="I861" s="176"/>
      <c r="J861" s="176"/>
      <c r="K861" s="176"/>
    </row>
    <row r="862" ht="12.75" customHeight="1">
      <c r="B862" s="176"/>
      <c r="D862" s="176"/>
      <c r="E862" s="176"/>
      <c r="F862" s="176"/>
      <c r="G862" s="176"/>
      <c r="H862" s="176"/>
      <c r="I862" s="176"/>
      <c r="J862" s="176"/>
      <c r="K862" s="176"/>
    </row>
    <row r="863" ht="12.75" customHeight="1">
      <c r="B863" s="176"/>
      <c r="D863" s="176"/>
      <c r="E863" s="176"/>
      <c r="F863" s="176"/>
      <c r="G863" s="176"/>
      <c r="H863" s="176"/>
      <c r="I863" s="176"/>
      <c r="J863" s="176"/>
      <c r="K863" s="176"/>
    </row>
    <row r="864" ht="12.75" customHeight="1">
      <c r="B864" s="176"/>
      <c r="D864" s="176"/>
      <c r="E864" s="176"/>
      <c r="F864" s="176"/>
      <c r="G864" s="176"/>
      <c r="H864" s="176"/>
      <c r="I864" s="176"/>
      <c r="J864" s="176"/>
      <c r="K864" s="176"/>
    </row>
    <row r="865" ht="12.75" customHeight="1">
      <c r="B865" s="176"/>
      <c r="D865" s="176"/>
      <c r="E865" s="176"/>
      <c r="F865" s="176"/>
      <c r="G865" s="176"/>
      <c r="H865" s="176"/>
      <c r="I865" s="176"/>
      <c r="J865" s="176"/>
      <c r="K865" s="176"/>
    </row>
    <row r="866" ht="12.75" customHeight="1">
      <c r="B866" s="176"/>
      <c r="D866" s="176"/>
      <c r="E866" s="176"/>
      <c r="F866" s="176"/>
      <c r="G866" s="176"/>
      <c r="H866" s="176"/>
      <c r="I866" s="176"/>
      <c r="J866" s="176"/>
      <c r="K866" s="176"/>
    </row>
    <row r="867" ht="12.75" customHeight="1">
      <c r="B867" s="176"/>
      <c r="D867" s="176"/>
      <c r="E867" s="176"/>
      <c r="F867" s="176"/>
      <c r="G867" s="176"/>
      <c r="H867" s="176"/>
      <c r="I867" s="176"/>
      <c r="J867" s="176"/>
      <c r="K867" s="176"/>
    </row>
    <row r="868" ht="12.75" customHeight="1">
      <c r="B868" s="176"/>
      <c r="D868" s="176"/>
      <c r="E868" s="176"/>
      <c r="F868" s="176"/>
      <c r="G868" s="176"/>
      <c r="H868" s="176"/>
      <c r="I868" s="176"/>
      <c r="J868" s="176"/>
      <c r="K868" s="176"/>
    </row>
    <row r="869" ht="12.75" customHeight="1">
      <c r="B869" s="176"/>
      <c r="D869" s="176"/>
      <c r="E869" s="176"/>
      <c r="F869" s="176"/>
      <c r="G869" s="176"/>
      <c r="H869" s="176"/>
      <c r="I869" s="176"/>
      <c r="J869" s="176"/>
      <c r="K869" s="176"/>
    </row>
    <row r="870" ht="12.75" customHeight="1">
      <c r="B870" s="176"/>
      <c r="D870" s="176"/>
      <c r="E870" s="176"/>
      <c r="F870" s="176"/>
      <c r="G870" s="176"/>
      <c r="H870" s="176"/>
      <c r="I870" s="176"/>
      <c r="J870" s="176"/>
      <c r="K870" s="176"/>
    </row>
    <row r="871" ht="12.75" customHeight="1">
      <c r="B871" s="176"/>
      <c r="D871" s="176"/>
      <c r="E871" s="176"/>
      <c r="F871" s="176"/>
      <c r="G871" s="176"/>
      <c r="H871" s="176"/>
      <c r="I871" s="176"/>
      <c r="J871" s="176"/>
      <c r="K871" s="176"/>
    </row>
    <row r="872" ht="12.75" customHeight="1">
      <c r="B872" s="176"/>
      <c r="D872" s="176"/>
      <c r="E872" s="176"/>
      <c r="F872" s="176"/>
      <c r="G872" s="176"/>
      <c r="H872" s="176"/>
      <c r="I872" s="176"/>
      <c r="J872" s="176"/>
      <c r="K872" s="176"/>
    </row>
    <row r="873" ht="12.75" customHeight="1">
      <c r="B873" s="176"/>
      <c r="D873" s="176"/>
      <c r="E873" s="176"/>
      <c r="F873" s="176"/>
      <c r="G873" s="176"/>
      <c r="H873" s="176"/>
      <c r="I873" s="176"/>
      <c r="J873" s="176"/>
      <c r="K873" s="176"/>
    </row>
    <row r="874" ht="12.75" customHeight="1">
      <c r="B874" s="176"/>
      <c r="D874" s="176"/>
      <c r="E874" s="176"/>
      <c r="F874" s="176"/>
      <c r="G874" s="176"/>
      <c r="H874" s="176"/>
      <c r="I874" s="176"/>
      <c r="J874" s="176"/>
      <c r="K874" s="176"/>
    </row>
    <row r="875" ht="12.75" customHeight="1">
      <c r="B875" s="176"/>
      <c r="D875" s="176"/>
      <c r="E875" s="176"/>
      <c r="F875" s="176"/>
      <c r="G875" s="176"/>
      <c r="H875" s="176"/>
      <c r="I875" s="176"/>
      <c r="J875" s="176"/>
      <c r="K875" s="176"/>
    </row>
    <row r="876" ht="12.75" customHeight="1">
      <c r="B876" s="176"/>
      <c r="D876" s="176"/>
      <c r="E876" s="176"/>
      <c r="F876" s="176"/>
      <c r="G876" s="176"/>
      <c r="H876" s="176"/>
      <c r="I876" s="176"/>
      <c r="J876" s="176"/>
      <c r="K876" s="176"/>
    </row>
    <row r="877" ht="12.75" customHeight="1">
      <c r="B877" s="176"/>
      <c r="D877" s="176"/>
      <c r="E877" s="176"/>
      <c r="F877" s="176"/>
      <c r="G877" s="176"/>
      <c r="H877" s="176"/>
      <c r="I877" s="176"/>
      <c r="J877" s="176"/>
      <c r="K877" s="176"/>
    </row>
    <row r="878" ht="12.75" customHeight="1">
      <c r="B878" s="176"/>
      <c r="D878" s="176"/>
      <c r="E878" s="176"/>
      <c r="F878" s="176"/>
      <c r="G878" s="176"/>
      <c r="H878" s="176"/>
      <c r="I878" s="176"/>
      <c r="J878" s="176"/>
      <c r="K878" s="176"/>
    </row>
    <row r="879" ht="12.75" customHeight="1">
      <c r="B879" s="176"/>
      <c r="D879" s="176"/>
      <c r="E879" s="176"/>
      <c r="F879" s="176"/>
      <c r="G879" s="176"/>
      <c r="H879" s="176"/>
      <c r="I879" s="176"/>
      <c r="J879" s="176"/>
      <c r="K879" s="176"/>
    </row>
    <row r="880" ht="12.75" customHeight="1">
      <c r="B880" s="176"/>
      <c r="D880" s="176"/>
      <c r="E880" s="176"/>
      <c r="F880" s="176"/>
      <c r="G880" s="176"/>
      <c r="H880" s="176"/>
      <c r="I880" s="176"/>
      <c r="J880" s="176"/>
      <c r="K880" s="176"/>
    </row>
    <row r="881" ht="12.75" customHeight="1">
      <c r="B881" s="176"/>
      <c r="D881" s="176"/>
      <c r="E881" s="176"/>
      <c r="F881" s="176"/>
      <c r="G881" s="176"/>
      <c r="H881" s="176"/>
      <c r="I881" s="176"/>
      <c r="J881" s="176"/>
      <c r="K881" s="176"/>
    </row>
    <row r="882" ht="12.75" customHeight="1">
      <c r="B882" s="176"/>
      <c r="D882" s="176"/>
      <c r="E882" s="176"/>
      <c r="F882" s="176"/>
      <c r="G882" s="176"/>
      <c r="H882" s="176"/>
      <c r="I882" s="176"/>
      <c r="J882" s="176"/>
      <c r="K882" s="176"/>
    </row>
    <row r="883" ht="12.75" customHeight="1">
      <c r="B883" s="176"/>
      <c r="D883" s="176"/>
      <c r="E883" s="176"/>
      <c r="F883" s="176"/>
      <c r="G883" s="176"/>
      <c r="H883" s="176"/>
      <c r="I883" s="176"/>
      <c r="J883" s="176"/>
      <c r="K883" s="176"/>
    </row>
    <row r="884" ht="12.75" customHeight="1">
      <c r="B884" s="176"/>
      <c r="D884" s="176"/>
      <c r="E884" s="176"/>
      <c r="F884" s="176"/>
      <c r="G884" s="176"/>
      <c r="H884" s="176"/>
      <c r="I884" s="176"/>
      <c r="J884" s="176"/>
      <c r="K884" s="176"/>
    </row>
    <row r="885" ht="12.75" customHeight="1">
      <c r="B885" s="176"/>
      <c r="D885" s="176"/>
      <c r="E885" s="176"/>
      <c r="F885" s="176"/>
      <c r="G885" s="176"/>
      <c r="H885" s="176"/>
      <c r="I885" s="176"/>
      <c r="J885" s="176"/>
      <c r="K885" s="176"/>
    </row>
    <row r="886" ht="12.75" customHeight="1">
      <c r="B886" s="176"/>
      <c r="D886" s="176"/>
      <c r="E886" s="176"/>
      <c r="F886" s="176"/>
      <c r="G886" s="176"/>
      <c r="H886" s="176"/>
      <c r="I886" s="176"/>
      <c r="J886" s="176"/>
      <c r="K886" s="176"/>
    </row>
    <row r="887" ht="12.75" customHeight="1">
      <c r="B887" s="176"/>
      <c r="D887" s="176"/>
      <c r="E887" s="176"/>
      <c r="F887" s="176"/>
      <c r="G887" s="176"/>
      <c r="H887" s="176"/>
      <c r="I887" s="176"/>
      <c r="J887" s="176"/>
      <c r="K887" s="176"/>
    </row>
    <row r="888" ht="12.75" customHeight="1">
      <c r="B888" s="176"/>
      <c r="D888" s="176"/>
      <c r="E888" s="176"/>
      <c r="F888" s="176"/>
      <c r="G888" s="176"/>
      <c r="H888" s="176"/>
      <c r="I888" s="176"/>
      <c r="J888" s="176"/>
      <c r="K888" s="176"/>
    </row>
    <row r="889" ht="12.75" customHeight="1">
      <c r="B889" s="176"/>
      <c r="D889" s="176"/>
      <c r="E889" s="176"/>
      <c r="F889" s="176"/>
      <c r="G889" s="176"/>
      <c r="H889" s="176"/>
      <c r="I889" s="176"/>
      <c r="J889" s="176"/>
      <c r="K889" s="176"/>
    </row>
    <row r="890" ht="12.75" customHeight="1">
      <c r="B890" s="176"/>
      <c r="D890" s="176"/>
      <c r="E890" s="176"/>
      <c r="F890" s="176"/>
      <c r="G890" s="176"/>
      <c r="H890" s="176"/>
      <c r="I890" s="176"/>
      <c r="J890" s="176"/>
      <c r="K890" s="176"/>
    </row>
    <row r="891" ht="12.75" customHeight="1">
      <c r="B891" s="176"/>
      <c r="D891" s="176"/>
      <c r="E891" s="176"/>
      <c r="F891" s="176"/>
      <c r="G891" s="176"/>
      <c r="H891" s="176"/>
      <c r="I891" s="176"/>
      <c r="J891" s="176"/>
      <c r="K891" s="176"/>
    </row>
    <row r="892" ht="12.75" customHeight="1">
      <c r="B892" s="176"/>
      <c r="D892" s="176"/>
      <c r="E892" s="176"/>
      <c r="F892" s="176"/>
      <c r="G892" s="176"/>
      <c r="H892" s="176"/>
      <c r="I892" s="176"/>
      <c r="J892" s="176"/>
      <c r="K892" s="176"/>
    </row>
    <row r="893" ht="12.75" customHeight="1">
      <c r="B893" s="176"/>
      <c r="D893" s="176"/>
      <c r="E893" s="176"/>
      <c r="F893" s="176"/>
      <c r="G893" s="176"/>
      <c r="H893" s="176"/>
      <c r="I893" s="176"/>
      <c r="J893" s="176"/>
      <c r="K893" s="176"/>
    </row>
    <row r="894" ht="12.75" customHeight="1">
      <c r="B894" s="176"/>
      <c r="D894" s="176"/>
      <c r="E894" s="176"/>
      <c r="F894" s="176"/>
      <c r="G894" s="176"/>
      <c r="H894" s="176"/>
      <c r="I894" s="176"/>
      <c r="J894" s="176"/>
      <c r="K894" s="176"/>
    </row>
    <row r="895" ht="12.75" customHeight="1">
      <c r="B895" s="176"/>
      <c r="D895" s="176"/>
      <c r="E895" s="176"/>
      <c r="F895" s="176"/>
      <c r="G895" s="176"/>
      <c r="H895" s="176"/>
      <c r="I895" s="176"/>
      <c r="J895" s="176"/>
      <c r="K895" s="176"/>
    </row>
    <row r="896" ht="12.75" customHeight="1">
      <c r="B896" s="176"/>
      <c r="D896" s="176"/>
      <c r="E896" s="176"/>
      <c r="F896" s="176"/>
      <c r="G896" s="176"/>
      <c r="H896" s="176"/>
      <c r="I896" s="176"/>
      <c r="J896" s="176"/>
      <c r="K896" s="176"/>
    </row>
    <row r="897" ht="12.75" customHeight="1">
      <c r="B897" s="176"/>
      <c r="D897" s="176"/>
      <c r="E897" s="176"/>
      <c r="F897" s="176"/>
      <c r="G897" s="176"/>
      <c r="H897" s="176"/>
      <c r="I897" s="176"/>
      <c r="J897" s="176"/>
      <c r="K897" s="176"/>
    </row>
    <row r="898" ht="12.75" customHeight="1">
      <c r="B898" s="176"/>
      <c r="D898" s="176"/>
      <c r="E898" s="176"/>
      <c r="F898" s="176"/>
      <c r="G898" s="176"/>
      <c r="H898" s="176"/>
      <c r="I898" s="176"/>
      <c r="J898" s="176"/>
      <c r="K898" s="176"/>
    </row>
    <row r="899" ht="12.75" customHeight="1">
      <c r="B899" s="176"/>
      <c r="D899" s="176"/>
      <c r="E899" s="176"/>
      <c r="F899" s="176"/>
      <c r="G899" s="176"/>
      <c r="H899" s="176"/>
      <c r="I899" s="176"/>
      <c r="J899" s="176"/>
      <c r="K899" s="176"/>
    </row>
    <row r="900" ht="12.75" customHeight="1">
      <c r="B900" s="176"/>
      <c r="D900" s="176"/>
      <c r="E900" s="176"/>
      <c r="F900" s="176"/>
      <c r="G900" s="176"/>
      <c r="H900" s="176"/>
      <c r="I900" s="176"/>
      <c r="J900" s="176"/>
      <c r="K900" s="176"/>
    </row>
    <row r="901" ht="12.75" customHeight="1">
      <c r="B901" s="176"/>
      <c r="D901" s="176"/>
      <c r="E901" s="176"/>
      <c r="F901" s="176"/>
      <c r="G901" s="176"/>
      <c r="H901" s="176"/>
      <c r="I901" s="176"/>
      <c r="J901" s="176"/>
      <c r="K901" s="176"/>
    </row>
    <row r="902" ht="12.75" customHeight="1">
      <c r="B902" s="176"/>
      <c r="D902" s="176"/>
      <c r="E902" s="176"/>
      <c r="F902" s="176"/>
      <c r="G902" s="176"/>
      <c r="H902" s="176"/>
      <c r="I902" s="176"/>
      <c r="J902" s="176"/>
      <c r="K902" s="176"/>
    </row>
    <row r="903" ht="12.75" customHeight="1">
      <c r="B903" s="176"/>
      <c r="D903" s="176"/>
      <c r="E903" s="176"/>
      <c r="F903" s="176"/>
      <c r="G903" s="176"/>
      <c r="H903" s="176"/>
      <c r="I903" s="176"/>
      <c r="J903" s="176"/>
      <c r="K903" s="176"/>
    </row>
    <row r="904" ht="12.75" customHeight="1">
      <c r="B904" s="176"/>
      <c r="D904" s="176"/>
      <c r="E904" s="176"/>
      <c r="F904" s="176"/>
      <c r="G904" s="176"/>
      <c r="H904" s="176"/>
      <c r="I904" s="176"/>
      <c r="J904" s="176"/>
      <c r="K904" s="176"/>
    </row>
    <row r="905" ht="12.75" customHeight="1">
      <c r="B905" s="176"/>
      <c r="D905" s="176"/>
      <c r="E905" s="176"/>
      <c r="F905" s="176"/>
      <c r="G905" s="176"/>
      <c r="H905" s="176"/>
      <c r="I905" s="176"/>
      <c r="J905" s="176"/>
      <c r="K905" s="176"/>
    </row>
    <row r="906" ht="12.75" customHeight="1">
      <c r="B906" s="176"/>
      <c r="D906" s="176"/>
      <c r="E906" s="176"/>
      <c r="F906" s="176"/>
      <c r="G906" s="176"/>
      <c r="H906" s="176"/>
      <c r="I906" s="176"/>
      <c r="J906" s="176"/>
      <c r="K906" s="176"/>
    </row>
    <row r="907" ht="12.75" customHeight="1">
      <c r="B907" s="176"/>
      <c r="D907" s="176"/>
      <c r="E907" s="176"/>
      <c r="F907" s="176"/>
      <c r="G907" s="176"/>
      <c r="H907" s="176"/>
      <c r="I907" s="176"/>
      <c r="J907" s="176"/>
      <c r="K907" s="176"/>
    </row>
    <row r="908" ht="12.75" customHeight="1">
      <c r="B908" s="176"/>
      <c r="D908" s="176"/>
      <c r="E908" s="176"/>
      <c r="F908" s="176"/>
      <c r="G908" s="176"/>
      <c r="H908" s="176"/>
      <c r="I908" s="176"/>
      <c r="J908" s="176"/>
      <c r="K908" s="176"/>
    </row>
    <row r="909" ht="12.75" customHeight="1">
      <c r="B909" s="176"/>
      <c r="D909" s="176"/>
      <c r="E909" s="176"/>
      <c r="F909" s="176"/>
      <c r="G909" s="176"/>
      <c r="H909" s="176"/>
      <c r="I909" s="176"/>
      <c r="J909" s="176"/>
      <c r="K909" s="176"/>
    </row>
    <row r="910" ht="12.75" customHeight="1">
      <c r="B910" s="176"/>
      <c r="D910" s="176"/>
      <c r="E910" s="176"/>
      <c r="F910" s="176"/>
      <c r="G910" s="176"/>
      <c r="H910" s="176"/>
      <c r="I910" s="176"/>
      <c r="J910" s="176"/>
      <c r="K910" s="176"/>
    </row>
    <row r="911" ht="12.75" customHeight="1">
      <c r="B911" s="176"/>
      <c r="D911" s="176"/>
      <c r="E911" s="176"/>
      <c r="F911" s="176"/>
      <c r="G911" s="176"/>
      <c r="H911" s="176"/>
      <c r="I911" s="176"/>
      <c r="J911" s="176"/>
      <c r="K911" s="176"/>
    </row>
    <row r="912" ht="12.75" customHeight="1">
      <c r="B912" s="176"/>
      <c r="D912" s="176"/>
      <c r="E912" s="176"/>
      <c r="F912" s="176"/>
      <c r="G912" s="176"/>
      <c r="H912" s="176"/>
      <c r="I912" s="176"/>
      <c r="J912" s="176"/>
      <c r="K912" s="176"/>
    </row>
    <row r="913" ht="12.75" customHeight="1">
      <c r="B913" s="176"/>
      <c r="D913" s="176"/>
      <c r="E913" s="176"/>
      <c r="F913" s="176"/>
      <c r="G913" s="176"/>
      <c r="H913" s="176"/>
      <c r="I913" s="176"/>
      <c r="J913" s="176"/>
      <c r="K913" s="176"/>
    </row>
    <row r="914" ht="12.75" customHeight="1">
      <c r="B914" s="176"/>
      <c r="D914" s="176"/>
      <c r="E914" s="176"/>
      <c r="F914" s="176"/>
      <c r="G914" s="176"/>
      <c r="H914" s="176"/>
      <c r="I914" s="176"/>
      <c r="J914" s="176"/>
      <c r="K914" s="176"/>
    </row>
    <row r="915" ht="12.75" customHeight="1">
      <c r="B915" s="176"/>
      <c r="D915" s="176"/>
      <c r="E915" s="176"/>
      <c r="F915" s="176"/>
      <c r="G915" s="176"/>
      <c r="H915" s="176"/>
      <c r="I915" s="176"/>
      <c r="J915" s="176"/>
      <c r="K915" s="176"/>
    </row>
    <row r="916" ht="12.75" customHeight="1">
      <c r="B916" s="176"/>
      <c r="D916" s="176"/>
      <c r="E916" s="176"/>
      <c r="F916" s="176"/>
      <c r="G916" s="176"/>
      <c r="H916" s="176"/>
      <c r="I916" s="176"/>
      <c r="J916" s="176"/>
      <c r="K916" s="176"/>
    </row>
    <row r="917" ht="12.75" customHeight="1">
      <c r="B917" s="176"/>
      <c r="D917" s="176"/>
      <c r="E917" s="176"/>
      <c r="F917" s="176"/>
      <c r="G917" s="176"/>
      <c r="H917" s="176"/>
      <c r="I917" s="176"/>
      <c r="J917" s="176"/>
      <c r="K917" s="176"/>
    </row>
    <row r="918" ht="12.75" customHeight="1">
      <c r="B918" s="176"/>
      <c r="D918" s="176"/>
      <c r="E918" s="176"/>
      <c r="F918" s="176"/>
      <c r="G918" s="176"/>
      <c r="H918" s="176"/>
      <c r="I918" s="176"/>
      <c r="J918" s="176"/>
      <c r="K918" s="176"/>
    </row>
    <row r="919" ht="12.75" customHeight="1">
      <c r="B919" s="176"/>
      <c r="D919" s="176"/>
      <c r="E919" s="176"/>
      <c r="F919" s="176"/>
      <c r="G919" s="176"/>
      <c r="H919" s="176"/>
      <c r="I919" s="176"/>
      <c r="J919" s="176"/>
      <c r="K919" s="176"/>
    </row>
    <row r="920" ht="12.75" customHeight="1">
      <c r="B920" s="176"/>
      <c r="D920" s="176"/>
      <c r="E920" s="176"/>
      <c r="F920" s="176"/>
      <c r="G920" s="176"/>
      <c r="H920" s="176"/>
      <c r="I920" s="176"/>
      <c r="J920" s="176"/>
      <c r="K920" s="176"/>
    </row>
    <row r="921" ht="12.75" customHeight="1">
      <c r="B921" s="176"/>
      <c r="D921" s="176"/>
      <c r="E921" s="176"/>
      <c r="F921" s="176"/>
      <c r="G921" s="176"/>
      <c r="H921" s="176"/>
      <c r="I921" s="176"/>
      <c r="J921" s="176"/>
      <c r="K921" s="176"/>
    </row>
    <row r="922" ht="12.75" customHeight="1">
      <c r="B922" s="176"/>
      <c r="D922" s="176"/>
      <c r="E922" s="176"/>
      <c r="F922" s="176"/>
      <c r="G922" s="176"/>
      <c r="H922" s="176"/>
      <c r="I922" s="176"/>
      <c r="J922" s="176"/>
      <c r="K922" s="176"/>
    </row>
    <row r="923" ht="12.75" customHeight="1">
      <c r="B923" s="176"/>
      <c r="D923" s="176"/>
      <c r="E923" s="176"/>
      <c r="F923" s="176"/>
      <c r="G923" s="176"/>
      <c r="H923" s="176"/>
      <c r="I923" s="176"/>
      <c r="J923" s="176"/>
      <c r="K923" s="176"/>
    </row>
    <row r="924" ht="12.75" customHeight="1">
      <c r="B924" s="176"/>
      <c r="D924" s="176"/>
      <c r="E924" s="176"/>
      <c r="F924" s="176"/>
      <c r="G924" s="176"/>
      <c r="H924" s="176"/>
      <c r="I924" s="176"/>
      <c r="J924" s="176"/>
      <c r="K924" s="176"/>
    </row>
    <row r="925" ht="12.75" customHeight="1">
      <c r="B925" s="176"/>
      <c r="D925" s="176"/>
      <c r="E925" s="176"/>
      <c r="F925" s="176"/>
      <c r="G925" s="176"/>
      <c r="H925" s="176"/>
      <c r="I925" s="176"/>
      <c r="J925" s="176"/>
      <c r="K925" s="176"/>
    </row>
    <row r="926" ht="12.75" customHeight="1">
      <c r="B926" s="176"/>
      <c r="D926" s="176"/>
      <c r="E926" s="176"/>
      <c r="F926" s="176"/>
      <c r="G926" s="176"/>
      <c r="H926" s="176"/>
      <c r="I926" s="176"/>
      <c r="J926" s="176"/>
      <c r="K926" s="176"/>
    </row>
    <row r="927" ht="12.75" customHeight="1">
      <c r="B927" s="176"/>
      <c r="D927" s="176"/>
      <c r="E927" s="176"/>
      <c r="F927" s="176"/>
      <c r="G927" s="176"/>
      <c r="H927" s="176"/>
      <c r="I927" s="176"/>
      <c r="J927" s="176"/>
      <c r="K927" s="176"/>
    </row>
    <row r="928" ht="12.75" customHeight="1">
      <c r="B928" s="176"/>
      <c r="D928" s="176"/>
      <c r="E928" s="176"/>
      <c r="F928" s="176"/>
      <c r="G928" s="176"/>
      <c r="H928" s="176"/>
      <c r="I928" s="176"/>
      <c r="J928" s="176"/>
      <c r="K928" s="176"/>
    </row>
    <row r="929" ht="12.75" customHeight="1">
      <c r="B929" s="176"/>
      <c r="D929" s="176"/>
      <c r="E929" s="176"/>
      <c r="F929" s="176"/>
      <c r="G929" s="176"/>
      <c r="H929" s="176"/>
      <c r="I929" s="176"/>
      <c r="J929" s="176"/>
      <c r="K929" s="176"/>
    </row>
    <row r="930" ht="12.75" customHeight="1">
      <c r="B930" s="176"/>
      <c r="D930" s="176"/>
      <c r="E930" s="176"/>
      <c r="F930" s="176"/>
      <c r="G930" s="176"/>
      <c r="H930" s="176"/>
      <c r="I930" s="176"/>
      <c r="J930" s="176"/>
      <c r="K930" s="176"/>
    </row>
    <row r="931" ht="12.75" customHeight="1">
      <c r="B931" s="176"/>
      <c r="D931" s="176"/>
      <c r="E931" s="176"/>
      <c r="F931" s="176"/>
      <c r="G931" s="176"/>
      <c r="H931" s="176"/>
      <c r="I931" s="176"/>
      <c r="J931" s="176"/>
      <c r="K931" s="176"/>
    </row>
    <row r="932" ht="12.75" customHeight="1">
      <c r="B932" s="176"/>
      <c r="D932" s="176"/>
      <c r="E932" s="176"/>
      <c r="F932" s="176"/>
      <c r="G932" s="176"/>
      <c r="H932" s="176"/>
      <c r="I932" s="176"/>
      <c r="J932" s="176"/>
      <c r="K932" s="176"/>
    </row>
    <row r="933" ht="12.75" customHeight="1">
      <c r="B933" s="176"/>
      <c r="D933" s="176"/>
      <c r="E933" s="176"/>
      <c r="F933" s="176"/>
      <c r="G933" s="176"/>
      <c r="H933" s="176"/>
      <c r="I933" s="176"/>
      <c r="J933" s="176"/>
      <c r="K933" s="176"/>
    </row>
    <row r="934" ht="12.75" customHeight="1">
      <c r="B934" s="176"/>
      <c r="D934" s="176"/>
      <c r="E934" s="176"/>
      <c r="F934" s="176"/>
      <c r="G934" s="176"/>
      <c r="H934" s="176"/>
      <c r="I934" s="176"/>
      <c r="J934" s="176"/>
      <c r="K934" s="176"/>
    </row>
    <row r="935" ht="12.75" customHeight="1">
      <c r="B935" s="176"/>
      <c r="D935" s="176"/>
      <c r="E935" s="176"/>
      <c r="F935" s="176"/>
      <c r="G935" s="176"/>
      <c r="H935" s="176"/>
      <c r="I935" s="176"/>
      <c r="J935" s="176"/>
      <c r="K935" s="176"/>
    </row>
    <row r="936" ht="12.75" customHeight="1">
      <c r="B936" s="176"/>
      <c r="D936" s="176"/>
      <c r="E936" s="176"/>
      <c r="F936" s="176"/>
      <c r="G936" s="176"/>
      <c r="H936" s="176"/>
      <c r="I936" s="176"/>
      <c r="J936" s="176"/>
      <c r="K936" s="176"/>
    </row>
    <row r="937" ht="12.75" customHeight="1">
      <c r="B937" s="176"/>
      <c r="D937" s="176"/>
      <c r="E937" s="176"/>
      <c r="F937" s="176"/>
      <c r="G937" s="176"/>
      <c r="H937" s="176"/>
      <c r="I937" s="176"/>
      <c r="J937" s="176"/>
      <c r="K937" s="176"/>
    </row>
    <row r="938" ht="12.75" customHeight="1">
      <c r="B938" s="176"/>
      <c r="D938" s="176"/>
      <c r="E938" s="176"/>
      <c r="F938" s="176"/>
      <c r="G938" s="176"/>
      <c r="H938" s="176"/>
      <c r="I938" s="176"/>
      <c r="J938" s="176"/>
      <c r="K938" s="176"/>
    </row>
    <row r="939" ht="12.75" customHeight="1">
      <c r="B939" s="176"/>
      <c r="D939" s="176"/>
      <c r="E939" s="176"/>
      <c r="F939" s="176"/>
      <c r="G939" s="176"/>
      <c r="H939" s="176"/>
      <c r="I939" s="176"/>
      <c r="J939" s="176"/>
      <c r="K939" s="176"/>
    </row>
    <row r="940" ht="12.75" customHeight="1">
      <c r="B940" s="176"/>
      <c r="D940" s="176"/>
      <c r="E940" s="176"/>
      <c r="F940" s="176"/>
      <c r="G940" s="176"/>
      <c r="H940" s="176"/>
      <c r="I940" s="176"/>
      <c r="J940" s="176"/>
      <c r="K940" s="176"/>
    </row>
    <row r="941" ht="12.75" customHeight="1">
      <c r="B941" s="176"/>
      <c r="D941" s="176"/>
      <c r="E941" s="176"/>
      <c r="F941" s="176"/>
      <c r="G941" s="176"/>
      <c r="H941" s="176"/>
      <c r="I941" s="176"/>
      <c r="J941" s="176"/>
      <c r="K941" s="176"/>
    </row>
    <row r="942" ht="12.75" customHeight="1">
      <c r="B942" s="176"/>
      <c r="D942" s="176"/>
      <c r="E942" s="176"/>
      <c r="F942" s="176"/>
      <c r="G942" s="176"/>
      <c r="H942" s="176"/>
      <c r="I942" s="176"/>
      <c r="J942" s="176"/>
      <c r="K942" s="176"/>
    </row>
    <row r="943" ht="12.75" customHeight="1">
      <c r="B943" s="176"/>
      <c r="D943" s="176"/>
      <c r="E943" s="176"/>
      <c r="F943" s="176"/>
      <c r="G943" s="176"/>
      <c r="H943" s="176"/>
      <c r="I943" s="176"/>
      <c r="J943" s="176"/>
      <c r="K943" s="176"/>
    </row>
    <row r="944" ht="12.75" customHeight="1">
      <c r="B944" s="176"/>
      <c r="D944" s="176"/>
      <c r="E944" s="176"/>
      <c r="F944" s="176"/>
      <c r="G944" s="176"/>
      <c r="H944" s="176"/>
      <c r="I944" s="176"/>
      <c r="J944" s="176"/>
      <c r="K944" s="176"/>
    </row>
    <row r="945" ht="12.75" customHeight="1">
      <c r="B945" s="176"/>
      <c r="D945" s="176"/>
      <c r="E945" s="176"/>
      <c r="F945" s="176"/>
      <c r="G945" s="176"/>
      <c r="H945" s="176"/>
      <c r="I945" s="176"/>
      <c r="J945" s="176"/>
      <c r="K945" s="176"/>
    </row>
    <row r="946" ht="12.75" customHeight="1">
      <c r="B946" s="176"/>
      <c r="D946" s="176"/>
      <c r="E946" s="176"/>
      <c r="F946" s="176"/>
      <c r="G946" s="176"/>
      <c r="H946" s="176"/>
      <c r="I946" s="176"/>
      <c r="J946" s="176"/>
      <c r="K946" s="176"/>
    </row>
    <row r="947" ht="12.75" customHeight="1">
      <c r="B947" s="176"/>
      <c r="D947" s="176"/>
      <c r="E947" s="176"/>
      <c r="F947" s="176"/>
      <c r="G947" s="176"/>
      <c r="H947" s="176"/>
      <c r="I947" s="176"/>
      <c r="J947" s="176"/>
      <c r="K947" s="176"/>
    </row>
    <row r="948" ht="12.75" customHeight="1">
      <c r="B948" s="176"/>
      <c r="D948" s="176"/>
      <c r="E948" s="176"/>
      <c r="F948" s="176"/>
      <c r="G948" s="176"/>
      <c r="H948" s="176"/>
      <c r="I948" s="176"/>
      <c r="J948" s="176"/>
      <c r="K948" s="176"/>
    </row>
    <row r="949" ht="12.75" customHeight="1">
      <c r="B949" s="176"/>
      <c r="D949" s="176"/>
      <c r="E949" s="176"/>
      <c r="F949" s="176"/>
      <c r="G949" s="176"/>
      <c r="H949" s="176"/>
      <c r="I949" s="176"/>
      <c r="J949" s="176"/>
      <c r="K949" s="176"/>
    </row>
    <row r="950" ht="12.75" customHeight="1">
      <c r="B950" s="176"/>
      <c r="D950" s="176"/>
      <c r="E950" s="176"/>
      <c r="F950" s="176"/>
      <c r="G950" s="176"/>
      <c r="H950" s="176"/>
      <c r="I950" s="176"/>
      <c r="J950" s="176"/>
      <c r="K950" s="176"/>
    </row>
    <row r="951" ht="12.75" customHeight="1">
      <c r="B951" s="176"/>
      <c r="D951" s="176"/>
      <c r="E951" s="176"/>
      <c r="F951" s="176"/>
      <c r="G951" s="176"/>
      <c r="H951" s="176"/>
      <c r="I951" s="176"/>
      <c r="J951" s="176"/>
      <c r="K951" s="176"/>
    </row>
    <row r="952" ht="12.75" customHeight="1">
      <c r="B952" s="176"/>
      <c r="D952" s="176"/>
      <c r="E952" s="176"/>
      <c r="F952" s="176"/>
      <c r="G952" s="176"/>
      <c r="H952" s="176"/>
      <c r="I952" s="176"/>
      <c r="J952" s="176"/>
      <c r="K952" s="176"/>
    </row>
    <row r="953" ht="12.75" customHeight="1">
      <c r="B953" s="176"/>
      <c r="D953" s="176"/>
      <c r="E953" s="176"/>
      <c r="F953" s="176"/>
      <c r="G953" s="176"/>
      <c r="H953" s="176"/>
      <c r="I953" s="176"/>
      <c r="J953" s="176"/>
      <c r="K953" s="176"/>
    </row>
    <row r="954" ht="12.75" customHeight="1">
      <c r="B954" s="176"/>
      <c r="D954" s="176"/>
      <c r="E954" s="176"/>
      <c r="F954" s="176"/>
      <c r="G954" s="176"/>
      <c r="H954" s="176"/>
      <c r="I954" s="176"/>
      <c r="J954" s="176"/>
      <c r="K954" s="176"/>
    </row>
    <row r="955" ht="12.75" customHeight="1">
      <c r="B955" s="176"/>
      <c r="D955" s="176"/>
      <c r="E955" s="176"/>
      <c r="F955" s="176"/>
      <c r="G955" s="176"/>
      <c r="H955" s="176"/>
      <c r="I955" s="176"/>
      <c r="J955" s="176"/>
      <c r="K955" s="176"/>
    </row>
    <row r="956" ht="12.75" customHeight="1">
      <c r="B956" s="176"/>
      <c r="D956" s="176"/>
      <c r="E956" s="176"/>
      <c r="F956" s="176"/>
      <c r="G956" s="176"/>
      <c r="H956" s="176"/>
      <c r="I956" s="176"/>
      <c r="J956" s="176"/>
      <c r="K956" s="176"/>
    </row>
    <row r="957" ht="12.75" customHeight="1">
      <c r="B957" s="176"/>
      <c r="D957" s="176"/>
      <c r="E957" s="176"/>
      <c r="F957" s="176"/>
      <c r="G957" s="176"/>
      <c r="H957" s="176"/>
      <c r="I957" s="176"/>
      <c r="J957" s="176"/>
      <c r="K957" s="176"/>
    </row>
    <row r="958" ht="12.75" customHeight="1">
      <c r="B958" s="176"/>
      <c r="D958" s="176"/>
      <c r="E958" s="176"/>
      <c r="F958" s="176"/>
      <c r="G958" s="176"/>
      <c r="H958" s="176"/>
      <c r="I958" s="176"/>
      <c r="J958" s="176"/>
      <c r="K958" s="176"/>
    </row>
    <row r="959" ht="12.75" customHeight="1">
      <c r="B959" s="176"/>
      <c r="D959" s="176"/>
      <c r="E959" s="176"/>
      <c r="F959" s="176"/>
      <c r="G959" s="176"/>
      <c r="H959" s="176"/>
      <c r="I959" s="176"/>
      <c r="J959" s="176"/>
      <c r="K959" s="176"/>
    </row>
    <row r="960" ht="12.75" customHeight="1">
      <c r="B960" s="176"/>
      <c r="D960" s="176"/>
      <c r="E960" s="176"/>
      <c r="F960" s="176"/>
      <c r="G960" s="176"/>
      <c r="H960" s="176"/>
      <c r="I960" s="176"/>
      <c r="J960" s="176"/>
      <c r="K960" s="176"/>
    </row>
    <row r="961" ht="12.75" customHeight="1">
      <c r="B961" s="176"/>
      <c r="D961" s="176"/>
      <c r="E961" s="176"/>
      <c r="F961" s="176"/>
      <c r="G961" s="176"/>
      <c r="H961" s="176"/>
      <c r="I961" s="176"/>
      <c r="J961" s="176"/>
      <c r="K961" s="176"/>
    </row>
    <row r="962" ht="12.75" customHeight="1">
      <c r="B962" s="176"/>
      <c r="D962" s="176"/>
      <c r="E962" s="176"/>
      <c r="F962" s="176"/>
      <c r="G962" s="176"/>
      <c r="H962" s="176"/>
      <c r="I962" s="176"/>
      <c r="J962" s="176"/>
      <c r="K962" s="176"/>
    </row>
    <row r="963" ht="12.75" customHeight="1">
      <c r="B963" s="176"/>
      <c r="D963" s="176"/>
      <c r="E963" s="176"/>
      <c r="F963" s="176"/>
      <c r="G963" s="176"/>
      <c r="H963" s="176"/>
      <c r="I963" s="176"/>
      <c r="J963" s="176"/>
      <c r="K963" s="176"/>
    </row>
    <row r="964" ht="12.75" customHeight="1">
      <c r="B964" s="176"/>
      <c r="D964" s="176"/>
      <c r="E964" s="176"/>
      <c r="F964" s="176"/>
      <c r="G964" s="176"/>
      <c r="H964" s="176"/>
      <c r="I964" s="176"/>
      <c r="J964" s="176"/>
      <c r="K964" s="176"/>
    </row>
    <row r="965" ht="12.75" customHeight="1">
      <c r="B965" s="176"/>
      <c r="D965" s="176"/>
      <c r="E965" s="176"/>
      <c r="F965" s="176"/>
      <c r="G965" s="176"/>
      <c r="H965" s="176"/>
      <c r="I965" s="176"/>
      <c r="J965" s="176"/>
      <c r="K965" s="176"/>
    </row>
    <row r="966" ht="12.75" customHeight="1">
      <c r="B966" s="176"/>
      <c r="D966" s="176"/>
      <c r="E966" s="176"/>
      <c r="F966" s="176"/>
      <c r="G966" s="176"/>
      <c r="H966" s="176"/>
      <c r="I966" s="176"/>
      <c r="J966" s="176"/>
      <c r="K966" s="176"/>
    </row>
    <row r="967" ht="12.75" customHeight="1">
      <c r="B967" s="176"/>
      <c r="D967" s="176"/>
      <c r="E967" s="176"/>
      <c r="F967" s="176"/>
      <c r="G967" s="176"/>
      <c r="H967" s="176"/>
      <c r="I967" s="176"/>
      <c r="J967" s="176"/>
      <c r="K967" s="176"/>
    </row>
    <row r="968" ht="12.75" customHeight="1">
      <c r="B968" s="176"/>
      <c r="D968" s="176"/>
      <c r="E968" s="176"/>
      <c r="F968" s="176"/>
      <c r="G968" s="176"/>
      <c r="H968" s="176"/>
      <c r="I968" s="176"/>
      <c r="J968" s="176"/>
      <c r="K968" s="176"/>
    </row>
    <row r="969" ht="12.75" customHeight="1">
      <c r="B969" s="176"/>
      <c r="D969" s="176"/>
      <c r="E969" s="176"/>
      <c r="F969" s="176"/>
      <c r="G969" s="176"/>
      <c r="H969" s="176"/>
      <c r="I969" s="176"/>
      <c r="J969" s="176"/>
      <c r="K969" s="176"/>
    </row>
    <row r="970" ht="12.75" customHeight="1">
      <c r="B970" s="176"/>
      <c r="D970" s="176"/>
      <c r="E970" s="176"/>
      <c r="F970" s="176"/>
      <c r="G970" s="176"/>
      <c r="H970" s="176"/>
      <c r="I970" s="176"/>
      <c r="J970" s="176"/>
      <c r="K970" s="176"/>
    </row>
    <row r="971" ht="12.75" customHeight="1">
      <c r="B971" s="176"/>
      <c r="D971" s="176"/>
      <c r="E971" s="176"/>
      <c r="F971" s="176"/>
      <c r="G971" s="176"/>
      <c r="H971" s="176"/>
      <c r="I971" s="176"/>
      <c r="J971" s="176"/>
      <c r="K971" s="176"/>
    </row>
    <row r="972" ht="12.75" customHeight="1">
      <c r="B972" s="176"/>
      <c r="D972" s="176"/>
      <c r="E972" s="176"/>
      <c r="F972" s="176"/>
      <c r="G972" s="176"/>
      <c r="H972" s="176"/>
      <c r="I972" s="176"/>
      <c r="J972" s="176"/>
      <c r="K972" s="176"/>
    </row>
    <row r="973" ht="12.75" customHeight="1">
      <c r="B973" s="176"/>
      <c r="D973" s="176"/>
      <c r="E973" s="176"/>
      <c r="F973" s="176"/>
      <c r="G973" s="176"/>
      <c r="H973" s="176"/>
      <c r="I973" s="176"/>
      <c r="J973" s="176"/>
      <c r="K973" s="176"/>
    </row>
    <row r="974" ht="12.75" customHeight="1">
      <c r="B974" s="176"/>
      <c r="D974" s="176"/>
      <c r="E974" s="176"/>
      <c r="F974" s="176"/>
      <c r="G974" s="176"/>
      <c r="H974" s="176"/>
      <c r="I974" s="176"/>
      <c r="J974" s="176"/>
      <c r="K974" s="176"/>
    </row>
    <row r="975" ht="12.75" customHeight="1">
      <c r="B975" s="176"/>
      <c r="D975" s="176"/>
      <c r="E975" s="176"/>
      <c r="F975" s="176"/>
      <c r="G975" s="176"/>
      <c r="H975" s="176"/>
      <c r="I975" s="176"/>
      <c r="J975" s="176"/>
      <c r="K975" s="176"/>
    </row>
    <row r="976" ht="12.75" customHeight="1">
      <c r="B976" s="176"/>
      <c r="D976" s="176"/>
      <c r="E976" s="176"/>
      <c r="F976" s="176"/>
      <c r="G976" s="176"/>
      <c r="H976" s="176"/>
      <c r="I976" s="176"/>
      <c r="J976" s="176"/>
      <c r="K976" s="176"/>
    </row>
    <row r="977" ht="12.75" customHeight="1">
      <c r="B977" s="176"/>
      <c r="D977" s="176"/>
      <c r="E977" s="176"/>
      <c r="F977" s="176"/>
      <c r="G977" s="176"/>
      <c r="H977" s="176"/>
      <c r="I977" s="176"/>
      <c r="J977" s="176"/>
      <c r="K977" s="176"/>
    </row>
    <row r="978" ht="12.75" customHeight="1">
      <c r="B978" s="176"/>
      <c r="D978" s="176"/>
      <c r="E978" s="176"/>
      <c r="F978" s="176"/>
      <c r="G978" s="176"/>
      <c r="H978" s="176"/>
      <c r="I978" s="176"/>
      <c r="J978" s="176"/>
      <c r="K978" s="176"/>
    </row>
    <row r="979" ht="12.75" customHeight="1">
      <c r="B979" s="176"/>
      <c r="D979" s="176"/>
      <c r="E979" s="176"/>
      <c r="F979" s="176"/>
      <c r="G979" s="176"/>
      <c r="H979" s="176"/>
      <c r="I979" s="176"/>
      <c r="J979" s="176"/>
      <c r="K979" s="176"/>
    </row>
    <row r="980" ht="12.75" customHeight="1">
      <c r="B980" s="176"/>
      <c r="D980" s="176"/>
      <c r="E980" s="176"/>
      <c r="F980" s="176"/>
      <c r="G980" s="176"/>
      <c r="H980" s="176"/>
      <c r="I980" s="176"/>
      <c r="J980" s="176"/>
      <c r="K980" s="176"/>
    </row>
    <row r="981" ht="12.75" customHeight="1">
      <c r="B981" s="176"/>
      <c r="D981" s="176"/>
      <c r="E981" s="176"/>
      <c r="F981" s="176"/>
      <c r="G981" s="176"/>
      <c r="H981" s="176"/>
      <c r="I981" s="176"/>
      <c r="J981" s="176"/>
      <c r="K981" s="176"/>
    </row>
    <row r="982" ht="12.75" customHeight="1">
      <c r="B982" s="176"/>
      <c r="D982" s="176"/>
      <c r="E982" s="176"/>
      <c r="F982" s="176"/>
      <c r="G982" s="176"/>
      <c r="H982" s="176"/>
      <c r="I982" s="176"/>
      <c r="J982" s="176"/>
      <c r="K982" s="176"/>
    </row>
    <row r="983" ht="12.75" customHeight="1">
      <c r="B983" s="176"/>
      <c r="D983" s="176"/>
      <c r="E983" s="176"/>
      <c r="F983" s="176"/>
      <c r="G983" s="176"/>
      <c r="H983" s="176"/>
      <c r="I983" s="176"/>
      <c r="J983" s="176"/>
      <c r="K983" s="176"/>
    </row>
    <row r="984" ht="12.75" customHeight="1">
      <c r="B984" s="176"/>
      <c r="D984" s="176"/>
      <c r="E984" s="176"/>
      <c r="F984" s="176"/>
      <c r="G984" s="176"/>
      <c r="H984" s="176"/>
      <c r="I984" s="176"/>
      <c r="J984" s="176"/>
      <c r="K984" s="176"/>
    </row>
    <row r="985" ht="12.75" customHeight="1">
      <c r="B985" s="176"/>
      <c r="D985" s="176"/>
      <c r="E985" s="176"/>
      <c r="F985" s="176"/>
      <c r="G985" s="176"/>
      <c r="H985" s="176"/>
      <c r="I985" s="176"/>
      <c r="J985" s="176"/>
      <c r="K985" s="176"/>
    </row>
    <row r="986" ht="12.75" customHeight="1">
      <c r="B986" s="176"/>
      <c r="D986" s="176"/>
      <c r="E986" s="176"/>
      <c r="F986" s="176"/>
      <c r="G986" s="176"/>
      <c r="H986" s="176"/>
      <c r="I986" s="176"/>
      <c r="J986" s="176"/>
      <c r="K986" s="176"/>
    </row>
    <row r="987" ht="12.75" customHeight="1">
      <c r="B987" s="176"/>
      <c r="D987" s="176"/>
      <c r="E987" s="176"/>
      <c r="F987" s="176"/>
      <c r="G987" s="176"/>
      <c r="H987" s="176"/>
      <c r="I987" s="176"/>
      <c r="J987" s="176"/>
      <c r="K987" s="176"/>
    </row>
    <row r="988" ht="12.75" customHeight="1">
      <c r="B988" s="176"/>
      <c r="D988" s="176"/>
      <c r="E988" s="176"/>
      <c r="F988" s="176"/>
      <c r="G988" s="176"/>
      <c r="H988" s="176"/>
      <c r="I988" s="176"/>
      <c r="J988" s="176"/>
      <c r="K988" s="176"/>
    </row>
    <row r="989" ht="12.75" customHeight="1">
      <c r="B989" s="176"/>
      <c r="D989" s="176"/>
      <c r="E989" s="176"/>
      <c r="F989" s="176"/>
      <c r="G989" s="176"/>
      <c r="H989" s="176"/>
      <c r="I989" s="176"/>
      <c r="J989" s="176"/>
      <c r="K989" s="176"/>
    </row>
    <row r="990" ht="12.75" customHeight="1">
      <c r="B990" s="176"/>
      <c r="D990" s="176"/>
      <c r="E990" s="176"/>
      <c r="F990" s="176"/>
      <c r="G990" s="176"/>
      <c r="H990" s="176"/>
      <c r="I990" s="176"/>
      <c r="J990" s="176"/>
      <c r="K990" s="176"/>
    </row>
    <row r="991" ht="12.75" customHeight="1">
      <c r="B991" s="176"/>
      <c r="D991" s="176"/>
      <c r="E991" s="176"/>
      <c r="F991" s="176"/>
      <c r="G991" s="176"/>
      <c r="H991" s="176"/>
      <c r="I991" s="176"/>
      <c r="J991" s="176"/>
      <c r="K991" s="176"/>
    </row>
    <row r="992" ht="12.75" customHeight="1">
      <c r="B992" s="176"/>
      <c r="D992" s="176"/>
      <c r="E992" s="176"/>
      <c r="F992" s="176"/>
      <c r="G992" s="176"/>
      <c r="H992" s="176"/>
      <c r="I992" s="176"/>
      <c r="J992" s="176"/>
      <c r="K992" s="176"/>
    </row>
    <row r="993" ht="12.75" customHeight="1">
      <c r="B993" s="176"/>
      <c r="D993" s="176"/>
      <c r="E993" s="176"/>
      <c r="F993" s="176"/>
      <c r="G993" s="176"/>
      <c r="H993" s="176"/>
      <c r="I993" s="176"/>
      <c r="J993" s="176"/>
      <c r="K993" s="176"/>
    </row>
    <row r="994" ht="12.75" customHeight="1">
      <c r="B994" s="176"/>
      <c r="D994" s="176"/>
      <c r="E994" s="176"/>
      <c r="F994" s="176"/>
      <c r="G994" s="176"/>
      <c r="H994" s="176"/>
      <c r="I994" s="176"/>
      <c r="J994" s="176"/>
      <c r="K994" s="176"/>
    </row>
    <row r="995" ht="12.75" customHeight="1">
      <c r="B995" s="176"/>
      <c r="D995" s="176"/>
      <c r="E995" s="176"/>
      <c r="F995" s="176"/>
      <c r="G995" s="176"/>
      <c r="H995" s="176"/>
      <c r="I995" s="176"/>
      <c r="J995" s="176"/>
      <c r="K995" s="176"/>
    </row>
    <row r="996" ht="12.75" customHeight="1">
      <c r="B996" s="176"/>
      <c r="D996" s="176"/>
      <c r="E996" s="176"/>
      <c r="F996" s="176"/>
      <c r="G996" s="176"/>
      <c r="H996" s="176"/>
      <c r="I996" s="176"/>
      <c r="J996" s="176"/>
      <c r="K996" s="176"/>
    </row>
    <row r="997" ht="12.75" customHeight="1">
      <c r="B997" s="176"/>
      <c r="D997" s="176"/>
      <c r="E997" s="176"/>
      <c r="F997" s="176"/>
      <c r="G997" s="176"/>
      <c r="H997" s="176"/>
      <c r="I997" s="176"/>
      <c r="J997" s="176"/>
      <c r="K997" s="176"/>
    </row>
    <row r="998" ht="12.75" customHeight="1">
      <c r="B998" s="176"/>
      <c r="D998" s="176"/>
      <c r="E998" s="176"/>
      <c r="F998" s="176"/>
      <c r="G998" s="176"/>
      <c r="H998" s="176"/>
      <c r="I998" s="176"/>
      <c r="J998" s="176"/>
      <c r="K998" s="176"/>
    </row>
    <row r="999" ht="12.75" customHeight="1">
      <c r="B999" s="176"/>
      <c r="D999" s="176"/>
      <c r="E999" s="176"/>
      <c r="F999" s="176"/>
      <c r="G999" s="176"/>
      <c r="H999" s="176"/>
      <c r="I999" s="176"/>
      <c r="J999" s="176"/>
      <c r="K999" s="176"/>
    </row>
    <row r="1000" ht="12.75" customHeight="1">
      <c r="B1000" s="176"/>
      <c r="D1000" s="176"/>
      <c r="E1000" s="176"/>
      <c r="F1000" s="176"/>
      <c r="G1000" s="176"/>
      <c r="H1000" s="176"/>
      <c r="I1000" s="176"/>
      <c r="J1000" s="176"/>
      <c r="K1000" s="176"/>
    </row>
  </sheetData>
  <mergeCells count="1352">
    <mergeCell ref="C429:C430"/>
    <mergeCell ref="C431:C432"/>
    <mergeCell ref="C433:C434"/>
    <mergeCell ref="E421:E422"/>
    <mergeCell ref="E423:E424"/>
    <mergeCell ref="C425:C426"/>
    <mergeCell ref="E425:E426"/>
    <mergeCell ref="C427:C428"/>
    <mergeCell ref="E427:E428"/>
    <mergeCell ref="E429:E430"/>
    <mergeCell ref="C439:C440"/>
    <mergeCell ref="C441:C442"/>
    <mergeCell ref="C443:C444"/>
    <mergeCell ref="E431:E432"/>
    <mergeCell ref="E433:E434"/>
    <mergeCell ref="C435:C436"/>
    <mergeCell ref="E435:E436"/>
    <mergeCell ref="C437:C438"/>
    <mergeCell ref="E437:E438"/>
    <mergeCell ref="E439:E440"/>
    <mergeCell ref="C449:C450"/>
    <mergeCell ref="C451:C452"/>
    <mergeCell ref="C453:C454"/>
    <mergeCell ref="E441:E442"/>
    <mergeCell ref="E443:E444"/>
    <mergeCell ref="C445:C446"/>
    <mergeCell ref="E445:E446"/>
    <mergeCell ref="C447:C448"/>
    <mergeCell ref="E447:E448"/>
    <mergeCell ref="E449:E450"/>
    <mergeCell ref="C459:C460"/>
    <mergeCell ref="C461:C462"/>
    <mergeCell ref="C463:C464"/>
    <mergeCell ref="E451:E452"/>
    <mergeCell ref="E453:E454"/>
    <mergeCell ref="C455:C456"/>
    <mergeCell ref="E455:E456"/>
    <mergeCell ref="C457:C458"/>
    <mergeCell ref="E457:E458"/>
    <mergeCell ref="E459:E460"/>
    <mergeCell ref="C469:C470"/>
    <mergeCell ref="C471:C472"/>
    <mergeCell ref="C473:C474"/>
    <mergeCell ref="E461:E462"/>
    <mergeCell ref="E463:E464"/>
    <mergeCell ref="C465:C466"/>
    <mergeCell ref="E465:E466"/>
    <mergeCell ref="C467:C468"/>
    <mergeCell ref="E467:E468"/>
    <mergeCell ref="E469:E470"/>
    <mergeCell ref="C479:C480"/>
    <mergeCell ref="C481:C482"/>
    <mergeCell ref="C483:C484"/>
    <mergeCell ref="E471:E472"/>
    <mergeCell ref="E473:E474"/>
    <mergeCell ref="C475:C476"/>
    <mergeCell ref="E475:E476"/>
    <mergeCell ref="C477:C478"/>
    <mergeCell ref="E477:E478"/>
    <mergeCell ref="E479:E480"/>
    <mergeCell ref="C489:C490"/>
    <mergeCell ref="C491:C492"/>
    <mergeCell ref="C493:C494"/>
    <mergeCell ref="E481:E482"/>
    <mergeCell ref="E483:E484"/>
    <mergeCell ref="C485:C486"/>
    <mergeCell ref="E485:E486"/>
    <mergeCell ref="C487:C488"/>
    <mergeCell ref="E487:E488"/>
    <mergeCell ref="E489:E490"/>
    <mergeCell ref="C499:C500"/>
    <mergeCell ref="C501:C502"/>
    <mergeCell ref="C503:C504"/>
    <mergeCell ref="E491:E492"/>
    <mergeCell ref="E493:E494"/>
    <mergeCell ref="C495:C496"/>
    <mergeCell ref="E495:E496"/>
    <mergeCell ref="C497:C498"/>
    <mergeCell ref="E497:E498"/>
    <mergeCell ref="E499:E500"/>
    <mergeCell ref="C509:C510"/>
    <mergeCell ref="C511:C512"/>
    <mergeCell ref="C513:C514"/>
    <mergeCell ref="E501:E502"/>
    <mergeCell ref="E503:E504"/>
    <mergeCell ref="C505:C506"/>
    <mergeCell ref="E505:E506"/>
    <mergeCell ref="C507:C508"/>
    <mergeCell ref="E507:E508"/>
    <mergeCell ref="E509:E510"/>
    <mergeCell ref="C519:C520"/>
    <mergeCell ref="C521:C522"/>
    <mergeCell ref="C523:C524"/>
    <mergeCell ref="E511:E512"/>
    <mergeCell ref="E513:E514"/>
    <mergeCell ref="C515:C516"/>
    <mergeCell ref="E515:E516"/>
    <mergeCell ref="C517:C518"/>
    <mergeCell ref="E517:E518"/>
    <mergeCell ref="E519:E520"/>
    <mergeCell ref="C529:C530"/>
    <mergeCell ref="C531:C532"/>
    <mergeCell ref="C533:C534"/>
    <mergeCell ref="E521:E522"/>
    <mergeCell ref="E523:E524"/>
    <mergeCell ref="C525:C526"/>
    <mergeCell ref="E525:E526"/>
    <mergeCell ref="C527:C528"/>
    <mergeCell ref="E527:E528"/>
    <mergeCell ref="E529:E530"/>
    <mergeCell ref="C539:C540"/>
    <mergeCell ref="C541:C542"/>
    <mergeCell ref="C543:C544"/>
    <mergeCell ref="E531:E532"/>
    <mergeCell ref="E533:E534"/>
    <mergeCell ref="C535:C536"/>
    <mergeCell ref="E535:E536"/>
    <mergeCell ref="C537:C538"/>
    <mergeCell ref="E537:E538"/>
    <mergeCell ref="E539:E540"/>
    <mergeCell ref="C549:C550"/>
    <mergeCell ref="C551:C552"/>
    <mergeCell ref="C553:C554"/>
    <mergeCell ref="E541:E542"/>
    <mergeCell ref="E543:E544"/>
    <mergeCell ref="C545:C546"/>
    <mergeCell ref="E545:E546"/>
    <mergeCell ref="C547:C548"/>
    <mergeCell ref="E547:E548"/>
    <mergeCell ref="E549:E550"/>
    <mergeCell ref="C559:C560"/>
    <mergeCell ref="C561:C562"/>
    <mergeCell ref="C563:C564"/>
    <mergeCell ref="E551:E552"/>
    <mergeCell ref="E553:E554"/>
    <mergeCell ref="C555:C556"/>
    <mergeCell ref="E555:E556"/>
    <mergeCell ref="C557:C558"/>
    <mergeCell ref="E557:E558"/>
    <mergeCell ref="E559:E560"/>
    <mergeCell ref="C639:C640"/>
    <mergeCell ref="C641:C642"/>
    <mergeCell ref="C643:C644"/>
    <mergeCell ref="E631:E632"/>
    <mergeCell ref="E633:E634"/>
    <mergeCell ref="C635:C636"/>
    <mergeCell ref="E635:E636"/>
    <mergeCell ref="C637:C638"/>
    <mergeCell ref="E637:E638"/>
    <mergeCell ref="E639:E640"/>
    <mergeCell ref="C649:C650"/>
    <mergeCell ref="C651:C652"/>
    <mergeCell ref="C653:C654"/>
    <mergeCell ref="E641:E642"/>
    <mergeCell ref="E643:E644"/>
    <mergeCell ref="C645:C646"/>
    <mergeCell ref="E645:E646"/>
    <mergeCell ref="C647:C648"/>
    <mergeCell ref="E647:E648"/>
    <mergeCell ref="E649:E650"/>
    <mergeCell ref="C659:C660"/>
    <mergeCell ref="C661:C662"/>
    <mergeCell ref="C663:C664"/>
    <mergeCell ref="E651:E652"/>
    <mergeCell ref="E653:E654"/>
    <mergeCell ref="C655:C656"/>
    <mergeCell ref="E655:E656"/>
    <mergeCell ref="C657:C658"/>
    <mergeCell ref="E657:E658"/>
    <mergeCell ref="E659:E660"/>
    <mergeCell ref="E119:E120"/>
    <mergeCell ref="E121:E122"/>
    <mergeCell ref="E123:E124"/>
    <mergeCell ref="E125:E126"/>
    <mergeCell ref="C127:C128"/>
    <mergeCell ref="E127:E128"/>
    <mergeCell ref="E129:E130"/>
    <mergeCell ref="C129:C130"/>
    <mergeCell ref="C131:C132"/>
    <mergeCell ref="C133:C134"/>
    <mergeCell ref="C135:C136"/>
    <mergeCell ref="C137:C138"/>
    <mergeCell ref="C139:C140"/>
    <mergeCell ref="C141:C142"/>
    <mergeCell ref="E131:E132"/>
    <mergeCell ref="E133:E134"/>
    <mergeCell ref="E135:E136"/>
    <mergeCell ref="E137:E138"/>
    <mergeCell ref="E139:E140"/>
    <mergeCell ref="E141:E142"/>
    <mergeCell ref="E143:E144"/>
    <mergeCell ref="C143:C144"/>
    <mergeCell ref="C145:C146"/>
    <mergeCell ref="C147:C148"/>
    <mergeCell ref="C149:C150"/>
    <mergeCell ref="C151:C152"/>
    <mergeCell ref="C153:C154"/>
    <mergeCell ref="C155:C156"/>
    <mergeCell ref="E145:E146"/>
    <mergeCell ref="E147:E148"/>
    <mergeCell ref="E149:E150"/>
    <mergeCell ref="E151:E152"/>
    <mergeCell ref="E153:E154"/>
    <mergeCell ref="E155:E156"/>
    <mergeCell ref="E157:E158"/>
    <mergeCell ref="C157:C158"/>
    <mergeCell ref="C159:C160"/>
    <mergeCell ref="C161:C162"/>
    <mergeCell ref="C163:C164"/>
    <mergeCell ref="C165:C166"/>
    <mergeCell ref="C167:C168"/>
    <mergeCell ref="C169:C170"/>
    <mergeCell ref="C669:C670"/>
    <mergeCell ref="C671:C672"/>
    <mergeCell ref="E661:E662"/>
    <mergeCell ref="E663:E664"/>
    <mergeCell ref="C665:C666"/>
    <mergeCell ref="E665:E666"/>
    <mergeCell ref="C667:C668"/>
    <mergeCell ref="E667:E668"/>
    <mergeCell ref="E669:E670"/>
    <mergeCell ref="E671:E672"/>
    <mergeCell ref="C569:C570"/>
    <mergeCell ref="C571:C572"/>
    <mergeCell ref="C573:C574"/>
    <mergeCell ref="E561:E562"/>
    <mergeCell ref="E563:E564"/>
    <mergeCell ref="C565:C566"/>
    <mergeCell ref="E565:E566"/>
    <mergeCell ref="C567:C568"/>
    <mergeCell ref="E567:E568"/>
    <mergeCell ref="E569:E570"/>
    <mergeCell ref="C579:C580"/>
    <mergeCell ref="C581:C582"/>
    <mergeCell ref="C583:C584"/>
    <mergeCell ref="E571:E572"/>
    <mergeCell ref="E573:E574"/>
    <mergeCell ref="C575:C576"/>
    <mergeCell ref="E575:E576"/>
    <mergeCell ref="C577:C578"/>
    <mergeCell ref="E577:E578"/>
    <mergeCell ref="E579:E580"/>
    <mergeCell ref="C589:C590"/>
    <mergeCell ref="C591:C592"/>
    <mergeCell ref="C593:C594"/>
    <mergeCell ref="E581:E582"/>
    <mergeCell ref="E583:E584"/>
    <mergeCell ref="C585:C586"/>
    <mergeCell ref="E585:E586"/>
    <mergeCell ref="C587:C588"/>
    <mergeCell ref="E587:E588"/>
    <mergeCell ref="E589:E590"/>
    <mergeCell ref="C599:C600"/>
    <mergeCell ref="C601:C602"/>
    <mergeCell ref="C603:C604"/>
    <mergeCell ref="E591:E592"/>
    <mergeCell ref="E593:E594"/>
    <mergeCell ref="C595:C596"/>
    <mergeCell ref="E595:E596"/>
    <mergeCell ref="C597:C598"/>
    <mergeCell ref="E597:E598"/>
    <mergeCell ref="E599:E600"/>
    <mergeCell ref="C609:C610"/>
    <mergeCell ref="C611:C612"/>
    <mergeCell ref="C613:C614"/>
    <mergeCell ref="E601:E602"/>
    <mergeCell ref="E603:E604"/>
    <mergeCell ref="C605:C606"/>
    <mergeCell ref="E605:E606"/>
    <mergeCell ref="C607:C608"/>
    <mergeCell ref="E607:E608"/>
    <mergeCell ref="E609:E610"/>
    <mergeCell ref="C619:C620"/>
    <mergeCell ref="C621:C622"/>
    <mergeCell ref="C623:C624"/>
    <mergeCell ref="E611:E612"/>
    <mergeCell ref="E613:E614"/>
    <mergeCell ref="C615:C616"/>
    <mergeCell ref="E615:E616"/>
    <mergeCell ref="C617:C618"/>
    <mergeCell ref="E617:E618"/>
    <mergeCell ref="E619:E620"/>
    <mergeCell ref="C629:C630"/>
    <mergeCell ref="C631:C632"/>
    <mergeCell ref="C633:C634"/>
    <mergeCell ref="E621:E622"/>
    <mergeCell ref="E623:E624"/>
    <mergeCell ref="C625:C626"/>
    <mergeCell ref="E625:E626"/>
    <mergeCell ref="C627:C628"/>
    <mergeCell ref="E627:E628"/>
    <mergeCell ref="E629:E630"/>
    <mergeCell ref="H123:K123"/>
    <mergeCell ref="H124:K124"/>
    <mergeCell ref="H116:K116"/>
    <mergeCell ref="H117:K117"/>
    <mergeCell ref="H118:K118"/>
    <mergeCell ref="H119:K119"/>
    <mergeCell ref="H120:K120"/>
    <mergeCell ref="H121:K121"/>
    <mergeCell ref="H122:K122"/>
    <mergeCell ref="H67:K67"/>
    <mergeCell ref="H68:K68"/>
    <mergeCell ref="H69:K69"/>
    <mergeCell ref="H70:K70"/>
    <mergeCell ref="H71:K71"/>
    <mergeCell ref="H72:K72"/>
    <mergeCell ref="H73:K73"/>
    <mergeCell ref="H74:K74"/>
    <mergeCell ref="H75:K75"/>
    <mergeCell ref="H76:K76"/>
    <mergeCell ref="H77:K77"/>
    <mergeCell ref="H78:K78"/>
    <mergeCell ref="H79:K79"/>
    <mergeCell ref="H80:K80"/>
    <mergeCell ref="H81:K81"/>
    <mergeCell ref="H82:K82"/>
    <mergeCell ref="H83:K83"/>
    <mergeCell ref="H84:K84"/>
    <mergeCell ref="H85:K85"/>
    <mergeCell ref="H86:K86"/>
    <mergeCell ref="H87:K87"/>
    <mergeCell ref="H88:K88"/>
    <mergeCell ref="H89:K89"/>
    <mergeCell ref="H90:K90"/>
    <mergeCell ref="H91:K91"/>
    <mergeCell ref="H92:K92"/>
    <mergeCell ref="H93:K93"/>
    <mergeCell ref="H94:K94"/>
    <mergeCell ref="H95:K95"/>
    <mergeCell ref="H96:K96"/>
    <mergeCell ref="H97:K97"/>
    <mergeCell ref="H98:K98"/>
    <mergeCell ref="H99:K99"/>
    <mergeCell ref="H100:K100"/>
    <mergeCell ref="H101:K101"/>
    <mergeCell ref="H102:K102"/>
    <mergeCell ref="H103:K103"/>
    <mergeCell ref="H104:K104"/>
    <mergeCell ref="H105:K105"/>
    <mergeCell ref="H106:K106"/>
    <mergeCell ref="H107:K107"/>
    <mergeCell ref="H108:K108"/>
    <mergeCell ref="H109:K109"/>
    <mergeCell ref="H110:K110"/>
    <mergeCell ref="H111:K111"/>
    <mergeCell ref="H112:K112"/>
    <mergeCell ref="H113:K113"/>
    <mergeCell ref="H114:K114"/>
    <mergeCell ref="H115:K115"/>
    <mergeCell ref="E6:F6"/>
    <mergeCell ref="G6:H6"/>
    <mergeCell ref="B1:K2"/>
    <mergeCell ref="B3:K4"/>
    <mergeCell ref="B5:D5"/>
    <mergeCell ref="E5:F5"/>
    <mergeCell ref="G5:H5"/>
    <mergeCell ref="I5:K5"/>
    <mergeCell ref="I6:K6"/>
    <mergeCell ref="H8:I8"/>
    <mergeCell ref="J8:K8"/>
    <mergeCell ref="B6:D6"/>
    <mergeCell ref="B7:D7"/>
    <mergeCell ref="E7:F7"/>
    <mergeCell ref="G7:H7"/>
    <mergeCell ref="I7:K7"/>
    <mergeCell ref="B8:C8"/>
    <mergeCell ref="D8:E8"/>
    <mergeCell ref="B9:C9"/>
    <mergeCell ref="D9:E9"/>
    <mergeCell ref="H9:I9"/>
    <mergeCell ref="J9:K9"/>
    <mergeCell ref="B10:C10"/>
    <mergeCell ref="H10:I10"/>
    <mergeCell ref="J10:K10"/>
    <mergeCell ref="C17:C18"/>
    <mergeCell ref="E17:E18"/>
    <mergeCell ref="F13:F14"/>
    <mergeCell ref="G13:G14"/>
    <mergeCell ref="H13:K13"/>
    <mergeCell ref="H14:K14"/>
    <mergeCell ref="H15:K15"/>
    <mergeCell ref="H16:K16"/>
    <mergeCell ref="H17:K17"/>
    <mergeCell ref="E55:E56"/>
    <mergeCell ref="E57:E58"/>
    <mergeCell ref="E41:E42"/>
    <mergeCell ref="E43:E44"/>
    <mergeCell ref="E45:E46"/>
    <mergeCell ref="E47:E48"/>
    <mergeCell ref="E49:E50"/>
    <mergeCell ref="E51:E52"/>
    <mergeCell ref="E53:E54"/>
    <mergeCell ref="E61:E62"/>
    <mergeCell ref="E63:E64"/>
    <mergeCell ref="C53:C54"/>
    <mergeCell ref="C55:C56"/>
    <mergeCell ref="C57:C58"/>
    <mergeCell ref="C59:C60"/>
    <mergeCell ref="E59:E60"/>
    <mergeCell ref="C61:C62"/>
    <mergeCell ref="C63:C64"/>
    <mergeCell ref="E13:E14"/>
    <mergeCell ref="E15:E16"/>
    <mergeCell ref="D10:E10"/>
    <mergeCell ref="B11:E11"/>
    <mergeCell ref="B12:E12"/>
    <mergeCell ref="B13:B14"/>
    <mergeCell ref="C13:C14"/>
    <mergeCell ref="D13:D14"/>
    <mergeCell ref="C15:C16"/>
    <mergeCell ref="C19:C20"/>
    <mergeCell ref="E19:E20"/>
    <mergeCell ref="C21:C22"/>
    <mergeCell ref="E21:E22"/>
    <mergeCell ref="C23:C24"/>
    <mergeCell ref="E23:E24"/>
    <mergeCell ref="E25:E26"/>
    <mergeCell ref="C25:C26"/>
    <mergeCell ref="C27:C28"/>
    <mergeCell ref="C29:C30"/>
    <mergeCell ref="C31:C32"/>
    <mergeCell ref="C33:C34"/>
    <mergeCell ref="C35:C36"/>
    <mergeCell ref="C37:C38"/>
    <mergeCell ref="E27:E28"/>
    <mergeCell ref="E29:E30"/>
    <mergeCell ref="E31:E32"/>
    <mergeCell ref="E33:E34"/>
    <mergeCell ref="E35:E36"/>
    <mergeCell ref="E37:E38"/>
    <mergeCell ref="E39:E40"/>
    <mergeCell ref="C39:C40"/>
    <mergeCell ref="C41:C42"/>
    <mergeCell ref="C43:C44"/>
    <mergeCell ref="C45:C46"/>
    <mergeCell ref="C47:C48"/>
    <mergeCell ref="C49:C50"/>
    <mergeCell ref="C51:C52"/>
    <mergeCell ref="E73:E74"/>
    <mergeCell ref="E75:E76"/>
    <mergeCell ref="H18:K18"/>
    <mergeCell ref="H19:K19"/>
    <mergeCell ref="H20:K20"/>
    <mergeCell ref="H21:K21"/>
    <mergeCell ref="H22:K22"/>
    <mergeCell ref="H23:K23"/>
    <mergeCell ref="H24:K24"/>
    <mergeCell ref="H25:K25"/>
    <mergeCell ref="H26:K26"/>
    <mergeCell ref="H27:K27"/>
    <mergeCell ref="H28:K28"/>
    <mergeCell ref="H29:K29"/>
    <mergeCell ref="H30:K30"/>
    <mergeCell ref="H31:K31"/>
    <mergeCell ref="H32:K32"/>
    <mergeCell ref="H33:K33"/>
    <mergeCell ref="H34:K34"/>
    <mergeCell ref="H35:K35"/>
    <mergeCell ref="H36:K36"/>
    <mergeCell ref="H37:K37"/>
    <mergeCell ref="H38:K38"/>
    <mergeCell ref="H39:K39"/>
    <mergeCell ref="H40:K40"/>
    <mergeCell ref="H41:K41"/>
    <mergeCell ref="H42:K42"/>
    <mergeCell ref="H43:K43"/>
    <mergeCell ref="H44:K44"/>
    <mergeCell ref="H45:K45"/>
    <mergeCell ref="H46:K46"/>
    <mergeCell ref="H47:K47"/>
    <mergeCell ref="H48:K48"/>
    <mergeCell ref="H49:K49"/>
    <mergeCell ref="H50:K50"/>
    <mergeCell ref="H51:K51"/>
    <mergeCell ref="H52:K52"/>
    <mergeCell ref="H53:K53"/>
    <mergeCell ref="H54:K54"/>
    <mergeCell ref="H55:K55"/>
    <mergeCell ref="H56:K56"/>
    <mergeCell ref="H57:K57"/>
    <mergeCell ref="H58:K58"/>
    <mergeCell ref="H59:K59"/>
    <mergeCell ref="H60:K60"/>
    <mergeCell ref="H61:K61"/>
    <mergeCell ref="H62:K62"/>
    <mergeCell ref="H63:K63"/>
    <mergeCell ref="H64:K64"/>
    <mergeCell ref="H65:K65"/>
    <mergeCell ref="H66:K66"/>
    <mergeCell ref="C65:C66"/>
    <mergeCell ref="E65:E66"/>
    <mergeCell ref="C67:C68"/>
    <mergeCell ref="E67:E68"/>
    <mergeCell ref="C69:C70"/>
    <mergeCell ref="E69:E70"/>
    <mergeCell ref="E71:E72"/>
    <mergeCell ref="E79:E80"/>
    <mergeCell ref="E81:E82"/>
    <mergeCell ref="C71:C72"/>
    <mergeCell ref="C73:C74"/>
    <mergeCell ref="C75:C76"/>
    <mergeCell ref="C77:C78"/>
    <mergeCell ref="E77:E78"/>
    <mergeCell ref="C79:C80"/>
    <mergeCell ref="C81:C82"/>
    <mergeCell ref="C83:C84"/>
    <mergeCell ref="E83:E84"/>
    <mergeCell ref="C85:C86"/>
    <mergeCell ref="E85:E86"/>
    <mergeCell ref="C87:C88"/>
    <mergeCell ref="E87:E88"/>
    <mergeCell ref="E89:E90"/>
    <mergeCell ref="C89:C90"/>
    <mergeCell ref="C91:C92"/>
    <mergeCell ref="C93:C94"/>
    <mergeCell ref="C95:C96"/>
    <mergeCell ref="C97:C98"/>
    <mergeCell ref="C99:C100"/>
    <mergeCell ref="C101:C102"/>
    <mergeCell ref="E91:E92"/>
    <mergeCell ref="E93:E94"/>
    <mergeCell ref="E95:E96"/>
    <mergeCell ref="E97:E98"/>
    <mergeCell ref="E99:E100"/>
    <mergeCell ref="E101:E102"/>
    <mergeCell ref="E103:E104"/>
    <mergeCell ref="E105:E106"/>
    <mergeCell ref="E107:E108"/>
    <mergeCell ref="E109:E110"/>
    <mergeCell ref="E111:E112"/>
    <mergeCell ref="E113:E114"/>
    <mergeCell ref="E115:E116"/>
    <mergeCell ref="E117:E118"/>
    <mergeCell ref="H169:K169"/>
    <mergeCell ref="H170:K170"/>
    <mergeCell ref="H162:K162"/>
    <mergeCell ref="H163:K163"/>
    <mergeCell ref="H164:K164"/>
    <mergeCell ref="H165:K165"/>
    <mergeCell ref="H166:K166"/>
    <mergeCell ref="H167:K167"/>
    <mergeCell ref="H168:K168"/>
    <mergeCell ref="E173:E174"/>
    <mergeCell ref="E175:E176"/>
    <mergeCell ref="E159:E160"/>
    <mergeCell ref="E161:E162"/>
    <mergeCell ref="E163:E164"/>
    <mergeCell ref="E165:E166"/>
    <mergeCell ref="E167:E168"/>
    <mergeCell ref="E169:E170"/>
    <mergeCell ref="E171:E172"/>
    <mergeCell ref="C103:C104"/>
    <mergeCell ref="C105:C106"/>
    <mergeCell ref="C107:C108"/>
    <mergeCell ref="C109:C110"/>
    <mergeCell ref="C111:C112"/>
    <mergeCell ref="C113:C114"/>
    <mergeCell ref="C115:C116"/>
    <mergeCell ref="C117:C118"/>
    <mergeCell ref="C119:C120"/>
    <mergeCell ref="C121:C122"/>
    <mergeCell ref="C123:C124"/>
    <mergeCell ref="C125:C126"/>
    <mergeCell ref="H125:K125"/>
    <mergeCell ref="H126:K126"/>
    <mergeCell ref="H127:K127"/>
    <mergeCell ref="H128:K128"/>
    <mergeCell ref="H129:K129"/>
    <mergeCell ref="H130:K130"/>
    <mergeCell ref="H131:K131"/>
    <mergeCell ref="H132:K132"/>
    <mergeCell ref="H133:K133"/>
    <mergeCell ref="H134:K134"/>
    <mergeCell ref="H135:K135"/>
    <mergeCell ref="H136:K136"/>
    <mergeCell ref="H137:K137"/>
    <mergeCell ref="H138:K138"/>
    <mergeCell ref="H139:K139"/>
    <mergeCell ref="H140:K140"/>
    <mergeCell ref="H141:K141"/>
    <mergeCell ref="H142:K142"/>
    <mergeCell ref="H143:K143"/>
    <mergeCell ref="H144:K144"/>
    <mergeCell ref="H145:K145"/>
    <mergeCell ref="H146:K146"/>
    <mergeCell ref="H147:K147"/>
    <mergeCell ref="H148:K148"/>
    <mergeCell ref="H149:K149"/>
    <mergeCell ref="H150:K150"/>
    <mergeCell ref="H151:K151"/>
    <mergeCell ref="H152:K152"/>
    <mergeCell ref="H153:K153"/>
    <mergeCell ref="H154:K154"/>
    <mergeCell ref="H155:K155"/>
    <mergeCell ref="H156:K156"/>
    <mergeCell ref="H157:K157"/>
    <mergeCell ref="H158:K158"/>
    <mergeCell ref="H159:K159"/>
    <mergeCell ref="H160:K160"/>
    <mergeCell ref="H161:K161"/>
    <mergeCell ref="E179:E180"/>
    <mergeCell ref="E181:E182"/>
    <mergeCell ref="C171:C172"/>
    <mergeCell ref="C173:C174"/>
    <mergeCell ref="C175:C176"/>
    <mergeCell ref="C177:C178"/>
    <mergeCell ref="E177:E178"/>
    <mergeCell ref="C179:C180"/>
    <mergeCell ref="C181:C182"/>
    <mergeCell ref="C189:C190"/>
    <mergeCell ref="C191:C192"/>
    <mergeCell ref="C193:C194"/>
    <mergeCell ref="C183:C184"/>
    <mergeCell ref="E183:E184"/>
    <mergeCell ref="C185:C186"/>
    <mergeCell ref="E185:E186"/>
    <mergeCell ref="C187:C188"/>
    <mergeCell ref="E187:E188"/>
    <mergeCell ref="E189:E190"/>
    <mergeCell ref="C199:C200"/>
    <mergeCell ref="C201:C202"/>
    <mergeCell ref="C203:C204"/>
    <mergeCell ref="E191:E192"/>
    <mergeCell ref="E193:E194"/>
    <mergeCell ref="C195:C196"/>
    <mergeCell ref="E195:E196"/>
    <mergeCell ref="C197:C198"/>
    <mergeCell ref="E197:E198"/>
    <mergeCell ref="E199:E200"/>
    <mergeCell ref="C209:C210"/>
    <mergeCell ref="C211:C212"/>
    <mergeCell ref="C213:C214"/>
    <mergeCell ref="E201:E202"/>
    <mergeCell ref="E203:E204"/>
    <mergeCell ref="C205:C206"/>
    <mergeCell ref="E205:E206"/>
    <mergeCell ref="C207:C208"/>
    <mergeCell ref="E207:E208"/>
    <mergeCell ref="E209:E210"/>
    <mergeCell ref="H171:K171"/>
    <mergeCell ref="H172:K172"/>
    <mergeCell ref="H173:K173"/>
    <mergeCell ref="H174:K174"/>
    <mergeCell ref="H175:K175"/>
    <mergeCell ref="H176:K176"/>
    <mergeCell ref="H177:K177"/>
    <mergeCell ref="H178:K178"/>
    <mergeCell ref="H179:K179"/>
    <mergeCell ref="H180:K180"/>
    <mergeCell ref="H181:K181"/>
    <mergeCell ref="H182:K182"/>
    <mergeCell ref="H183:K183"/>
    <mergeCell ref="H184:K184"/>
    <mergeCell ref="H185:K185"/>
    <mergeCell ref="H186:K186"/>
    <mergeCell ref="H187:K187"/>
    <mergeCell ref="H188:K188"/>
    <mergeCell ref="H189:K189"/>
    <mergeCell ref="H190:K190"/>
    <mergeCell ref="H191:K191"/>
    <mergeCell ref="H192:K192"/>
    <mergeCell ref="H193:K193"/>
    <mergeCell ref="H194:K194"/>
    <mergeCell ref="H195:K195"/>
    <mergeCell ref="H196:K196"/>
    <mergeCell ref="H197:K197"/>
    <mergeCell ref="H198:K198"/>
    <mergeCell ref="H199:K199"/>
    <mergeCell ref="H200:K200"/>
    <mergeCell ref="H201:K201"/>
    <mergeCell ref="H202:K202"/>
    <mergeCell ref="H203:K203"/>
    <mergeCell ref="H204:K204"/>
    <mergeCell ref="H205:K205"/>
    <mergeCell ref="H206:K206"/>
    <mergeCell ref="H207:K207"/>
    <mergeCell ref="H208:K208"/>
    <mergeCell ref="H209:K209"/>
    <mergeCell ref="H210:K210"/>
    <mergeCell ref="H211:K211"/>
    <mergeCell ref="H212:K212"/>
    <mergeCell ref="H213:K213"/>
    <mergeCell ref="H214:K214"/>
    <mergeCell ref="H215:K215"/>
    <mergeCell ref="H216:K216"/>
    <mergeCell ref="H217:K217"/>
    <mergeCell ref="H218:K218"/>
    <mergeCell ref="H219:K219"/>
    <mergeCell ref="C219:C220"/>
    <mergeCell ref="C221:C222"/>
    <mergeCell ref="C223:C224"/>
    <mergeCell ref="E211:E212"/>
    <mergeCell ref="E213:E214"/>
    <mergeCell ref="C215:C216"/>
    <mergeCell ref="E215:E216"/>
    <mergeCell ref="C217:C218"/>
    <mergeCell ref="E217:E218"/>
    <mergeCell ref="E219:E220"/>
    <mergeCell ref="C229:C230"/>
    <mergeCell ref="C231:C232"/>
    <mergeCell ref="C233:C234"/>
    <mergeCell ref="E221:E222"/>
    <mergeCell ref="E223:E224"/>
    <mergeCell ref="C225:C226"/>
    <mergeCell ref="E225:E226"/>
    <mergeCell ref="C227:C228"/>
    <mergeCell ref="E227:E228"/>
    <mergeCell ref="E229:E230"/>
    <mergeCell ref="C239:C240"/>
    <mergeCell ref="C241:C242"/>
    <mergeCell ref="C243:C244"/>
    <mergeCell ref="E231:E232"/>
    <mergeCell ref="E233:E234"/>
    <mergeCell ref="C235:C236"/>
    <mergeCell ref="E235:E236"/>
    <mergeCell ref="C237:C238"/>
    <mergeCell ref="E237:E238"/>
    <mergeCell ref="E239:E240"/>
    <mergeCell ref="C249:C250"/>
    <mergeCell ref="C251:C252"/>
    <mergeCell ref="C253:C254"/>
    <mergeCell ref="E241:E242"/>
    <mergeCell ref="E243:E244"/>
    <mergeCell ref="C245:C246"/>
    <mergeCell ref="E245:E246"/>
    <mergeCell ref="C247:C248"/>
    <mergeCell ref="E247:E248"/>
    <mergeCell ref="E249:E250"/>
    <mergeCell ref="C259:C260"/>
    <mergeCell ref="C261:C262"/>
    <mergeCell ref="C263:C264"/>
    <mergeCell ref="E251:E252"/>
    <mergeCell ref="E253:E254"/>
    <mergeCell ref="C255:C256"/>
    <mergeCell ref="E255:E256"/>
    <mergeCell ref="C257:C258"/>
    <mergeCell ref="E257:E258"/>
    <mergeCell ref="E259:E260"/>
    <mergeCell ref="C269:C270"/>
    <mergeCell ref="C271:C272"/>
    <mergeCell ref="C273:C274"/>
    <mergeCell ref="E261:E262"/>
    <mergeCell ref="E263:E264"/>
    <mergeCell ref="C265:C266"/>
    <mergeCell ref="E265:E266"/>
    <mergeCell ref="C267:C268"/>
    <mergeCell ref="E267:E268"/>
    <mergeCell ref="E269:E270"/>
    <mergeCell ref="C279:C280"/>
    <mergeCell ref="C281:C282"/>
    <mergeCell ref="C283:C284"/>
    <mergeCell ref="E271:E272"/>
    <mergeCell ref="E273:E274"/>
    <mergeCell ref="C275:C276"/>
    <mergeCell ref="E275:E276"/>
    <mergeCell ref="C277:C278"/>
    <mergeCell ref="E277:E278"/>
    <mergeCell ref="E279:E280"/>
    <mergeCell ref="C289:C290"/>
    <mergeCell ref="C291:C292"/>
    <mergeCell ref="C293:C294"/>
    <mergeCell ref="E281:E282"/>
    <mergeCell ref="E283:E284"/>
    <mergeCell ref="C285:C286"/>
    <mergeCell ref="E285:E286"/>
    <mergeCell ref="C287:C288"/>
    <mergeCell ref="E287:E288"/>
    <mergeCell ref="E289:E290"/>
    <mergeCell ref="C299:C300"/>
    <mergeCell ref="C301:C302"/>
    <mergeCell ref="C303:C304"/>
    <mergeCell ref="E291:E292"/>
    <mergeCell ref="E293:E294"/>
    <mergeCell ref="C295:C296"/>
    <mergeCell ref="E295:E296"/>
    <mergeCell ref="C297:C298"/>
    <mergeCell ref="E297:E298"/>
    <mergeCell ref="E299:E300"/>
    <mergeCell ref="C309:C310"/>
    <mergeCell ref="C311:C312"/>
    <mergeCell ref="C313:C314"/>
    <mergeCell ref="E301:E302"/>
    <mergeCell ref="E303:E304"/>
    <mergeCell ref="C305:C306"/>
    <mergeCell ref="E305:E306"/>
    <mergeCell ref="C307:C308"/>
    <mergeCell ref="E307:E308"/>
    <mergeCell ref="E309:E310"/>
    <mergeCell ref="C319:C320"/>
    <mergeCell ref="C321:C322"/>
    <mergeCell ref="C323:C324"/>
    <mergeCell ref="E311:E312"/>
    <mergeCell ref="E313:E314"/>
    <mergeCell ref="C315:C316"/>
    <mergeCell ref="E315:E316"/>
    <mergeCell ref="C317:C318"/>
    <mergeCell ref="E317:E318"/>
    <mergeCell ref="E319:E320"/>
    <mergeCell ref="C329:C330"/>
    <mergeCell ref="C331:C332"/>
    <mergeCell ref="C333:C334"/>
    <mergeCell ref="E321:E322"/>
    <mergeCell ref="E323:E324"/>
    <mergeCell ref="C325:C326"/>
    <mergeCell ref="E325:E326"/>
    <mergeCell ref="C327:C328"/>
    <mergeCell ref="E327:E328"/>
    <mergeCell ref="E329:E330"/>
    <mergeCell ref="C339:C340"/>
    <mergeCell ref="C341:C342"/>
    <mergeCell ref="C343:C344"/>
    <mergeCell ref="E331:E332"/>
    <mergeCell ref="E333:E334"/>
    <mergeCell ref="C335:C336"/>
    <mergeCell ref="E335:E336"/>
    <mergeCell ref="C337:C338"/>
    <mergeCell ref="E337:E338"/>
    <mergeCell ref="E339:E340"/>
    <mergeCell ref="C349:C350"/>
    <mergeCell ref="C351:C352"/>
    <mergeCell ref="C353:C354"/>
    <mergeCell ref="E341:E342"/>
    <mergeCell ref="E343:E344"/>
    <mergeCell ref="C345:C346"/>
    <mergeCell ref="E345:E346"/>
    <mergeCell ref="C347:C348"/>
    <mergeCell ref="E347:E348"/>
    <mergeCell ref="E349:E350"/>
    <mergeCell ref="C359:C360"/>
    <mergeCell ref="C361:C362"/>
    <mergeCell ref="C363:C364"/>
    <mergeCell ref="E351:E352"/>
    <mergeCell ref="E353:E354"/>
    <mergeCell ref="C355:C356"/>
    <mergeCell ref="E355:E356"/>
    <mergeCell ref="C357:C358"/>
    <mergeCell ref="E357:E358"/>
    <mergeCell ref="E359:E360"/>
    <mergeCell ref="C369:C370"/>
    <mergeCell ref="C371:C372"/>
    <mergeCell ref="C373:C374"/>
    <mergeCell ref="E361:E362"/>
    <mergeCell ref="E363:E364"/>
    <mergeCell ref="C365:C366"/>
    <mergeCell ref="E365:E366"/>
    <mergeCell ref="C367:C368"/>
    <mergeCell ref="E367:E368"/>
    <mergeCell ref="E369:E370"/>
    <mergeCell ref="C379:C380"/>
    <mergeCell ref="C381:C382"/>
    <mergeCell ref="C383:C384"/>
    <mergeCell ref="E371:E372"/>
    <mergeCell ref="E373:E374"/>
    <mergeCell ref="C375:C376"/>
    <mergeCell ref="E375:E376"/>
    <mergeCell ref="C377:C378"/>
    <mergeCell ref="E377:E378"/>
    <mergeCell ref="E379:E380"/>
    <mergeCell ref="C389:C390"/>
    <mergeCell ref="C391:C392"/>
    <mergeCell ref="C393:C394"/>
    <mergeCell ref="E381:E382"/>
    <mergeCell ref="E383:E384"/>
    <mergeCell ref="C385:C386"/>
    <mergeCell ref="E385:E386"/>
    <mergeCell ref="C387:C388"/>
    <mergeCell ref="E387:E388"/>
    <mergeCell ref="E389:E390"/>
    <mergeCell ref="C399:C400"/>
    <mergeCell ref="C401:C402"/>
    <mergeCell ref="C403:C404"/>
    <mergeCell ref="E391:E392"/>
    <mergeCell ref="E393:E394"/>
    <mergeCell ref="C395:C396"/>
    <mergeCell ref="E395:E396"/>
    <mergeCell ref="C397:C398"/>
    <mergeCell ref="E397:E398"/>
    <mergeCell ref="E399:E400"/>
    <mergeCell ref="C409:C410"/>
    <mergeCell ref="C411:C412"/>
    <mergeCell ref="C413:C414"/>
    <mergeCell ref="E401:E402"/>
    <mergeCell ref="E403:E404"/>
    <mergeCell ref="C405:C406"/>
    <mergeCell ref="E405:E406"/>
    <mergeCell ref="C407:C408"/>
    <mergeCell ref="E407:E408"/>
    <mergeCell ref="E409:E410"/>
    <mergeCell ref="C419:C420"/>
    <mergeCell ref="C421:C422"/>
    <mergeCell ref="C423:C424"/>
    <mergeCell ref="E411:E412"/>
    <mergeCell ref="E413:E414"/>
    <mergeCell ref="C415:C416"/>
    <mergeCell ref="E415:E416"/>
    <mergeCell ref="C417:C418"/>
    <mergeCell ref="E417:E418"/>
    <mergeCell ref="E419:E420"/>
    <mergeCell ref="H563:K563"/>
    <mergeCell ref="H564:K564"/>
    <mergeCell ref="H565:K565"/>
    <mergeCell ref="H566:K566"/>
    <mergeCell ref="H567:K567"/>
    <mergeCell ref="H568:K568"/>
    <mergeCell ref="H569:K569"/>
    <mergeCell ref="H570:K570"/>
    <mergeCell ref="H571:K571"/>
    <mergeCell ref="H572:K572"/>
    <mergeCell ref="H573:K573"/>
    <mergeCell ref="H574:K574"/>
    <mergeCell ref="H575:K575"/>
    <mergeCell ref="H576:K576"/>
    <mergeCell ref="H577:K577"/>
    <mergeCell ref="H578:K578"/>
    <mergeCell ref="H579:K579"/>
    <mergeCell ref="H580:K580"/>
    <mergeCell ref="H581:K581"/>
    <mergeCell ref="H582:K582"/>
    <mergeCell ref="H583:K583"/>
    <mergeCell ref="H584:K584"/>
    <mergeCell ref="H585:K585"/>
    <mergeCell ref="H586:K586"/>
    <mergeCell ref="H587:K587"/>
    <mergeCell ref="H588:K588"/>
    <mergeCell ref="H589:K589"/>
    <mergeCell ref="H590:K590"/>
    <mergeCell ref="H591:K591"/>
    <mergeCell ref="H592:K592"/>
    <mergeCell ref="H593:K593"/>
    <mergeCell ref="H594:K594"/>
    <mergeCell ref="H595:K595"/>
    <mergeCell ref="H596:K596"/>
    <mergeCell ref="H597:K597"/>
    <mergeCell ref="H598:K598"/>
    <mergeCell ref="H599:K599"/>
    <mergeCell ref="H600:K600"/>
    <mergeCell ref="H601:K601"/>
    <mergeCell ref="H602:K602"/>
    <mergeCell ref="H603:K603"/>
    <mergeCell ref="H604:K604"/>
    <mergeCell ref="H605:K605"/>
    <mergeCell ref="H606:K606"/>
    <mergeCell ref="H607:K607"/>
    <mergeCell ref="H608:K608"/>
    <mergeCell ref="H609:K609"/>
    <mergeCell ref="H610:K610"/>
    <mergeCell ref="H611:K611"/>
    <mergeCell ref="H668:K668"/>
    <mergeCell ref="H669:K669"/>
    <mergeCell ref="H670:K670"/>
    <mergeCell ref="H671:K671"/>
    <mergeCell ref="H672:K672"/>
    <mergeCell ref="H661:K661"/>
    <mergeCell ref="H662:K662"/>
    <mergeCell ref="H663:K663"/>
    <mergeCell ref="H664:K664"/>
    <mergeCell ref="H665:K665"/>
    <mergeCell ref="H666:K666"/>
    <mergeCell ref="H667:K667"/>
    <mergeCell ref="H612:K612"/>
    <mergeCell ref="H613:K613"/>
    <mergeCell ref="H614:K614"/>
    <mergeCell ref="H615:K615"/>
    <mergeCell ref="H616:K616"/>
    <mergeCell ref="H617:K617"/>
    <mergeCell ref="H618:K618"/>
    <mergeCell ref="H619:K619"/>
    <mergeCell ref="H620:K620"/>
    <mergeCell ref="H621:K621"/>
    <mergeCell ref="H622:K622"/>
    <mergeCell ref="H623:K623"/>
    <mergeCell ref="H624:K624"/>
    <mergeCell ref="H625:K625"/>
    <mergeCell ref="H626:K626"/>
    <mergeCell ref="H627:K627"/>
    <mergeCell ref="H628:K628"/>
    <mergeCell ref="H629:K629"/>
    <mergeCell ref="H630:K630"/>
    <mergeCell ref="H631:K631"/>
    <mergeCell ref="H632:K632"/>
    <mergeCell ref="H633:K633"/>
    <mergeCell ref="H634:K634"/>
    <mergeCell ref="H635:K635"/>
    <mergeCell ref="H636:K636"/>
    <mergeCell ref="H637:K637"/>
    <mergeCell ref="H638:K638"/>
    <mergeCell ref="H639:K639"/>
    <mergeCell ref="H640:K640"/>
    <mergeCell ref="H641:K641"/>
    <mergeCell ref="H642:K642"/>
    <mergeCell ref="H643:K643"/>
    <mergeCell ref="H644:K644"/>
    <mergeCell ref="H645:K645"/>
    <mergeCell ref="H646:K646"/>
    <mergeCell ref="H647:K647"/>
    <mergeCell ref="H648:K648"/>
    <mergeCell ref="H649:K649"/>
    <mergeCell ref="H650:K650"/>
    <mergeCell ref="H651:K651"/>
    <mergeCell ref="H652:K652"/>
    <mergeCell ref="H653:K653"/>
    <mergeCell ref="H654:K654"/>
    <mergeCell ref="H655:K655"/>
    <mergeCell ref="H656:K656"/>
    <mergeCell ref="H657:K657"/>
    <mergeCell ref="H658:K658"/>
    <mergeCell ref="H659:K659"/>
    <mergeCell ref="H660:K660"/>
    <mergeCell ref="H220:K220"/>
    <mergeCell ref="H221:K221"/>
    <mergeCell ref="H222:K222"/>
    <mergeCell ref="H223:K223"/>
    <mergeCell ref="H224:K224"/>
    <mergeCell ref="H225:K225"/>
    <mergeCell ref="H226:K226"/>
    <mergeCell ref="H227:K227"/>
    <mergeCell ref="H228:K228"/>
    <mergeCell ref="H229:K229"/>
    <mergeCell ref="H230:K230"/>
    <mergeCell ref="H231:K231"/>
    <mergeCell ref="H232:K232"/>
    <mergeCell ref="H233:K233"/>
    <mergeCell ref="H234:K234"/>
    <mergeCell ref="H235:K235"/>
    <mergeCell ref="H236:K236"/>
    <mergeCell ref="H237:K237"/>
    <mergeCell ref="H238:K238"/>
    <mergeCell ref="H239:K239"/>
    <mergeCell ref="H240:K240"/>
    <mergeCell ref="H241:K241"/>
    <mergeCell ref="H242:K242"/>
    <mergeCell ref="H243:K243"/>
    <mergeCell ref="H244:K244"/>
    <mergeCell ref="H245:K245"/>
    <mergeCell ref="H246:K246"/>
    <mergeCell ref="H247:K247"/>
    <mergeCell ref="H248:K248"/>
    <mergeCell ref="H249:K249"/>
    <mergeCell ref="H250:K250"/>
    <mergeCell ref="H251:K251"/>
    <mergeCell ref="H252:K252"/>
    <mergeCell ref="H253:K253"/>
    <mergeCell ref="H254:K254"/>
    <mergeCell ref="H255:K255"/>
    <mergeCell ref="H256:K256"/>
    <mergeCell ref="H257:K257"/>
    <mergeCell ref="H258:K258"/>
    <mergeCell ref="H259:K259"/>
    <mergeCell ref="H260:K260"/>
    <mergeCell ref="H261:K261"/>
    <mergeCell ref="H262:K262"/>
    <mergeCell ref="H263:K263"/>
    <mergeCell ref="H264:K264"/>
    <mergeCell ref="H265:K265"/>
    <mergeCell ref="H266:K266"/>
    <mergeCell ref="H267:K267"/>
    <mergeCell ref="H268:K268"/>
    <mergeCell ref="H269:K269"/>
    <mergeCell ref="H270:K270"/>
    <mergeCell ref="H271:K271"/>
    <mergeCell ref="H272:K272"/>
    <mergeCell ref="H273:K273"/>
    <mergeCell ref="H274:K274"/>
    <mergeCell ref="H275:K275"/>
    <mergeCell ref="H276:K276"/>
    <mergeCell ref="H277:K277"/>
    <mergeCell ref="H278:K278"/>
    <mergeCell ref="H279:K279"/>
    <mergeCell ref="H280:K280"/>
    <mergeCell ref="H281:K281"/>
    <mergeCell ref="H282:K282"/>
    <mergeCell ref="H283:K283"/>
    <mergeCell ref="H284:K284"/>
    <mergeCell ref="H285:K285"/>
    <mergeCell ref="H286:K286"/>
    <mergeCell ref="H287:K287"/>
    <mergeCell ref="H288:K288"/>
    <mergeCell ref="H289:K289"/>
    <mergeCell ref="H290:K290"/>
    <mergeCell ref="H291:K291"/>
    <mergeCell ref="H292:K292"/>
    <mergeCell ref="H293:K293"/>
    <mergeCell ref="H294:K294"/>
    <mergeCell ref="H295:K295"/>
    <mergeCell ref="H296:K296"/>
    <mergeCell ref="H297:K297"/>
    <mergeCell ref="H298:K298"/>
    <mergeCell ref="H299:K299"/>
    <mergeCell ref="H300:K300"/>
    <mergeCell ref="H301:K301"/>
    <mergeCell ref="H302:K302"/>
    <mergeCell ref="H303:K303"/>
    <mergeCell ref="H304:K304"/>
    <mergeCell ref="H305:K305"/>
    <mergeCell ref="H306:K306"/>
    <mergeCell ref="H307:K307"/>
    <mergeCell ref="H308:K308"/>
    <mergeCell ref="H309:K309"/>
    <mergeCell ref="H310:K310"/>
    <mergeCell ref="H311:K311"/>
    <mergeCell ref="H312:K312"/>
    <mergeCell ref="H313:K313"/>
    <mergeCell ref="H314:K314"/>
    <mergeCell ref="H315:K315"/>
    <mergeCell ref="H316:K316"/>
    <mergeCell ref="H317:K317"/>
    <mergeCell ref="H318:K318"/>
    <mergeCell ref="H319:K319"/>
    <mergeCell ref="H320:K320"/>
    <mergeCell ref="H321:K321"/>
    <mergeCell ref="H322:K322"/>
    <mergeCell ref="H323:K323"/>
    <mergeCell ref="H324:K324"/>
    <mergeCell ref="H325:K325"/>
    <mergeCell ref="H326:K326"/>
    <mergeCell ref="H327:K327"/>
    <mergeCell ref="H328:K328"/>
    <mergeCell ref="H329:K329"/>
    <mergeCell ref="H330:K330"/>
    <mergeCell ref="H331:K331"/>
    <mergeCell ref="H332:K332"/>
    <mergeCell ref="H333:K333"/>
    <mergeCell ref="H334:K334"/>
    <mergeCell ref="H335:K335"/>
    <mergeCell ref="H336:K336"/>
    <mergeCell ref="H337:K337"/>
    <mergeCell ref="H338:K338"/>
    <mergeCell ref="H339:K339"/>
    <mergeCell ref="H340:K340"/>
    <mergeCell ref="H341:K341"/>
    <mergeCell ref="H342:K342"/>
    <mergeCell ref="H343:K343"/>
    <mergeCell ref="H344:K344"/>
    <mergeCell ref="H345:K345"/>
    <mergeCell ref="H346:K346"/>
    <mergeCell ref="H347:K347"/>
    <mergeCell ref="H348:K348"/>
    <mergeCell ref="H349:K349"/>
    <mergeCell ref="H350:K350"/>
    <mergeCell ref="H351:K351"/>
    <mergeCell ref="H352:K352"/>
    <mergeCell ref="H353:K353"/>
    <mergeCell ref="H354:K354"/>
    <mergeCell ref="H355:K355"/>
    <mergeCell ref="H356:K356"/>
    <mergeCell ref="H357:K357"/>
    <mergeCell ref="H358:K358"/>
    <mergeCell ref="H359:K359"/>
    <mergeCell ref="H360:K360"/>
    <mergeCell ref="H361:K361"/>
    <mergeCell ref="H362:K362"/>
    <mergeCell ref="H363:K363"/>
    <mergeCell ref="H364:K364"/>
    <mergeCell ref="H365:K365"/>
    <mergeCell ref="H366:K366"/>
    <mergeCell ref="H367:K367"/>
    <mergeCell ref="H368:K368"/>
    <mergeCell ref="H369:K369"/>
    <mergeCell ref="H370:K370"/>
    <mergeCell ref="H371:K371"/>
    <mergeCell ref="H372:K372"/>
    <mergeCell ref="H373:K373"/>
    <mergeCell ref="H374:K374"/>
    <mergeCell ref="H375:K375"/>
    <mergeCell ref="H376:K376"/>
    <mergeCell ref="H377:K377"/>
    <mergeCell ref="H378:K378"/>
    <mergeCell ref="H379:K379"/>
    <mergeCell ref="H380:K380"/>
    <mergeCell ref="H381:K381"/>
    <mergeCell ref="H382:K382"/>
    <mergeCell ref="H383:K383"/>
    <mergeCell ref="H384:K384"/>
    <mergeCell ref="H385:K385"/>
    <mergeCell ref="H386:K386"/>
    <mergeCell ref="H387:K387"/>
    <mergeCell ref="H388:K388"/>
    <mergeCell ref="H389:K389"/>
    <mergeCell ref="H390:K390"/>
    <mergeCell ref="H391:K391"/>
    <mergeCell ref="H392:K392"/>
    <mergeCell ref="H393:K393"/>
    <mergeCell ref="H394:K394"/>
    <mergeCell ref="H395:K395"/>
    <mergeCell ref="H396:K396"/>
    <mergeCell ref="H397:K397"/>
    <mergeCell ref="H398:K398"/>
    <mergeCell ref="H399:K399"/>
    <mergeCell ref="H400:K400"/>
    <mergeCell ref="H401:K401"/>
    <mergeCell ref="H402:K402"/>
    <mergeCell ref="H403:K403"/>
    <mergeCell ref="H404:K404"/>
    <mergeCell ref="H405:K405"/>
    <mergeCell ref="H406:K406"/>
    <mergeCell ref="H407:K407"/>
    <mergeCell ref="H408:K408"/>
    <mergeCell ref="H409:K409"/>
    <mergeCell ref="H410:K410"/>
    <mergeCell ref="H411:K411"/>
    <mergeCell ref="H412:K412"/>
    <mergeCell ref="H413:K413"/>
    <mergeCell ref="H414:K414"/>
    <mergeCell ref="H415:K415"/>
    <mergeCell ref="H416:K416"/>
    <mergeCell ref="H417:K417"/>
    <mergeCell ref="H418:K418"/>
    <mergeCell ref="H419:K419"/>
    <mergeCell ref="H420:K420"/>
    <mergeCell ref="H421:K421"/>
    <mergeCell ref="H422:K422"/>
    <mergeCell ref="H423:K423"/>
    <mergeCell ref="H424:K424"/>
    <mergeCell ref="H425:K425"/>
    <mergeCell ref="H426:K426"/>
    <mergeCell ref="H427:K427"/>
    <mergeCell ref="H428:K428"/>
    <mergeCell ref="H429:K429"/>
    <mergeCell ref="H430:K430"/>
    <mergeCell ref="H431:K431"/>
    <mergeCell ref="H432:K432"/>
    <mergeCell ref="H433:K433"/>
    <mergeCell ref="H434:K434"/>
    <mergeCell ref="H435:K435"/>
    <mergeCell ref="H436:K436"/>
    <mergeCell ref="H437:K437"/>
    <mergeCell ref="H438:K438"/>
    <mergeCell ref="H439:K439"/>
    <mergeCell ref="H440:K440"/>
    <mergeCell ref="H441:K441"/>
    <mergeCell ref="H442:K442"/>
    <mergeCell ref="H443:K443"/>
    <mergeCell ref="H444:K444"/>
    <mergeCell ref="H445:K445"/>
    <mergeCell ref="H446:K446"/>
    <mergeCell ref="H447:K447"/>
    <mergeCell ref="H448:K448"/>
    <mergeCell ref="H449:K449"/>
    <mergeCell ref="H450:K450"/>
    <mergeCell ref="H451:K451"/>
    <mergeCell ref="H452:K452"/>
    <mergeCell ref="H453:K453"/>
    <mergeCell ref="H454:K454"/>
    <mergeCell ref="H455:K455"/>
    <mergeCell ref="H456:K456"/>
    <mergeCell ref="H457:K457"/>
    <mergeCell ref="H458:K458"/>
    <mergeCell ref="H459:K459"/>
    <mergeCell ref="H460:K460"/>
    <mergeCell ref="H461:K461"/>
    <mergeCell ref="H462:K462"/>
    <mergeCell ref="H463:K463"/>
    <mergeCell ref="H464:K464"/>
    <mergeCell ref="H465:K465"/>
    <mergeCell ref="H466:K466"/>
    <mergeCell ref="H467:K467"/>
    <mergeCell ref="H468:K468"/>
    <mergeCell ref="H469:K469"/>
    <mergeCell ref="H470:K470"/>
    <mergeCell ref="H471:K471"/>
    <mergeCell ref="H472:K472"/>
    <mergeCell ref="H473:K473"/>
    <mergeCell ref="H474:K474"/>
    <mergeCell ref="H475:K475"/>
    <mergeCell ref="H476:K476"/>
    <mergeCell ref="H477:K477"/>
    <mergeCell ref="H478:K478"/>
    <mergeCell ref="H479:K479"/>
    <mergeCell ref="H480:K480"/>
    <mergeCell ref="H481:K481"/>
    <mergeCell ref="H482:K482"/>
    <mergeCell ref="H483:K483"/>
    <mergeCell ref="H484:K484"/>
    <mergeCell ref="H485:K485"/>
    <mergeCell ref="H486:K486"/>
    <mergeCell ref="H487:K487"/>
    <mergeCell ref="H488:K488"/>
    <mergeCell ref="H489:K489"/>
    <mergeCell ref="H490:K490"/>
    <mergeCell ref="H491:K491"/>
    <mergeCell ref="H492:K492"/>
    <mergeCell ref="H493:K493"/>
    <mergeCell ref="H494:K494"/>
    <mergeCell ref="H495:K495"/>
    <mergeCell ref="H496:K496"/>
    <mergeCell ref="H497:K497"/>
    <mergeCell ref="H498:K498"/>
    <mergeCell ref="H499:K499"/>
    <mergeCell ref="H500:K500"/>
    <mergeCell ref="H501:K501"/>
    <mergeCell ref="H502:K502"/>
    <mergeCell ref="H503:K503"/>
    <mergeCell ref="H504:K504"/>
    <mergeCell ref="H505:K505"/>
    <mergeCell ref="H506:K506"/>
    <mergeCell ref="H507:K507"/>
    <mergeCell ref="H508:K508"/>
    <mergeCell ref="H509:K509"/>
    <mergeCell ref="H510:K510"/>
    <mergeCell ref="H511:K511"/>
    <mergeCell ref="H512:K512"/>
    <mergeCell ref="H513:K513"/>
    <mergeCell ref="H514:K514"/>
    <mergeCell ref="H515:K515"/>
    <mergeCell ref="H516:K516"/>
    <mergeCell ref="H517:K517"/>
    <mergeCell ref="H518:K518"/>
    <mergeCell ref="H519:K519"/>
    <mergeCell ref="H520:K520"/>
    <mergeCell ref="H521:K521"/>
    <mergeCell ref="H522:K522"/>
    <mergeCell ref="H523:K523"/>
    <mergeCell ref="H524:K524"/>
    <mergeCell ref="H525:K525"/>
    <mergeCell ref="H526:K526"/>
    <mergeCell ref="H527:K527"/>
    <mergeCell ref="H528:K528"/>
    <mergeCell ref="H529:K529"/>
    <mergeCell ref="H530:K530"/>
    <mergeCell ref="H531:K531"/>
    <mergeCell ref="H532:K532"/>
    <mergeCell ref="H533:K533"/>
    <mergeCell ref="H534:K534"/>
    <mergeCell ref="H535:K535"/>
    <mergeCell ref="H536:K536"/>
    <mergeCell ref="H537:K537"/>
    <mergeCell ref="H538:K538"/>
    <mergeCell ref="H539:K539"/>
    <mergeCell ref="H540:K540"/>
    <mergeCell ref="H541:K541"/>
    <mergeCell ref="H542:K542"/>
    <mergeCell ref="H543:K543"/>
    <mergeCell ref="H544:K544"/>
    <mergeCell ref="H545:K545"/>
    <mergeCell ref="H546:K546"/>
    <mergeCell ref="H547:K547"/>
    <mergeCell ref="H548:K548"/>
    <mergeCell ref="H549:K549"/>
    <mergeCell ref="H550:K550"/>
    <mergeCell ref="H551:K551"/>
    <mergeCell ref="H552:K552"/>
    <mergeCell ref="H553:K553"/>
    <mergeCell ref="H554:K554"/>
    <mergeCell ref="H555:K555"/>
    <mergeCell ref="H556:K556"/>
    <mergeCell ref="H557:K557"/>
    <mergeCell ref="H558:K558"/>
    <mergeCell ref="H559:K559"/>
    <mergeCell ref="H560:K560"/>
    <mergeCell ref="H561:K561"/>
    <mergeCell ref="H562:K562"/>
  </mergeCells>
  <conditionalFormatting sqref="F11:F12">
    <cfRule type="containsBlanks" dxfId="0" priority="1">
      <formula>LEN(TRIM(F11))=0</formula>
    </cfRule>
  </conditionalFormatting>
  <conditionalFormatting sqref="D15:D672">
    <cfRule type="containsBlanks" dxfId="1" priority="2">
      <formula>LEN(TRIM(D15))=0</formula>
    </cfRule>
  </conditionalFormatting>
  <conditionalFormatting sqref="G12:K12">
    <cfRule type="containsBlanks" dxfId="1" priority="3">
      <formula>LEN(TRIM(G12))=0</formula>
    </cfRule>
  </conditionalFormatting>
  <printOptions/>
  <pageMargins bottom="0.75" footer="0.0" header="0.0" left="0.7" right="0.7" top="0.75"/>
  <pageSetup fitToHeight="0" orientation="portrait"/>
  <headerFooter>
    <oddFooter>&amp;C&amp;P</oddFooter>
  </headerFooter>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showGridLines="0" workbookViewId="0"/>
  </sheetViews>
  <sheetFormatPr customHeight="1" defaultColWidth="12.63" defaultRowHeight="15.0"/>
  <cols>
    <col customWidth="1" min="1" max="1" width="4.75"/>
    <col customWidth="1" min="2" max="2" width="6.75"/>
    <col customWidth="1" min="3" max="3" width="4.75"/>
    <col customWidth="1" min="4" max="4" width="8.63"/>
    <col customWidth="1" min="5" max="5" width="4.75"/>
    <col customWidth="1" min="6" max="6" width="6.75"/>
    <col customWidth="1" min="7" max="7" width="4.75"/>
    <col customWidth="1" min="8" max="8" width="8.63"/>
    <col customWidth="1" min="9" max="9" width="4.75"/>
    <col customWidth="1" min="10" max="10" width="6.75"/>
    <col customWidth="1" min="11" max="11" width="4.75"/>
    <col customWidth="1" min="12" max="12" width="8.63"/>
    <col customWidth="1" min="13" max="13" width="4.75"/>
    <col customWidth="1" min="14" max="14" width="6.75"/>
    <col customWidth="1" min="15" max="15" width="5.75"/>
    <col customWidth="1" min="16" max="16" width="8.63"/>
    <col customWidth="1" min="17" max="17" width="4.75"/>
    <col customWidth="1" min="18" max="18" width="6.75"/>
    <col customWidth="1" min="19" max="19" width="4.75"/>
    <col customWidth="1" min="20" max="20" width="8.63"/>
    <col customWidth="1" min="21" max="26" width="9.13"/>
  </cols>
  <sheetData>
    <row r="1" ht="19.5" customHeight="1">
      <c r="A1" s="440"/>
      <c r="B1" s="3"/>
      <c r="C1" s="441"/>
      <c r="D1" s="3"/>
      <c r="E1" s="442" t="s">
        <v>568</v>
      </c>
      <c r="F1" s="3"/>
      <c r="G1" s="3"/>
      <c r="H1" s="3"/>
      <c r="I1" s="3"/>
      <c r="J1" s="3"/>
      <c r="K1" s="3"/>
      <c r="L1" s="3"/>
      <c r="M1" s="3"/>
      <c r="N1" s="3"/>
      <c r="O1" s="3"/>
      <c r="P1" s="443"/>
      <c r="Q1" s="444"/>
      <c r="R1" s="445"/>
      <c r="S1" s="446"/>
      <c r="T1" s="447"/>
      <c r="U1" s="448"/>
      <c r="V1" s="448"/>
      <c r="W1" s="448"/>
      <c r="X1" s="448"/>
      <c r="Y1" s="448"/>
      <c r="Z1" s="448"/>
    </row>
    <row r="2" ht="19.5" customHeight="1">
      <c r="A2" s="449"/>
      <c r="B2" s="450"/>
      <c r="C2" s="451"/>
      <c r="D2" s="451"/>
      <c r="E2" s="399"/>
      <c r="F2" s="416"/>
      <c r="G2" s="416"/>
      <c r="H2" s="416"/>
      <c r="I2" s="416"/>
      <c r="J2" s="416"/>
      <c r="K2" s="416"/>
      <c r="L2" s="416"/>
      <c r="M2" s="416"/>
      <c r="N2" s="416"/>
      <c r="O2" s="416"/>
      <c r="P2" s="400"/>
      <c r="Q2" s="452"/>
      <c r="R2" s="451"/>
      <c r="S2" s="451"/>
      <c r="T2" s="453"/>
      <c r="U2" s="448"/>
      <c r="V2" s="448"/>
      <c r="W2" s="448"/>
      <c r="X2" s="448"/>
      <c r="Y2" s="448"/>
      <c r="Z2" s="448"/>
    </row>
    <row r="3" ht="18.75" customHeight="1">
      <c r="A3" s="454" t="s">
        <v>209</v>
      </c>
      <c r="B3" s="110"/>
      <c r="C3" s="455"/>
      <c r="D3" s="109"/>
      <c r="E3" s="109"/>
      <c r="F3" s="109"/>
      <c r="G3" s="109"/>
      <c r="H3" s="110"/>
      <c r="I3" s="456" t="s">
        <v>591</v>
      </c>
      <c r="J3" s="110"/>
      <c r="K3" s="456"/>
      <c r="L3" s="109"/>
      <c r="M3" s="109"/>
      <c r="N3" s="109"/>
      <c r="O3" s="109"/>
      <c r="P3" s="109"/>
      <c r="Q3" s="110"/>
      <c r="R3" s="457"/>
      <c r="S3" s="457"/>
      <c r="T3" s="458"/>
      <c r="U3" s="459"/>
      <c r="V3" s="459"/>
      <c r="W3" s="459"/>
      <c r="X3" s="459"/>
      <c r="Y3" s="459"/>
      <c r="Z3" s="459"/>
    </row>
    <row r="4" ht="18.75" customHeight="1">
      <c r="A4" s="460" t="s">
        <v>592</v>
      </c>
      <c r="B4" s="45"/>
      <c r="C4" s="461"/>
      <c r="D4" s="44"/>
      <c r="E4" s="44"/>
      <c r="F4" s="44"/>
      <c r="G4" s="44"/>
      <c r="H4" s="45"/>
      <c r="I4" s="462" t="s">
        <v>593</v>
      </c>
      <c r="J4" s="45"/>
      <c r="K4" s="462"/>
      <c r="L4" s="44"/>
      <c r="M4" s="44"/>
      <c r="N4" s="44"/>
      <c r="O4" s="44"/>
      <c r="P4" s="44"/>
      <c r="Q4" s="45"/>
      <c r="R4" s="457"/>
      <c r="S4" s="457"/>
      <c r="T4" s="458"/>
      <c r="U4" s="459"/>
      <c r="V4" s="459"/>
      <c r="W4" s="459"/>
      <c r="X4" s="459"/>
      <c r="Y4" s="459"/>
      <c r="Z4" s="459"/>
    </row>
    <row r="5" ht="18.75" customHeight="1">
      <c r="A5" s="463" t="s">
        <v>594</v>
      </c>
      <c r="B5" s="27"/>
      <c r="C5" s="464" t="s">
        <v>595</v>
      </c>
      <c r="D5" s="27"/>
      <c r="E5" s="465"/>
      <c r="F5" s="26"/>
      <c r="G5" s="26"/>
      <c r="H5" s="27"/>
      <c r="I5" s="464" t="s">
        <v>596</v>
      </c>
      <c r="J5" s="27"/>
      <c r="K5" s="464"/>
      <c r="L5" s="26"/>
      <c r="M5" s="26"/>
      <c r="N5" s="26"/>
      <c r="O5" s="26"/>
      <c r="P5" s="26"/>
      <c r="Q5" s="26"/>
      <c r="R5" s="26"/>
      <c r="S5" s="26"/>
      <c r="T5" s="466"/>
      <c r="U5" s="459"/>
      <c r="V5" s="459"/>
      <c r="W5" s="459"/>
      <c r="X5" s="459"/>
      <c r="Y5" s="459"/>
      <c r="Z5" s="459"/>
    </row>
    <row r="6" ht="12.75" customHeight="1">
      <c r="A6" s="467" t="s">
        <v>597</v>
      </c>
      <c r="B6" s="109"/>
      <c r="C6" s="110"/>
      <c r="D6" s="468" t="s">
        <v>426</v>
      </c>
      <c r="E6" s="469"/>
      <c r="F6" s="470"/>
      <c r="G6" s="470" t="s">
        <v>598</v>
      </c>
      <c r="H6" s="470" t="s">
        <v>422</v>
      </c>
      <c r="I6" s="470" t="s">
        <v>572</v>
      </c>
      <c r="J6" s="470" t="s">
        <v>421</v>
      </c>
      <c r="K6" s="471" t="s">
        <v>574</v>
      </c>
      <c r="L6" s="110"/>
      <c r="M6" s="471" t="s">
        <v>599</v>
      </c>
      <c r="N6" s="109"/>
      <c r="O6" s="110"/>
      <c r="P6" s="468" t="s">
        <v>600</v>
      </c>
      <c r="Q6" s="472" t="s">
        <v>601</v>
      </c>
      <c r="R6" s="109"/>
      <c r="S6" s="109"/>
      <c r="T6" s="473"/>
      <c r="U6" s="448"/>
      <c r="V6" s="448"/>
      <c r="W6" s="448"/>
      <c r="X6" s="448"/>
      <c r="Y6" s="448"/>
      <c r="Z6" s="448"/>
    </row>
    <row r="7" ht="12.75" customHeight="1">
      <c r="A7" s="474"/>
      <c r="B7" s="44"/>
      <c r="C7" s="45"/>
      <c r="D7" s="475"/>
      <c r="E7" s="474" t="s">
        <v>602</v>
      </c>
      <c r="F7" s="45"/>
      <c r="G7" s="476"/>
      <c r="H7" s="477"/>
      <c r="I7" s="476"/>
      <c r="J7" s="476"/>
      <c r="K7" s="478"/>
      <c r="L7" s="479"/>
      <c r="M7" s="480"/>
      <c r="N7" s="44"/>
      <c r="O7" s="45"/>
      <c r="P7" s="481"/>
      <c r="Q7" s="482"/>
      <c r="R7" s="483"/>
      <c r="S7" s="483"/>
      <c r="T7" s="484"/>
      <c r="U7" s="448"/>
      <c r="V7" s="448"/>
      <c r="W7" s="448"/>
      <c r="X7" s="448"/>
      <c r="Y7" s="448"/>
      <c r="Z7" s="448"/>
    </row>
    <row r="8" ht="12.75" customHeight="1">
      <c r="A8" s="474"/>
      <c r="B8" s="44"/>
      <c r="C8" s="45"/>
      <c r="D8" s="475"/>
      <c r="E8" s="474" t="s">
        <v>603</v>
      </c>
      <c r="F8" s="45"/>
      <c r="G8" s="476"/>
      <c r="H8" s="477"/>
      <c r="I8" s="476"/>
      <c r="J8" s="476"/>
      <c r="K8" s="478"/>
      <c r="L8" s="479"/>
      <c r="M8" s="485" t="s">
        <v>604</v>
      </c>
      <c r="N8" s="486"/>
      <c r="O8" s="487" t="s">
        <v>605</v>
      </c>
      <c r="P8" s="488"/>
      <c r="Q8" s="482"/>
      <c r="R8" s="483"/>
      <c r="S8" s="483"/>
      <c r="T8" s="484"/>
      <c r="U8" s="448"/>
      <c r="V8" s="448"/>
      <c r="W8" s="448"/>
      <c r="X8" s="448"/>
      <c r="Y8" s="448"/>
      <c r="Z8" s="448"/>
    </row>
    <row r="9" ht="12.75" customHeight="1">
      <c r="A9" s="474"/>
      <c r="B9" s="44"/>
      <c r="C9" s="45"/>
      <c r="D9" s="475"/>
      <c r="E9" s="474" t="s">
        <v>606</v>
      </c>
      <c r="F9" s="45"/>
      <c r="G9" s="476"/>
      <c r="H9" s="477"/>
      <c r="I9" s="476"/>
      <c r="J9" s="476"/>
      <c r="K9" s="478"/>
      <c r="L9" s="479"/>
      <c r="M9" s="485" t="s">
        <v>604</v>
      </c>
      <c r="N9" s="486"/>
      <c r="O9" s="487" t="s">
        <v>605</v>
      </c>
      <c r="P9" s="488"/>
      <c r="Q9" s="489"/>
      <c r="R9" s="487"/>
      <c r="S9" s="487"/>
      <c r="T9" s="484"/>
      <c r="U9" s="448"/>
      <c r="V9" s="448"/>
      <c r="W9" s="448"/>
      <c r="X9" s="448"/>
      <c r="Y9" s="448"/>
      <c r="Z9" s="448"/>
    </row>
    <row r="10" ht="12.75" customHeight="1">
      <c r="A10" s="474"/>
      <c r="B10" s="44"/>
      <c r="C10" s="45"/>
      <c r="D10" s="490"/>
      <c r="E10" s="474" t="s">
        <v>607</v>
      </c>
      <c r="F10" s="45"/>
      <c r="G10" s="491"/>
      <c r="H10" s="492"/>
      <c r="I10" s="491"/>
      <c r="J10" s="491"/>
      <c r="K10" s="493"/>
      <c r="L10" s="494"/>
      <c r="M10" s="485" t="s">
        <v>604</v>
      </c>
      <c r="N10" s="495"/>
      <c r="O10" s="487" t="s">
        <v>605</v>
      </c>
      <c r="P10" s="496"/>
      <c r="Q10" s="497" t="s">
        <v>608</v>
      </c>
      <c r="R10" s="498"/>
      <c r="S10" s="499" t="s">
        <v>608</v>
      </c>
      <c r="T10" s="500"/>
      <c r="U10" s="448"/>
      <c r="V10" s="448"/>
      <c r="W10" s="448"/>
      <c r="X10" s="448"/>
      <c r="Y10" s="448"/>
      <c r="Z10" s="448"/>
    </row>
    <row r="11" ht="12.75" customHeight="1">
      <c r="A11" s="501" t="s">
        <v>609</v>
      </c>
      <c r="B11" s="502"/>
      <c r="C11" s="503"/>
      <c r="D11" s="504"/>
      <c r="E11" s="505" t="s">
        <v>610</v>
      </c>
      <c r="F11" s="87"/>
      <c r="G11" s="506"/>
      <c r="H11" s="86"/>
      <c r="I11" s="86"/>
      <c r="J11" s="86"/>
      <c r="K11" s="86"/>
      <c r="L11" s="87"/>
      <c r="M11" s="507" t="s">
        <v>611</v>
      </c>
      <c r="N11" s="508"/>
      <c r="O11" s="509"/>
      <c r="P11" s="510"/>
      <c r="Q11" s="511" t="s">
        <v>581</v>
      </c>
      <c r="R11" s="512"/>
      <c r="S11" s="513" t="s">
        <v>611</v>
      </c>
      <c r="T11" s="514"/>
      <c r="U11" s="448"/>
      <c r="V11" s="448"/>
      <c r="W11" s="448"/>
      <c r="X11" s="448"/>
      <c r="Y11" s="448"/>
      <c r="Z11" s="448"/>
    </row>
    <row r="12" ht="14.25" customHeight="1">
      <c r="A12" s="515" t="s">
        <v>612</v>
      </c>
      <c r="B12" s="516" t="s">
        <v>426</v>
      </c>
      <c r="C12" s="517" t="s">
        <v>613</v>
      </c>
      <c r="D12" s="518" t="s">
        <v>614</v>
      </c>
      <c r="E12" s="519" t="s">
        <v>612</v>
      </c>
      <c r="F12" s="520" t="s">
        <v>426</v>
      </c>
      <c r="G12" s="521" t="str">
        <f>C12</f>
        <v>Out</v>
      </c>
      <c r="H12" s="522" t="s">
        <v>614</v>
      </c>
      <c r="I12" s="523" t="s">
        <v>612</v>
      </c>
      <c r="J12" s="524" t="s">
        <v>426</v>
      </c>
      <c r="K12" s="517" t="str">
        <f>C12</f>
        <v>Out</v>
      </c>
      <c r="L12" s="518" t="s">
        <v>614</v>
      </c>
      <c r="M12" s="525" t="s">
        <v>612</v>
      </c>
      <c r="N12" s="520" t="s">
        <v>426</v>
      </c>
      <c r="O12" s="521" t="str">
        <f>C12</f>
        <v>Out</v>
      </c>
      <c r="P12" s="522" t="s">
        <v>614</v>
      </c>
      <c r="Q12" s="523" t="s">
        <v>612</v>
      </c>
      <c r="R12" s="524" t="s">
        <v>426</v>
      </c>
      <c r="S12" s="517" t="str">
        <f>C12</f>
        <v>Out</v>
      </c>
      <c r="T12" s="518" t="s">
        <v>614</v>
      </c>
      <c r="U12" s="448"/>
      <c r="V12" s="448"/>
      <c r="W12" s="448"/>
      <c r="X12" s="448"/>
      <c r="Y12" s="448"/>
      <c r="Z12" s="448"/>
    </row>
    <row r="13" ht="12.75" customHeight="1">
      <c r="A13" s="526">
        <v>1.0</v>
      </c>
      <c r="B13" s="527"/>
      <c r="C13" s="528">
        <f t="shared" ref="C13:C32" si="1">($P$7-A13)</f>
        <v>-1</v>
      </c>
      <c r="D13" s="529">
        <f>SUM($D$7:$D$11)+B13</f>
        <v>0</v>
      </c>
      <c r="E13" s="530">
        <f>SUM(A32)+IF(F13&lt;50,1,2)</f>
        <v>21</v>
      </c>
      <c r="F13" s="531"/>
      <c r="G13" s="532">
        <f t="shared" ref="G13:G32" si="2">($P$7-E13)</f>
        <v>-21</v>
      </c>
      <c r="H13" s="533">
        <f>SUM(F13+D32)</f>
        <v>0</v>
      </c>
      <c r="I13" s="534">
        <f>SUM(E32)+IF(J13&lt;50,1,2)</f>
        <v>41</v>
      </c>
      <c r="J13" s="535"/>
      <c r="K13" s="528">
        <f t="shared" ref="K13:K32" si="3">($P$7-I13)</f>
        <v>-41</v>
      </c>
      <c r="L13" s="529">
        <f>SUM(H32+J13)</f>
        <v>0</v>
      </c>
      <c r="M13" s="536">
        <f>SUM(I32)+IF(N13&lt;50,1,2)</f>
        <v>61</v>
      </c>
      <c r="N13" s="531"/>
      <c r="O13" s="532">
        <f t="shared" ref="O13:O32" si="4">($P$7-M13)</f>
        <v>-61</v>
      </c>
      <c r="P13" s="537">
        <f>SUM(L32+N13)</f>
        <v>0</v>
      </c>
      <c r="Q13" s="534">
        <f>SUM(M32)+IF(R13&lt;50,1,2)</f>
        <v>81</v>
      </c>
      <c r="R13" s="535"/>
      <c r="S13" s="528">
        <f t="shared" ref="S13:S32" si="5">($P$7-Q13)</f>
        <v>-81</v>
      </c>
      <c r="T13" s="538">
        <f>SUM(P32+R13)</f>
        <v>0</v>
      </c>
      <c r="U13" s="448"/>
      <c r="V13" s="448"/>
      <c r="W13" s="448"/>
      <c r="X13" s="539"/>
      <c r="Y13" s="448"/>
      <c r="Z13" s="448"/>
    </row>
    <row r="14" ht="12.75" customHeight="1">
      <c r="A14" s="534">
        <f t="shared" ref="A14:A32" si="6">SUM(A13)+IF(B14&lt;50,1,2)</f>
        <v>2</v>
      </c>
      <c r="B14" s="540"/>
      <c r="C14" s="541">
        <f t="shared" si="1"/>
        <v>-2</v>
      </c>
      <c r="D14" s="542">
        <f t="shared" ref="D14:D32" si="7">SUM(B14+D13)</f>
        <v>0</v>
      </c>
      <c r="E14" s="530">
        <f t="shared" ref="E14:E32" si="8">SUM(E13)+IF(F14&lt;50,1,2)</f>
        <v>22</v>
      </c>
      <c r="F14" s="543"/>
      <c r="G14" s="544">
        <f t="shared" si="2"/>
        <v>-22</v>
      </c>
      <c r="H14" s="545">
        <f t="shared" ref="H14:H32" si="9">SUM(H13+F14)</f>
        <v>0</v>
      </c>
      <c r="I14" s="534">
        <f t="shared" ref="I14:I32" si="10">SUM(I13)+IF(J14&lt;50,1,2)</f>
        <v>42</v>
      </c>
      <c r="J14" s="546"/>
      <c r="K14" s="541">
        <f t="shared" si="3"/>
        <v>-42</v>
      </c>
      <c r="L14" s="542">
        <f t="shared" ref="L14:L32" si="11">SUM(L13+J14)</f>
        <v>0</v>
      </c>
      <c r="M14" s="536">
        <f t="shared" ref="M14:M32" si="12">SUM(M13)+IF(N14&lt;50,1,2)</f>
        <v>62</v>
      </c>
      <c r="N14" s="531"/>
      <c r="O14" s="544">
        <f t="shared" si="4"/>
        <v>-62</v>
      </c>
      <c r="P14" s="537">
        <f t="shared" ref="P14:P32" si="13">SUM(P13+N14)</f>
        <v>0</v>
      </c>
      <c r="Q14" s="534">
        <f t="shared" ref="Q14:Q32" si="14">SUM(Q13)+IF(R14&lt;50,1,2)</f>
        <v>82</v>
      </c>
      <c r="R14" s="535"/>
      <c r="S14" s="541">
        <f t="shared" si="5"/>
        <v>-82</v>
      </c>
      <c r="T14" s="538">
        <f t="shared" ref="T14:T32" si="15">SUM(T13+R14)</f>
        <v>0</v>
      </c>
      <c r="U14" s="448"/>
      <c r="V14" s="448"/>
      <c r="W14" s="448"/>
      <c r="X14" s="448"/>
      <c r="Y14" s="448"/>
      <c r="Z14" s="448"/>
    </row>
    <row r="15" ht="12.75" customHeight="1">
      <c r="A15" s="534">
        <f t="shared" si="6"/>
        <v>3</v>
      </c>
      <c r="B15" s="540"/>
      <c r="C15" s="541">
        <f t="shared" si="1"/>
        <v>-3</v>
      </c>
      <c r="D15" s="542">
        <f t="shared" si="7"/>
        <v>0</v>
      </c>
      <c r="E15" s="530">
        <f t="shared" si="8"/>
        <v>23</v>
      </c>
      <c r="F15" s="543"/>
      <c r="G15" s="544">
        <f t="shared" si="2"/>
        <v>-23</v>
      </c>
      <c r="H15" s="545">
        <f t="shared" si="9"/>
        <v>0</v>
      </c>
      <c r="I15" s="534">
        <f t="shared" si="10"/>
        <v>43</v>
      </c>
      <c r="J15" s="546"/>
      <c r="K15" s="541">
        <f t="shared" si="3"/>
        <v>-43</v>
      </c>
      <c r="L15" s="542">
        <f t="shared" si="11"/>
        <v>0</v>
      </c>
      <c r="M15" s="536">
        <f t="shared" si="12"/>
        <v>63</v>
      </c>
      <c r="N15" s="547"/>
      <c r="O15" s="544">
        <f t="shared" si="4"/>
        <v>-63</v>
      </c>
      <c r="P15" s="545">
        <f t="shared" si="13"/>
        <v>0</v>
      </c>
      <c r="Q15" s="534">
        <f t="shared" si="14"/>
        <v>83</v>
      </c>
      <c r="R15" s="535"/>
      <c r="S15" s="541">
        <f t="shared" si="5"/>
        <v>-83</v>
      </c>
      <c r="T15" s="538">
        <f t="shared" si="15"/>
        <v>0</v>
      </c>
      <c r="U15" s="448"/>
      <c r="V15" s="448"/>
      <c r="W15" s="448"/>
      <c r="X15" s="448"/>
      <c r="Y15" s="448"/>
      <c r="Z15" s="448"/>
    </row>
    <row r="16" ht="12.75" customHeight="1">
      <c r="A16" s="534">
        <f t="shared" si="6"/>
        <v>4</v>
      </c>
      <c r="B16" s="540"/>
      <c r="C16" s="541">
        <f t="shared" si="1"/>
        <v>-4</v>
      </c>
      <c r="D16" s="542">
        <f t="shared" si="7"/>
        <v>0</v>
      </c>
      <c r="E16" s="530">
        <f t="shared" si="8"/>
        <v>24</v>
      </c>
      <c r="F16" s="543"/>
      <c r="G16" s="544">
        <f t="shared" si="2"/>
        <v>-24</v>
      </c>
      <c r="H16" s="545">
        <f t="shared" si="9"/>
        <v>0</v>
      </c>
      <c r="I16" s="534">
        <f t="shared" si="10"/>
        <v>44</v>
      </c>
      <c r="J16" s="546"/>
      <c r="K16" s="541">
        <f t="shared" si="3"/>
        <v>-44</v>
      </c>
      <c r="L16" s="542">
        <f t="shared" si="11"/>
        <v>0</v>
      </c>
      <c r="M16" s="536">
        <f t="shared" si="12"/>
        <v>64</v>
      </c>
      <c r="N16" s="531"/>
      <c r="O16" s="544">
        <f t="shared" si="4"/>
        <v>-64</v>
      </c>
      <c r="P16" s="537">
        <f t="shared" si="13"/>
        <v>0</v>
      </c>
      <c r="Q16" s="534">
        <f t="shared" si="14"/>
        <v>84</v>
      </c>
      <c r="R16" s="535"/>
      <c r="S16" s="541">
        <f t="shared" si="5"/>
        <v>-84</v>
      </c>
      <c r="T16" s="538">
        <f t="shared" si="15"/>
        <v>0</v>
      </c>
      <c r="U16" s="448"/>
      <c r="V16" s="448"/>
      <c r="W16" s="448"/>
      <c r="X16" s="448"/>
      <c r="Y16" s="448"/>
      <c r="Z16" s="448"/>
    </row>
    <row r="17" ht="12.75" customHeight="1">
      <c r="A17" s="534">
        <f t="shared" si="6"/>
        <v>5</v>
      </c>
      <c r="B17" s="540"/>
      <c r="C17" s="541">
        <f t="shared" si="1"/>
        <v>-5</v>
      </c>
      <c r="D17" s="542">
        <f t="shared" si="7"/>
        <v>0</v>
      </c>
      <c r="E17" s="530">
        <f t="shared" si="8"/>
        <v>25</v>
      </c>
      <c r="F17" s="543"/>
      <c r="G17" s="544">
        <f t="shared" si="2"/>
        <v>-25</v>
      </c>
      <c r="H17" s="545">
        <f t="shared" si="9"/>
        <v>0</v>
      </c>
      <c r="I17" s="534">
        <f t="shared" si="10"/>
        <v>45</v>
      </c>
      <c r="J17" s="546"/>
      <c r="K17" s="541">
        <f t="shared" si="3"/>
        <v>-45</v>
      </c>
      <c r="L17" s="542">
        <f t="shared" si="11"/>
        <v>0</v>
      </c>
      <c r="M17" s="536">
        <f t="shared" si="12"/>
        <v>65</v>
      </c>
      <c r="N17" s="531"/>
      <c r="O17" s="544">
        <f t="shared" si="4"/>
        <v>-65</v>
      </c>
      <c r="P17" s="537">
        <f t="shared" si="13"/>
        <v>0</v>
      </c>
      <c r="Q17" s="534">
        <f t="shared" si="14"/>
        <v>85</v>
      </c>
      <c r="R17" s="535"/>
      <c r="S17" s="541">
        <f t="shared" si="5"/>
        <v>-85</v>
      </c>
      <c r="T17" s="538">
        <f t="shared" si="15"/>
        <v>0</v>
      </c>
      <c r="U17" s="448"/>
      <c r="V17" s="448"/>
      <c r="W17" s="448"/>
      <c r="X17" s="448"/>
      <c r="Y17" s="448"/>
      <c r="Z17" s="448"/>
    </row>
    <row r="18" ht="12.75" customHeight="1">
      <c r="A18" s="534">
        <f t="shared" si="6"/>
        <v>6</v>
      </c>
      <c r="B18" s="540"/>
      <c r="C18" s="541">
        <f t="shared" si="1"/>
        <v>-6</v>
      </c>
      <c r="D18" s="542">
        <f t="shared" si="7"/>
        <v>0</v>
      </c>
      <c r="E18" s="530">
        <f t="shared" si="8"/>
        <v>26</v>
      </c>
      <c r="F18" s="543"/>
      <c r="G18" s="544">
        <f t="shared" si="2"/>
        <v>-26</v>
      </c>
      <c r="H18" s="545">
        <f t="shared" si="9"/>
        <v>0</v>
      </c>
      <c r="I18" s="534">
        <f t="shared" si="10"/>
        <v>46</v>
      </c>
      <c r="J18" s="546"/>
      <c r="K18" s="541">
        <f t="shared" si="3"/>
        <v>-46</v>
      </c>
      <c r="L18" s="542">
        <f t="shared" si="11"/>
        <v>0</v>
      </c>
      <c r="M18" s="536">
        <f t="shared" si="12"/>
        <v>66</v>
      </c>
      <c r="N18" s="531"/>
      <c r="O18" s="544">
        <f t="shared" si="4"/>
        <v>-66</v>
      </c>
      <c r="P18" s="537">
        <f t="shared" si="13"/>
        <v>0</v>
      </c>
      <c r="Q18" s="534">
        <f t="shared" si="14"/>
        <v>86</v>
      </c>
      <c r="R18" s="535"/>
      <c r="S18" s="541">
        <f t="shared" si="5"/>
        <v>-86</v>
      </c>
      <c r="T18" s="538">
        <f t="shared" si="15"/>
        <v>0</v>
      </c>
      <c r="U18" s="448"/>
      <c r="V18" s="448"/>
      <c r="W18" s="448"/>
      <c r="X18" s="448"/>
      <c r="Y18" s="448"/>
      <c r="Z18" s="448"/>
    </row>
    <row r="19" ht="12.75" customHeight="1">
      <c r="A19" s="534">
        <f t="shared" si="6"/>
        <v>7</v>
      </c>
      <c r="B19" s="540"/>
      <c r="C19" s="541">
        <f t="shared" si="1"/>
        <v>-7</v>
      </c>
      <c r="D19" s="542">
        <f t="shared" si="7"/>
        <v>0</v>
      </c>
      <c r="E19" s="530">
        <f t="shared" si="8"/>
        <v>27</v>
      </c>
      <c r="F19" s="543"/>
      <c r="G19" s="544">
        <f t="shared" si="2"/>
        <v>-27</v>
      </c>
      <c r="H19" s="545">
        <f t="shared" si="9"/>
        <v>0</v>
      </c>
      <c r="I19" s="534">
        <f t="shared" si="10"/>
        <v>47</v>
      </c>
      <c r="J19" s="546"/>
      <c r="K19" s="541">
        <f t="shared" si="3"/>
        <v>-47</v>
      </c>
      <c r="L19" s="542">
        <f t="shared" si="11"/>
        <v>0</v>
      </c>
      <c r="M19" s="536">
        <f t="shared" si="12"/>
        <v>67</v>
      </c>
      <c r="N19" s="531"/>
      <c r="O19" s="544">
        <f t="shared" si="4"/>
        <v>-67</v>
      </c>
      <c r="P19" s="537">
        <f t="shared" si="13"/>
        <v>0</v>
      </c>
      <c r="Q19" s="534">
        <f t="shared" si="14"/>
        <v>87</v>
      </c>
      <c r="R19" s="535"/>
      <c r="S19" s="541">
        <f t="shared" si="5"/>
        <v>-87</v>
      </c>
      <c r="T19" s="538">
        <f t="shared" si="15"/>
        <v>0</v>
      </c>
      <c r="U19" s="448"/>
      <c r="V19" s="448"/>
      <c r="W19" s="448"/>
      <c r="X19" s="448"/>
      <c r="Y19" s="448"/>
      <c r="Z19" s="448"/>
    </row>
    <row r="20" ht="12.75" customHeight="1">
      <c r="A20" s="534">
        <f t="shared" si="6"/>
        <v>8</v>
      </c>
      <c r="B20" s="540"/>
      <c r="C20" s="541">
        <f t="shared" si="1"/>
        <v>-8</v>
      </c>
      <c r="D20" s="542">
        <f t="shared" si="7"/>
        <v>0</v>
      </c>
      <c r="E20" s="530">
        <f t="shared" si="8"/>
        <v>28</v>
      </c>
      <c r="F20" s="543"/>
      <c r="G20" s="544">
        <f t="shared" si="2"/>
        <v>-28</v>
      </c>
      <c r="H20" s="545">
        <f t="shared" si="9"/>
        <v>0</v>
      </c>
      <c r="I20" s="534">
        <f t="shared" si="10"/>
        <v>48</v>
      </c>
      <c r="J20" s="546"/>
      <c r="K20" s="541">
        <f t="shared" si="3"/>
        <v>-48</v>
      </c>
      <c r="L20" s="542">
        <f t="shared" si="11"/>
        <v>0</v>
      </c>
      <c r="M20" s="536">
        <f t="shared" si="12"/>
        <v>68</v>
      </c>
      <c r="N20" s="531"/>
      <c r="O20" s="544">
        <f t="shared" si="4"/>
        <v>-68</v>
      </c>
      <c r="P20" s="537">
        <f t="shared" si="13"/>
        <v>0</v>
      </c>
      <c r="Q20" s="534">
        <f t="shared" si="14"/>
        <v>88</v>
      </c>
      <c r="R20" s="535"/>
      <c r="S20" s="541">
        <f t="shared" si="5"/>
        <v>-88</v>
      </c>
      <c r="T20" s="538">
        <f t="shared" si="15"/>
        <v>0</v>
      </c>
      <c r="U20" s="448"/>
      <c r="V20" s="448"/>
      <c r="W20" s="448"/>
      <c r="X20" s="448"/>
      <c r="Y20" s="448"/>
      <c r="Z20" s="448"/>
    </row>
    <row r="21" ht="12.75" customHeight="1">
      <c r="A21" s="534">
        <f t="shared" si="6"/>
        <v>9</v>
      </c>
      <c r="B21" s="540"/>
      <c r="C21" s="541">
        <f t="shared" si="1"/>
        <v>-9</v>
      </c>
      <c r="D21" s="542">
        <f t="shared" si="7"/>
        <v>0</v>
      </c>
      <c r="E21" s="530">
        <f t="shared" si="8"/>
        <v>29</v>
      </c>
      <c r="F21" s="543"/>
      <c r="G21" s="544">
        <f t="shared" si="2"/>
        <v>-29</v>
      </c>
      <c r="H21" s="545">
        <f t="shared" si="9"/>
        <v>0</v>
      </c>
      <c r="I21" s="534">
        <f t="shared" si="10"/>
        <v>49</v>
      </c>
      <c r="J21" s="546"/>
      <c r="K21" s="541">
        <f t="shared" si="3"/>
        <v>-49</v>
      </c>
      <c r="L21" s="542">
        <f t="shared" si="11"/>
        <v>0</v>
      </c>
      <c r="M21" s="536">
        <f t="shared" si="12"/>
        <v>69</v>
      </c>
      <c r="N21" s="531"/>
      <c r="O21" s="544">
        <f t="shared" si="4"/>
        <v>-69</v>
      </c>
      <c r="P21" s="537">
        <f t="shared" si="13"/>
        <v>0</v>
      </c>
      <c r="Q21" s="534">
        <f t="shared" si="14"/>
        <v>89</v>
      </c>
      <c r="R21" s="535"/>
      <c r="S21" s="541">
        <f t="shared" si="5"/>
        <v>-89</v>
      </c>
      <c r="T21" s="538">
        <f t="shared" si="15"/>
        <v>0</v>
      </c>
      <c r="U21" s="448"/>
      <c r="V21" s="448"/>
      <c r="W21" s="448"/>
      <c r="X21" s="448"/>
      <c r="Y21" s="448"/>
      <c r="Z21" s="448"/>
    </row>
    <row r="22" ht="12.75" customHeight="1">
      <c r="A22" s="534">
        <f t="shared" si="6"/>
        <v>10</v>
      </c>
      <c r="B22" s="540"/>
      <c r="C22" s="541">
        <f t="shared" si="1"/>
        <v>-10</v>
      </c>
      <c r="D22" s="542">
        <f t="shared" si="7"/>
        <v>0</v>
      </c>
      <c r="E22" s="530">
        <f t="shared" si="8"/>
        <v>30</v>
      </c>
      <c r="F22" s="543"/>
      <c r="G22" s="544">
        <f t="shared" si="2"/>
        <v>-30</v>
      </c>
      <c r="H22" s="545">
        <f t="shared" si="9"/>
        <v>0</v>
      </c>
      <c r="I22" s="534">
        <f t="shared" si="10"/>
        <v>50</v>
      </c>
      <c r="J22" s="546"/>
      <c r="K22" s="541">
        <f t="shared" si="3"/>
        <v>-50</v>
      </c>
      <c r="L22" s="542">
        <f t="shared" si="11"/>
        <v>0</v>
      </c>
      <c r="M22" s="536">
        <f t="shared" si="12"/>
        <v>70</v>
      </c>
      <c r="N22" s="543"/>
      <c r="O22" s="544">
        <f t="shared" si="4"/>
        <v>-70</v>
      </c>
      <c r="P22" s="545">
        <f t="shared" si="13"/>
        <v>0</v>
      </c>
      <c r="Q22" s="534">
        <f t="shared" si="14"/>
        <v>90</v>
      </c>
      <c r="R22" s="535"/>
      <c r="S22" s="541">
        <f t="shared" si="5"/>
        <v>-90</v>
      </c>
      <c r="T22" s="538">
        <f t="shared" si="15"/>
        <v>0</v>
      </c>
      <c r="U22" s="448"/>
      <c r="V22" s="448"/>
      <c r="W22" s="448"/>
      <c r="X22" s="448"/>
      <c r="Y22" s="448"/>
      <c r="Z22" s="448"/>
    </row>
    <row r="23" ht="12.75" customHeight="1">
      <c r="A23" s="534">
        <f t="shared" si="6"/>
        <v>11</v>
      </c>
      <c r="B23" s="540"/>
      <c r="C23" s="541">
        <f t="shared" si="1"/>
        <v>-11</v>
      </c>
      <c r="D23" s="542">
        <f t="shared" si="7"/>
        <v>0</v>
      </c>
      <c r="E23" s="530">
        <f t="shared" si="8"/>
        <v>31</v>
      </c>
      <c r="F23" s="543"/>
      <c r="G23" s="544">
        <f t="shared" si="2"/>
        <v>-31</v>
      </c>
      <c r="H23" s="545">
        <f t="shared" si="9"/>
        <v>0</v>
      </c>
      <c r="I23" s="534">
        <f t="shared" si="10"/>
        <v>51</v>
      </c>
      <c r="J23" s="546"/>
      <c r="K23" s="541">
        <f t="shared" si="3"/>
        <v>-51</v>
      </c>
      <c r="L23" s="542">
        <f t="shared" si="11"/>
        <v>0</v>
      </c>
      <c r="M23" s="536">
        <f t="shared" si="12"/>
        <v>71</v>
      </c>
      <c r="N23" s="531"/>
      <c r="O23" s="544">
        <f t="shared" si="4"/>
        <v>-71</v>
      </c>
      <c r="P23" s="537">
        <f t="shared" si="13"/>
        <v>0</v>
      </c>
      <c r="Q23" s="534">
        <f t="shared" si="14"/>
        <v>91</v>
      </c>
      <c r="R23" s="535"/>
      <c r="S23" s="541">
        <f t="shared" si="5"/>
        <v>-91</v>
      </c>
      <c r="T23" s="538">
        <f t="shared" si="15"/>
        <v>0</v>
      </c>
      <c r="U23" s="448"/>
      <c r="V23" s="448"/>
      <c r="W23" s="448"/>
      <c r="X23" s="448"/>
      <c r="Y23" s="448"/>
      <c r="Z23" s="448"/>
    </row>
    <row r="24" ht="12.75" customHeight="1">
      <c r="A24" s="534">
        <f t="shared" si="6"/>
        <v>12</v>
      </c>
      <c r="B24" s="540"/>
      <c r="C24" s="541">
        <f t="shared" si="1"/>
        <v>-12</v>
      </c>
      <c r="D24" s="542">
        <f t="shared" si="7"/>
        <v>0</v>
      </c>
      <c r="E24" s="530">
        <f t="shared" si="8"/>
        <v>32</v>
      </c>
      <c r="F24" s="543"/>
      <c r="G24" s="544">
        <f t="shared" si="2"/>
        <v>-32</v>
      </c>
      <c r="H24" s="545">
        <f t="shared" si="9"/>
        <v>0</v>
      </c>
      <c r="I24" s="534">
        <f t="shared" si="10"/>
        <v>52</v>
      </c>
      <c r="J24" s="546"/>
      <c r="K24" s="541">
        <f t="shared" si="3"/>
        <v>-52</v>
      </c>
      <c r="L24" s="542">
        <f t="shared" si="11"/>
        <v>0</v>
      </c>
      <c r="M24" s="536">
        <f t="shared" si="12"/>
        <v>72</v>
      </c>
      <c r="N24" s="531"/>
      <c r="O24" s="544">
        <f t="shared" si="4"/>
        <v>-72</v>
      </c>
      <c r="P24" s="537">
        <f t="shared" si="13"/>
        <v>0</v>
      </c>
      <c r="Q24" s="534">
        <f t="shared" si="14"/>
        <v>92</v>
      </c>
      <c r="R24" s="535"/>
      <c r="S24" s="541">
        <f t="shared" si="5"/>
        <v>-92</v>
      </c>
      <c r="T24" s="538">
        <f t="shared" si="15"/>
        <v>0</v>
      </c>
      <c r="U24" s="448"/>
      <c r="V24" s="448"/>
      <c r="W24" s="448"/>
      <c r="X24" s="448"/>
      <c r="Y24" s="448"/>
      <c r="Z24" s="448"/>
    </row>
    <row r="25" ht="12.75" customHeight="1">
      <c r="A25" s="534">
        <f t="shared" si="6"/>
        <v>13</v>
      </c>
      <c r="B25" s="540"/>
      <c r="C25" s="541">
        <f t="shared" si="1"/>
        <v>-13</v>
      </c>
      <c r="D25" s="542">
        <f t="shared" si="7"/>
        <v>0</v>
      </c>
      <c r="E25" s="530">
        <f t="shared" si="8"/>
        <v>33</v>
      </c>
      <c r="F25" s="543"/>
      <c r="G25" s="544">
        <f t="shared" si="2"/>
        <v>-33</v>
      </c>
      <c r="H25" s="545">
        <f t="shared" si="9"/>
        <v>0</v>
      </c>
      <c r="I25" s="534">
        <f t="shared" si="10"/>
        <v>53</v>
      </c>
      <c r="J25" s="546"/>
      <c r="K25" s="541">
        <f t="shared" si="3"/>
        <v>-53</v>
      </c>
      <c r="L25" s="542">
        <f t="shared" si="11"/>
        <v>0</v>
      </c>
      <c r="M25" s="536">
        <f t="shared" si="12"/>
        <v>73</v>
      </c>
      <c r="N25" s="531"/>
      <c r="O25" s="544">
        <f t="shared" si="4"/>
        <v>-73</v>
      </c>
      <c r="P25" s="537">
        <f t="shared" si="13"/>
        <v>0</v>
      </c>
      <c r="Q25" s="534">
        <f t="shared" si="14"/>
        <v>93</v>
      </c>
      <c r="R25" s="535"/>
      <c r="S25" s="541">
        <f t="shared" si="5"/>
        <v>-93</v>
      </c>
      <c r="T25" s="538">
        <f t="shared" si="15"/>
        <v>0</v>
      </c>
      <c r="U25" s="448"/>
      <c r="V25" s="448"/>
      <c r="W25" s="448"/>
      <c r="X25" s="448"/>
      <c r="Y25" s="448"/>
      <c r="Z25" s="448"/>
    </row>
    <row r="26" ht="12.75" customHeight="1">
      <c r="A26" s="534">
        <f t="shared" si="6"/>
        <v>14</v>
      </c>
      <c r="B26" s="540"/>
      <c r="C26" s="541">
        <f t="shared" si="1"/>
        <v>-14</v>
      </c>
      <c r="D26" s="542">
        <f t="shared" si="7"/>
        <v>0</v>
      </c>
      <c r="E26" s="530">
        <f t="shared" si="8"/>
        <v>34</v>
      </c>
      <c r="F26" s="543"/>
      <c r="G26" s="544">
        <f t="shared" si="2"/>
        <v>-34</v>
      </c>
      <c r="H26" s="545">
        <f t="shared" si="9"/>
        <v>0</v>
      </c>
      <c r="I26" s="534">
        <f t="shared" si="10"/>
        <v>54</v>
      </c>
      <c r="J26" s="546"/>
      <c r="K26" s="541">
        <f t="shared" si="3"/>
        <v>-54</v>
      </c>
      <c r="L26" s="542">
        <f t="shared" si="11"/>
        <v>0</v>
      </c>
      <c r="M26" s="536">
        <f t="shared" si="12"/>
        <v>74</v>
      </c>
      <c r="N26" s="531"/>
      <c r="O26" s="544">
        <f t="shared" si="4"/>
        <v>-74</v>
      </c>
      <c r="P26" s="537">
        <f t="shared" si="13"/>
        <v>0</v>
      </c>
      <c r="Q26" s="534">
        <f t="shared" si="14"/>
        <v>94</v>
      </c>
      <c r="R26" s="535"/>
      <c r="S26" s="541">
        <f t="shared" si="5"/>
        <v>-94</v>
      </c>
      <c r="T26" s="538">
        <f t="shared" si="15"/>
        <v>0</v>
      </c>
      <c r="U26" s="448"/>
      <c r="V26" s="448"/>
      <c r="W26" s="448"/>
      <c r="X26" s="448"/>
      <c r="Y26" s="448"/>
      <c r="Z26" s="448"/>
    </row>
    <row r="27" ht="12.75" customHeight="1">
      <c r="A27" s="534">
        <f t="shared" si="6"/>
        <v>15</v>
      </c>
      <c r="B27" s="540"/>
      <c r="C27" s="541">
        <f t="shared" si="1"/>
        <v>-15</v>
      </c>
      <c r="D27" s="542">
        <f t="shared" si="7"/>
        <v>0</v>
      </c>
      <c r="E27" s="530">
        <f t="shared" si="8"/>
        <v>35</v>
      </c>
      <c r="F27" s="543"/>
      <c r="G27" s="544">
        <f t="shared" si="2"/>
        <v>-35</v>
      </c>
      <c r="H27" s="545">
        <f t="shared" si="9"/>
        <v>0</v>
      </c>
      <c r="I27" s="534">
        <f t="shared" si="10"/>
        <v>55</v>
      </c>
      <c r="J27" s="546"/>
      <c r="K27" s="541">
        <f t="shared" si="3"/>
        <v>-55</v>
      </c>
      <c r="L27" s="542">
        <f t="shared" si="11"/>
        <v>0</v>
      </c>
      <c r="M27" s="536">
        <f t="shared" si="12"/>
        <v>75</v>
      </c>
      <c r="N27" s="531"/>
      <c r="O27" s="544">
        <f t="shared" si="4"/>
        <v>-75</v>
      </c>
      <c r="P27" s="537">
        <f t="shared" si="13"/>
        <v>0</v>
      </c>
      <c r="Q27" s="534">
        <f t="shared" si="14"/>
        <v>95</v>
      </c>
      <c r="R27" s="535"/>
      <c r="S27" s="541">
        <f t="shared" si="5"/>
        <v>-95</v>
      </c>
      <c r="T27" s="538">
        <f t="shared" si="15"/>
        <v>0</v>
      </c>
      <c r="U27" s="448"/>
      <c r="V27" s="448"/>
      <c r="W27" s="448"/>
      <c r="X27" s="448"/>
      <c r="Y27" s="448"/>
      <c r="Z27" s="448"/>
    </row>
    <row r="28" ht="12.75" customHeight="1">
      <c r="A28" s="534">
        <f t="shared" si="6"/>
        <v>16</v>
      </c>
      <c r="B28" s="540"/>
      <c r="C28" s="541">
        <f t="shared" si="1"/>
        <v>-16</v>
      </c>
      <c r="D28" s="542">
        <f t="shared" si="7"/>
        <v>0</v>
      </c>
      <c r="E28" s="530">
        <f t="shared" si="8"/>
        <v>36</v>
      </c>
      <c r="F28" s="543"/>
      <c r="G28" s="544">
        <f t="shared" si="2"/>
        <v>-36</v>
      </c>
      <c r="H28" s="545">
        <f t="shared" si="9"/>
        <v>0</v>
      </c>
      <c r="I28" s="534">
        <f t="shared" si="10"/>
        <v>56</v>
      </c>
      <c r="J28" s="546"/>
      <c r="K28" s="541">
        <f t="shared" si="3"/>
        <v>-56</v>
      </c>
      <c r="L28" s="542">
        <f t="shared" si="11"/>
        <v>0</v>
      </c>
      <c r="M28" s="536">
        <f t="shared" si="12"/>
        <v>76</v>
      </c>
      <c r="N28" s="531"/>
      <c r="O28" s="544">
        <f t="shared" si="4"/>
        <v>-76</v>
      </c>
      <c r="P28" s="537">
        <f t="shared" si="13"/>
        <v>0</v>
      </c>
      <c r="Q28" s="534">
        <f t="shared" si="14"/>
        <v>96</v>
      </c>
      <c r="R28" s="535"/>
      <c r="S28" s="541">
        <f t="shared" si="5"/>
        <v>-96</v>
      </c>
      <c r="T28" s="538">
        <f t="shared" si="15"/>
        <v>0</v>
      </c>
      <c r="U28" s="448"/>
      <c r="V28" s="448"/>
      <c r="W28" s="448"/>
      <c r="X28" s="448"/>
      <c r="Y28" s="448"/>
      <c r="Z28" s="448"/>
    </row>
    <row r="29" ht="12.75" customHeight="1">
      <c r="A29" s="534">
        <f t="shared" si="6"/>
        <v>17</v>
      </c>
      <c r="B29" s="540"/>
      <c r="C29" s="541">
        <f t="shared" si="1"/>
        <v>-17</v>
      </c>
      <c r="D29" s="542">
        <f t="shared" si="7"/>
        <v>0</v>
      </c>
      <c r="E29" s="530">
        <f t="shared" si="8"/>
        <v>37</v>
      </c>
      <c r="F29" s="543"/>
      <c r="G29" s="544">
        <f t="shared" si="2"/>
        <v>-37</v>
      </c>
      <c r="H29" s="545">
        <f t="shared" si="9"/>
        <v>0</v>
      </c>
      <c r="I29" s="534">
        <f t="shared" si="10"/>
        <v>57</v>
      </c>
      <c r="J29" s="546"/>
      <c r="K29" s="541">
        <f t="shared" si="3"/>
        <v>-57</v>
      </c>
      <c r="L29" s="542">
        <f t="shared" si="11"/>
        <v>0</v>
      </c>
      <c r="M29" s="536">
        <f t="shared" si="12"/>
        <v>77</v>
      </c>
      <c r="N29" s="531"/>
      <c r="O29" s="544">
        <f t="shared" si="4"/>
        <v>-77</v>
      </c>
      <c r="P29" s="537">
        <f t="shared" si="13"/>
        <v>0</v>
      </c>
      <c r="Q29" s="534">
        <f t="shared" si="14"/>
        <v>97</v>
      </c>
      <c r="R29" s="535"/>
      <c r="S29" s="541">
        <f t="shared" si="5"/>
        <v>-97</v>
      </c>
      <c r="T29" s="538">
        <f t="shared" si="15"/>
        <v>0</v>
      </c>
      <c r="U29" s="448"/>
      <c r="V29" s="448"/>
      <c r="W29" s="448"/>
      <c r="X29" s="448"/>
      <c r="Y29" s="448"/>
      <c r="Z29" s="448"/>
    </row>
    <row r="30" ht="12.75" customHeight="1">
      <c r="A30" s="534">
        <f t="shared" si="6"/>
        <v>18</v>
      </c>
      <c r="B30" s="540"/>
      <c r="C30" s="541">
        <f t="shared" si="1"/>
        <v>-18</v>
      </c>
      <c r="D30" s="542">
        <f t="shared" si="7"/>
        <v>0</v>
      </c>
      <c r="E30" s="530">
        <f t="shared" si="8"/>
        <v>38</v>
      </c>
      <c r="F30" s="543"/>
      <c r="G30" s="544">
        <f t="shared" si="2"/>
        <v>-38</v>
      </c>
      <c r="H30" s="545">
        <f t="shared" si="9"/>
        <v>0</v>
      </c>
      <c r="I30" s="534">
        <f t="shared" si="10"/>
        <v>58</v>
      </c>
      <c r="J30" s="546"/>
      <c r="K30" s="541">
        <f t="shared" si="3"/>
        <v>-58</v>
      </c>
      <c r="L30" s="542">
        <f t="shared" si="11"/>
        <v>0</v>
      </c>
      <c r="M30" s="536">
        <f t="shared" si="12"/>
        <v>78</v>
      </c>
      <c r="N30" s="531"/>
      <c r="O30" s="544">
        <f t="shared" si="4"/>
        <v>-78</v>
      </c>
      <c r="P30" s="537">
        <f t="shared" si="13"/>
        <v>0</v>
      </c>
      <c r="Q30" s="534">
        <f t="shared" si="14"/>
        <v>98</v>
      </c>
      <c r="R30" s="535"/>
      <c r="S30" s="541">
        <f t="shared" si="5"/>
        <v>-98</v>
      </c>
      <c r="T30" s="538">
        <f t="shared" si="15"/>
        <v>0</v>
      </c>
      <c r="U30" s="448"/>
      <c r="V30" s="448"/>
      <c r="W30" s="448"/>
      <c r="X30" s="448"/>
      <c r="Y30" s="448"/>
      <c r="Z30" s="448"/>
    </row>
    <row r="31" ht="12.75" customHeight="1">
      <c r="A31" s="534">
        <f t="shared" si="6"/>
        <v>19</v>
      </c>
      <c r="B31" s="540"/>
      <c r="C31" s="541">
        <f t="shared" si="1"/>
        <v>-19</v>
      </c>
      <c r="D31" s="542">
        <f t="shared" si="7"/>
        <v>0</v>
      </c>
      <c r="E31" s="530">
        <f t="shared" si="8"/>
        <v>39</v>
      </c>
      <c r="F31" s="543"/>
      <c r="G31" s="544">
        <f t="shared" si="2"/>
        <v>-39</v>
      </c>
      <c r="H31" s="545">
        <f t="shared" si="9"/>
        <v>0</v>
      </c>
      <c r="I31" s="534">
        <f t="shared" si="10"/>
        <v>59</v>
      </c>
      <c r="J31" s="546"/>
      <c r="K31" s="541">
        <f t="shared" si="3"/>
        <v>-59</v>
      </c>
      <c r="L31" s="542">
        <f t="shared" si="11"/>
        <v>0</v>
      </c>
      <c r="M31" s="536">
        <f t="shared" si="12"/>
        <v>79</v>
      </c>
      <c r="N31" s="531"/>
      <c r="O31" s="544">
        <f t="shared" si="4"/>
        <v>-79</v>
      </c>
      <c r="P31" s="537">
        <f t="shared" si="13"/>
        <v>0</v>
      </c>
      <c r="Q31" s="534">
        <f t="shared" si="14"/>
        <v>99</v>
      </c>
      <c r="R31" s="535"/>
      <c r="S31" s="541">
        <f t="shared" si="5"/>
        <v>-99</v>
      </c>
      <c r="T31" s="538">
        <f t="shared" si="15"/>
        <v>0</v>
      </c>
      <c r="U31" s="448"/>
      <c r="V31" s="448"/>
      <c r="W31" s="448"/>
      <c r="X31" s="448"/>
      <c r="Y31" s="448"/>
      <c r="Z31" s="448"/>
    </row>
    <row r="32" ht="12.75" customHeight="1">
      <c r="A32" s="534">
        <f t="shared" si="6"/>
        <v>20</v>
      </c>
      <c r="B32" s="548"/>
      <c r="C32" s="541">
        <f t="shared" si="1"/>
        <v>-20</v>
      </c>
      <c r="D32" s="549">
        <f t="shared" si="7"/>
        <v>0</v>
      </c>
      <c r="E32" s="530">
        <f t="shared" si="8"/>
        <v>40</v>
      </c>
      <c r="F32" s="531"/>
      <c r="G32" s="544">
        <f t="shared" si="2"/>
        <v>-40</v>
      </c>
      <c r="H32" s="550">
        <f t="shared" si="9"/>
        <v>0</v>
      </c>
      <c r="I32" s="534">
        <f t="shared" si="10"/>
        <v>60</v>
      </c>
      <c r="J32" s="535"/>
      <c r="K32" s="541">
        <f t="shared" si="3"/>
        <v>-60</v>
      </c>
      <c r="L32" s="529">
        <f t="shared" si="11"/>
        <v>0</v>
      </c>
      <c r="M32" s="536">
        <f t="shared" si="12"/>
        <v>80</v>
      </c>
      <c r="N32" s="531"/>
      <c r="O32" s="544">
        <f t="shared" si="4"/>
        <v>-80</v>
      </c>
      <c r="P32" s="537">
        <f t="shared" si="13"/>
        <v>0</v>
      </c>
      <c r="Q32" s="534">
        <f t="shared" si="14"/>
        <v>100</v>
      </c>
      <c r="R32" s="535"/>
      <c r="S32" s="541">
        <f t="shared" si="5"/>
        <v>-100</v>
      </c>
      <c r="T32" s="538">
        <f t="shared" si="15"/>
        <v>0</v>
      </c>
      <c r="U32" s="448"/>
      <c r="V32" s="448"/>
      <c r="W32" s="448"/>
      <c r="X32" s="448"/>
      <c r="Y32" s="448"/>
      <c r="Z32" s="448"/>
    </row>
    <row r="33" ht="15.75" customHeight="1">
      <c r="A33" s="551"/>
      <c r="B33" s="552">
        <f>SUM(B13:B32)</f>
        <v>0</v>
      </c>
      <c r="C33" s="553"/>
      <c r="D33" s="554" t="s">
        <v>173</v>
      </c>
      <c r="E33" s="555"/>
      <c r="F33" s="556">
        <f>SUM(F13:F32)</f>
        <v>0</v>
      </c>
      <c r="G33" s="555"/>
      <c r="H33" s="557" t="s">
        <v>173</v>
      </c>
      <c r="I33" s="553"/>
      <c r="J33" s="552">
        <f>SUM(J13:J32)</f>
        <v>0</v>
      </c>
      <c r="K33" s="553"/>
      <c r="L33" s="554" t="s">
        <v>173</v>
      </c>
      <c r="M33" s="555"/>
      <c r="N33" s="556">
        <f>SUM(N13:N32)</f>
        <v>0</v>
      </c>
      <c r="O33" s="555"/>
      <c r="P33" s="557" t="s">
        <v>173</v>
      </c>
      <c r="Q33" s="553"/>
      <c r="R33" s="552">
        <f>SUM(R13:R32)</f>
        <v>0</v>
      </c>
      <c r="S33" s="553"/>
      <c r="T33" s="558" t="s">
        <v>173</v>
      </c>
      <c r="U33" s="448"/>
      <c r="V33" s="448"/>
      <c r="W33" s="448"/>
      <c r="X33" s="448"/>
      <c r="Y33" s="448"/>
      <c r="Z33" s="448"/>
    </row>
    <row r="34" ht="15.75" customHeight="1">
      <c r="A34" s="559"/>
      <c r="B34" s="560"/>
      <c r="C34" s="559"/>
      <c r="D34" s="560"/>
      <c r="E34" s="559"/>
      <c r="F34" s="560"/>
      <c r="G34" s="559"/>
      <c r="H34" s="560"/>
      <c r="I34" s="559"/>
      <c r="J34" s="560"/>
      <c r="K34" s="559"/>
      <c r="L34" s="560"/>
      <c r="M34" s="559"/>
      <c r="N34" s="560"/>
      <c r="O34" s="559"/>
      <c r="P34" s="561" t="s">
        <v>615</v>
      </c>
      <c r="Q34" s="3"/>
      <c r="R34" s="3"/>
      <c r="S34" s="559"/>
      <c r="T34" s="562">
        <f>SUM(B33:R33)</f>
        <v>0</v>
      </c>
      <c r="U34" s="448"/>
      <c r="V34" s="448"/>
      <c r="W34" s="448"/>
      <c r="X34" s="448"/>
      <c r="Y34" s="448"/>
      <c r="Z34" s="448"/>
    </row>
    <row r="35" ht="13.5" customHeight="1">
      <c r="A35" s="448"/>
      <c r="B35" s="560"/>
      <c r="C35" s="448"/>
      <c r="D35" s="563"/>
      <c r="E35" s="563"/>
      <c r="F35" s="563"/>
      <c r="G35" s="563"/>
      <c r="H35" s="563"/>
      <c r="I35" s="448"/>
      <c r="J35" s="564"/>
      <c r="K35" s="448"/>
      <c r="L35" s="564"/>
      <c r="M35" s="448"/>
      <c r="N35" s="564"/>
      <c r="O35" s="448"/>
      <c r="P35" s="563"/>
      <c r="Q35" s="563"/>
      <c r="R35" s="563"/>
      <c r="S35" s="563"/>
      <c r="T35" s="563"/>
      <c r="U35" s="448"/>
      <c r="V35" s="448"/>
      <c r="W35" s="448"/>
      <c r="X35" s="448"/>
      <c r="Y35" s="448"/>
      <c r="Z35" s="448"/>
    </row>
    <row r="36" ht="13.5" customHeight="1">
      <c r="A36" s="448"/>
      <c r="B36" s="560"/>
      <c r="C36" s="448"/>
      <c r="D36" s="564"/>
      <c r="E36" s="448"/>
      <c r="F36" s="564"/>
      <c r="G36" s="448"/>
      <c r="H36" s="564"/>
      <c r="I36" s="448"/>
      <c r="J36" s="564"/>
      <c r="K36" s="448"/>
      <c r="L36" s="564"/>
      <c r="M36" s="448"/>
      <c r="N36" s="564"/>
      <c r="O36" s="448"/>
      <c r="P36" s="564"/>
      <c r="Q36" s="448"/>
      <c r="R36" s="564"/>
      <c r="S36" s="448"/>
      <c r="T36" s="564"/>
      <c r="U36" s="448"/>
      <c r="V36" s="448"/>
      <c r="W36" s="448"/>
      <c r="X36" s="448"/>
      <c r="Y36" s="448"/>
      <c r="Z36" s="448"/>
    </row>
    <row r="37" ht="13.5" customHeight="1">
      <c r="A37" s="448"/>
      <c r="B37" s="560"/>
      <c r="C37" s="448"/>
      <c r="D37" s="564"/>
      <c r="E37" s="448"/>
      <c r="F37" s="564"/>
      <c r="G37" s="448"/>
      <c r="H37" s="564"/>
      <c r="I37" s="448"/>
      <c r="J37" s="564"/>
      <c r="K37" s="448"/>
      <c r="L37" s="564"/>
      <c r="M37" s="448"/>
      <c r="N37" s="564"/>
      <c r="O37" s="448"/>
      <c r="P37" s="564"/>
      <c r="Q37" s="448"/>
      <c r="R37" s="564"/>
      <c r="S37" s="448"/>
      <c r="T37" s="564"/>
      <c r="U37" s="448"/>
      <c r="V37" s="448"/>
      <c r="W37" s="448"/>
      <c r="X37" s="448"/>
      <c r="Y37" s="448"/>
      <c r="Z37" s="448"/>
    </row>
    <row r="38" ht="13.5" customHeight="1">
      <c r="A38" s="448"/>
      <c r="B38" s="560"/>
      <c r="C38" s="448"/>
      <c r="D38" s="564"/>
      <c r="E38" s="448"/>
      <c r="F38" s="564"/>
      <c r="G38" s="448"/>
      <c r="H38" s="564"/>
      <c r="I38" s="448"/>
      <c r="J38" s="564"/>
      <c r="K38" s="448"/>
      <c r="L38" s="564"/>
      <c r="M38" s="448"/>
      <c r="N38" s="564"/>
      <c r="O38" s="448"/>
      <c r="P38" s="564"/>
      <c r="Q38" s="448"/>
      <c r="R38" s="564"/>
      <c r="S38" s="448"/>
      <c r="T38" s="564"/>
      <c r="U38" s="448"/>
      <c r="V38" s="448"/>
      <c r="W38" s="448"/>
      <c r="X38" s="448"/>
      <c r="Y38" s="448"/>
      <c r="Z38" s="448"/>
    </row>
    <row r="39" ht="19.5" customHeight="1">
      <c r="A39" s="440"/>
      <c r="B39" s="3"/>
      <c r="C39" s="441"/>
      <c r="D39" s="3"/>
      <c r="E39" s="442" t="s">
        <v>568</v>
      </c>
      <c r="F39" s="3"/>
      <c r="G39" s="3"/>
      <c r="H39" s="3"/>
      <c r="I39" s="3"/>
      <c r="J39" s="3"/>
      <c r="K39" s="3"/>
      <c r="L39" s="3"/>
      <c r="M39" s="3"/>
      <c r="N39" s="3"/>
      <c r="O39" s="3"/>
      <c r="P39" s="443"/>
      <c r="Q39" s="565"/>
      <c r="R39" s="446"/>
      <c r="S39" s="446"/>
      <c r="T39" s="447"/>
      <c r="U39" s="448"/>
      <c r="V39" s="448"/>
      <c r="W39" s="448"/>
      <c r="X39" s="448"/>
      <c r="Y39" s="448"/>
      <c r="Z39" s="448"/>
    </row>
    <row r="40" ht="19.5" customHeight="1">
      <c r="A40" s="449"/>
      <c r="B40" s="450"/>
      <c r="C40" s="451"/>
      <c r="D40" s="451"/>
      <c r="E40" s="399"/>
      <c r="F40" s="416"/>
      <c r="G40" s="416"/>
      <c r="H40" s="416"/>
      <c r="I40" s="416"/>
      <c r="J40" s="416"/>
      <c r="K40" s="416"/>
      <c r="L40" s="416"/>
      <c r="M40" s="416"/>
      <c r="N40" s="416"/>
      <c r="O40" s="416"/>
      <c r="P40" s="400"/>
      <c r="Q40" s="566"/>
      <c r="R40" s="567"/>
      <c r="S40" s="451"/>
      <c r="T40" s="453"/>
      <c r="U40" s="448"/>
      <c r="V40" s="448"/>
      <c r="W40" s="448"/>
      <c r="X40" s="448"/>
      <c r="Y40" s="448"/>
      <c r="Z40" s="448"/>
    </row>
    <row r="41" ht="19.5" customHeight="1">
      <c r="A41" s="568" t="s">
        <v>616</v>
      </c>
      <c r="B41" s="288"/>
      <c r="C41" s="288"/>
      <c r="D41" s="569" t="str">
        <f>C3</f>
        <v/>
      </c>
      <c r="E41" s="288"/>
      <c r="F41" s="288"/>
      <c r="G41" s="288"/>
      <c r="H41" s="288"/>
      <c r="I41" s="288"/>
      <c r="J41" s="570" t="s">
        <v>617</v>
      </c>
      <c r="K41" s="288"/>
      <c r="L41" s="569" t="str">
        <f>O3</f>
        <v/>
      </c>
      <c r="M41" s="288"/>
      <c r="N41" s="288"/>
      <c r="O41" s="288"/>
      <c r="P41" s="288"/>
      <c r="Q41" s="571" t="s">
        <v>618</v>
      </c>
      <c r="R41" s="288"/>
      <c r="S41" s="572" t="str">
        <f>O4</f>
        <v/>
      </c>
      <c r="T41" s="289"/>
      <c r="U41" s="448"/>
      <c r="V41" s="448"/>
      <c r="W41" s="448"/>
      <c r="X41" s="448"/>
      <c r="Y41" s="448"/>
      <c r="Z41" s="448"/>
    </row>
    <row r="42" ht="14.25" customHeight="1">
      <c r="A42" s="515" t="s">
        <v>612</v>
      </c>
      <c r="B42" s="516" t="s">
        <v>426</v>
      </c>
      <c r="C42" s="517" t="s">
        <v>613</v>
      </c>
      <c r="D42" s="518" t="s">
        <v>614</v>
      </c>
      <c r="E42" s="519" t="s">
        <v>612</v>
      </c>
      <c r="F42" s="520" t="s">
        <v>426</v>
      </c>
      <c r="G42" s="521" t="str">
        <f>C42</f>
        <v>Out</v>
      </c>
      <c r="H42" s="522" t="s">
        <v>614</v>
      </c>
      <c r="I42" s="523" t="s">
        <v>612</v>
      </c>
      <c r="J42" s="524" t="s">
        <v>426</v>
      </c>
      <c r="K42" s="517" t="str">
        <f>C42</f>
        <v>Out</v>
      </c>
      <c r="L42" s="518" t="s">
        <v>614</v>
      </c>
      <c r="M42" s="525" t="s">
        <v>612</v>
      </c>
      <c r="N42" s="520" t="s">
        <v>426</v>
      </c>
      <c r="O42" s="521" t="str">
        <f>C42</f>
        <v>Out</v>
      </c>
      <c r="P42" s="522" t="s">
        <v>614</v>
      </c>
      <c r="Q42" s="523" t="s">
        <v>612</v>
      </c>
      <c r="R42" s="524" t="s">
        <v>426</v>
      </c>
      <c r="S42" s="517" t="str">
        <f>C42</f>
        <v>Out</v>
      </c>
      <c r="T42" s="518" t="s">
        <v>614</v>
      </c>
      <c r="U42" s="448"/>
      <c r="V42" s="448"/>
      <c r="W42" s="448"/>
      <c r="X42" s="448"/>
      <c r="Y42" s="448"/>
      <c r="Z42" s="448"/>
    </row>
    <row r="43" ht="12.75" customHeight="1">
      <c r="A43" s="526">
        <f>SUM(Q32)+IF(B43&lt;50,1,2)</f>
        <v>101</v>
      </c>
      <c r="B43" s="527"/>
      <c r="C43" s="528">
        <f t="shared" ref="C43:C62" si="16">($P$7-A43)</f>
        <v>-101</v>
      </c>
      <c r="D43" s="529">
        <f>SUM(B43+T32)</f>
        <v>0</v>
      </c>
      <c r="E43" s="530">
        <f>SUM(A62)+IF(F43&lt;50,1,2)</f>
        <v>121</v>
      </c>
      <c r="F43" s="531"/>
      <c r="G43" s="532">
        <f t="shared" ref="G43:G62" si="17">($P$7-E43)</f>
        <v>-121</v>
      </c>
      <c r="H43" s="533">
        <f>SUM(F43+D62)</f>
        <v>0</v>
      </c>
      <c r="I43" s="534">
        <f>SUM(E62)+IF(J43&lt;50,1,2)</f>
        <v>141</v>
      </c>
      <c r="J43" s="535"/>
      <c r="K43" s="528">
        <f t="shared" ref="K43:K62" si="18">($P$7-I43)</f>
        <v>-141</v>
      </c>
      <c r="L43" s="529">
        <f>SUM(H62+J43)</f>
        <v>0</v>
      </c>
      <c r="M43" s="536">
        <f>SUM(I62)+IF(N43&lt;50,1,2)</f>
        <v>161</v>
      </c>
      <c r="N43" s="531"/>
      <c r="O43" s="532">
        <f t="shared" ref="O43:O62" si="19">($P$7-M43)</f>
        <v>-161</v>
      </c>
      <c r="P43" s="537">
        <f>SUM(L62+N43)</f>
        <v>0</v>
      </c>
      <c r="Q43" s="534">
        <f>SUM(M62)+IF(R43&lt;50,1,2)</f>
        <v>181</v>
      </c>
      <c r="R43" s="535"/>
      <c r="S43" s="528">
        <f t="shared" ref="S43:S62" si="20">($P$7-Q43)</f>
        <v>-181</v>
      </c>
      <c r="T43" s="538">
        <f>SUM(P62+R43)</f>
        <v>0</v>
      </c>
      <c r="U43" s="448"/>
      <c r="V43" s="448"/>
      <c r="W43" s="448"/>
      <c r="X43" s="448"/>
      <c r="Y43" s="448"/>
      <c r="Z43" s="448"/>
    </row>
    <row r="44" ht="12.75" customHeight="1">
      <c r="A44" s="534">
        <f t="shared" ref="A44:A62" si="21">SUM(A43)+IF(B44&lt;50,1,2)</f>
        <v>102</v>
      </c>
      <c r="B44" s="540"/>
      <c r="C44" s="541">
        <f t="shared" si="16"/>
        <v>-102</v>
      </c>
      <c r="D44" s="542">
        <f t="shared" ref="D44:D62" si="22">SUM(B44+D43)</f>
        <v>0</v>
      </c>
      <c r="E44" s="530">
        <f t="shared" ref="E44:E62" si="23">SUM(E43)+IF(F44&lt;50,1,2)</f>
        <v>122</v>
      </c>
      <c r="F44" s="543"/>
      <c r="G44" s="544">
        <f t="shared" si="17"/>
        <v>-122</v>
      </c>
      <c r="H44" s="545">
        <f t="shared" ref="H44:H62" si="24">SUM(H43+F44)</f>
        <v>0</v>
      </c>
      <c r="I44" s="534">
        <f t="shared" ref="I44:I62" si="25">SUM(I43)+IF(J44&lt;50,1,2)</f>
        <v>142</v>
      </c>
      <c r="J44" s="546"/>
      <c r="K44" s="541">
        <f t="shared" si="18"/>
        <v>-142</v>
      </c>
      <c r="L44" s="542">
        <f t="shared" ref="L44:L62" si="26">SUM(L43+J44)</f>
        <v>0</v>
      </c>
      <c r="M44" s="536">
        <f t="shared" ref="M44:M62" si="27">SUM(M43)+IF(N44&lt;50,1,2)</f>
        <v>162</v>
      </c>
      <c r="N44" s="531"/>
      <c r="O44" s="544">
        <f t="shared" si="19"/>
        <v>-162</v>
      </c>
      <c r="P44" s="537">
        <f t="shared" ref="P44:P62" si="28">SUM(P43+N44)</f>
        <v>0</v>
      </c>
      <c r="Q44" s="534">
        <f t="shared" ref="Q44:Q62" si="29">SUM(Q43)+IF(R44&lt;50,1,2)</f>
        <v>182</v>
      </c>
      <c r="R44" s="535"/>
      <c r="S44" s="541">
        <f t="shared" si="20"/>
        <v>-182</v>
      </c>
      <c r="T44" s="538">
        <f t="shared" ref="T44:T62" si="30">SUM(T43+R44)</f>
        <v>0</v>
      </c>
      <c r="U44" s="448"/>
      <c r="V44" s="448"/>
      <c r="W44" s="448"/>
      <c r="X44" s="448"/>
      <c r="Y44" s="448"/>
      <c r="Z44" s="448"/>
    </row>
    <row r="45" ht="12.75" customHeight="1">
      <c r="A45" s="534">
        <f t="shared" si="21"/>
        <v>103</v>
      </c>
      <c r="B45" s="540"/>
      <c r="C45" s="541">
        <f t="shared" si="16"/>
        <v>-103</v>
      </c>
      <c r="D45" s="542">
        <f t="shared" si="22"/>
        <v>0</v>
      </c>
      <c r="E45" s="530">
        <f t="shared" si="23"/>
        <v>123</v>
      </c>
      <c r="F45" s="543"/>
      <c r="G45" s="544">
        <f t="shared" si="17"/>
        <v>-123</v>
      </c>
      <c r="H45" s="545">
        <f t="shared" si="24"/>
        <v>0</v>
      </c>
      <c r="I45" s="534">
        <f t="shared" si="25"/>
        <v>143</v>
      </c>
      <c r="J45" s="546"/>
      <c r="K45" s="541">
        <f t="shared" si="18"/>
        <v>-143</v>
      </c>
      <c r="L45" s="542">
        <f t="shared" si="26"/>
        <v>0</v>
      </c>
      <c r="M45" s="536">
        <f t="shared" si="27"/>
        <v>163</v>
      </c>
      <c r="N45" s="547"/>
      <c r="O45" s="544">
        <f t="shared" si="19"/>
        <v>-163</v>
      </c>
      <c r="P45" s="545">
        <f t="shared" si="28"/>
        <v>0</v>
      </c>
      <c r="Q45" s="534">
        <f t="shared" si="29"/>
        <v>183</v>
      </c>
      <c r="R45" s="535"/>
      <c r="S45" s="541">
        <f t="shared" si="20"/>
        <v>-183</v>
      </c>
      <c r="T45" s="538">
        <f t="shared" si="30"/>
        <v>0</v>
      </c>
      <c r="U45" s="448"/>
      <c r="V45" s="448"/>
      <c r="W45" s="448"/>
      <c r="X45" s="448"/>
      <c r="Y45" s="448"/>
      <c r="Z45" s="448"/>
    </row>
    <row r="46" ht="12.75" customHeight="1">
      <c r="A46" s="534">
        <f t="shared" si="21"/>
        <v>104</v>
      </c>
      <c r="B46" s="540"/>
      <c r="C46" s="541">
        <f t="shared" si="16"/>
        <v>-104</v>
      </c>
      <c r="D46" s="542">
        <f t="shared" si="22"/>
        <v>0</v>
      </c>
      <c r="E46" s="530">
        <f t="shared" si="23"/>
        <v>124</v>
      </c>
      <c r="F46" s="543"/>
      <c r="G46" s="544">
        <f t="shared" si="17"/>
        <v>-124</v>
      </c>
      <c r="H46" s="545">
        <f t="shared" si="24"/>
        <v>0</v>
      </c>
      <c r="I46" s="534">
        <f t="shared" si="25"/>
        <v>144</v>
      </c>
      <c r="J46" s="546"/>
      <c r="K46" s="541">
        <f t="shared" si="18"/>
        <v>-144</v>
      </c>
      <c r="L46" s="542">
        <f t="shared" si="26"/>
        <v>0</v>
      </c>
      <c r="M46" s="536">
        <f t="shared" si="27"/>
        <v>164</v>
      </c>
      <c r="N46" s="531"/>
      <c r="O46" s="544">
        <f t="shared" si="19"/>
        <v>-164</v>
      </c>
      <c r="P46" s="537">
        <f t="shared" si="28"/>
        <v>0</v>
      </c>
      <c r="Q46" s="534">
        <f t="shared" si="29"/>
        <v>184</v>
      </c>
      <c r="R46" s="535"/>
      <c r="S46" s="541">
        <f t="shared" si="20"/>
        <v>-184</v>
      </c>
      <c r="T46" s="538">
        <f t="shared" si="30"/>
        <v>0</v>
      </c>
      <c r="U46" s="448"/>
      <c r="V46" s="448"/>
      <c r="W46" s="448"/>
      <c r="X46" s="448"/>
      <c r="Y46" s="448"/>
      <c r="Z46" s="448"/>
    </row>
    <row r="47" ht="12.75" customHeight="1">
      <c r="A47" s="534">
        <f t="shared" si="21"/>
        <v>105</v>
      </c>
      <c r="B47" s="540"/>
      <c r="C47" s="541">
        <f t="shared" si="16"/>
        <v>-105</v>
      </c>
      <c r="D47" s="542">
        <f t="shared" si="22"/>
        <v>0</v>
      </c>
      <c r="E47" s="530">
        <f t="shared" si="23"/>
        <v>125</v>
      </c>
      <c r="F47" s="543"/>
      <c r="G47" s="544">
        <f t="shared" si="17"/>
        <v>-125</v>
      </c>
      <c r="H47" s="545">
        <f t="shared" si="24"/>
        <v>0</v>
      </c>
      <c r="I47" s="534">
        <f t="shared" si="25"/>
        <v>145</v>
      </c>
      <c r="J47" s="546"/>
      <c r="K47" s="541">
        <f t="shared" si="18"/>
        <v>-145</v>
      </c>
      <c r="L47" s="542">
        <f t="shared" si="26"/>
        <v>0</v>
      </c>
      <c r="M47" s="536">
        <f t="shared" si="27"/>
        <v>165</v>
      </c>
      <c r="N47" s="531"/>
      <c r="O47" s="544">
        <f t="shared" si="19"/>
        <v>-165</v>
      </c>
      <c r="P47" s="537">
        <f t="shared" si="28"/>
        <v>0</v>
      </c>
      <c r="Q47" s="534">
        <f t="shared" si="29"/>
        <v>185</v>
      </c>
      <c r="R47" s="535"/>
      <c r="S47" s="541">
        <f t="shared" si="20"/>
        <v>-185</v>
      </c>
      <c r="T47" s="538">
        <f t="shared" si="30"/>
        <v>0</v>
      </c>
      <c r="U47" s="448"/>
      <c r="V47" s="448"/>
      <c r="W47" s="448"/>
      <c r="X47" s="448"/>
      <c r="Y47" s="448"/>
      <c r="Z47" s="448"/>
    </row>
    <row r="48" ht="12.75" customHeight="1">
      <c r="A48" s="534">
        <f t="shared" si="21"/>
        <v>106</v>
      </c>
      <c r="B48" s="540"/>
      <c r="C48" s="541">
        <f t="shared" si="16"/>
        <v>-106</v>
      </c>
      <c r="D48" s="542">
        <f t="shared" si="22"/>
        <v>0</v>
      </c>
      <c r="E48" s="530">
        <f t="shared" si="23"/>
        <v>126</v>
      </c>
      <c r="F48" s="543"/>
      <c r="G48" s="544">
        <f t="shared" si="17"/>
        <v>-126</v>
      </c>
      <c r="H48" s="545">
        <f t="shared" si="24"/>
        <v>0</v>
      </c>
      <c r="I48" s="534">
        <f t="shared" si="25"/>
        <v>146</v>
      </c>
      <c r="J48" s="546"/>
      <c r="K48" s="541">
        <f t="shared" si="18"/>
        <v>-146</v>
      </c>
      <c r="L48" s="542">
        <f t="shared" si="26"/>
        <v>0</v>
      </c>
      <c r="M48" s="536">
        <f t="shared" si="27"/>
        <v>166</v>
      </c>
      <c r="N48" s="531"/>
      <c r="O48" s="544">
        <f t="shared" si="19"/>
        <v>-166</v>
      </c>
      <c r="P48" s="537">
        <f t="shared" si="28"/>
        <v>0</v>
      </c>
      <c r="Q48" s="534">
        <f t="shared" si="29"/>
        <v>186</v>
      </c>
      <c r="R48" s="535"/>
      <c r="S48" s="541">
        <f t="shared" si="20"/>
        <v>-186</v>
      </c>
      <c r="T48" s="538">
        <f t="shared" si="30"/>
        <v>0</v>
      </c>
      <c r="U48" s="448"/>
      <c r="V48" s="448"/>
      <c r="W48" s="448"/>
      <c r="X48" s="448"/>
      <c r="Y48" s="448"/>
      <c r="Z48" s="448"/>
    </row>
    <row r="49" ht="12.75" customHeight="1">
      <c r="A49" s="534">
        <f t="shared" si="21"/>
        <v>107</v>
      </c>
      <c r="B49" s="540"/>
      <c r="C49" s="541">
        <f t="shared" si="16"/>
        <v>-107</v>
      </c>
      <c r="D49" s="542">
        <f t="shared" si="22"/>
        <v>0</v>
      </c>
      <c r="E49" s="530">
        <f t="shared" si="23"/>
        <v>127</v>
      </c>
      <c r="F49" s="543"/>
      <c r="G49" s="544">
        <f t="shared" si="17"/>
        <v>-127</v>
      </c>
      <c r="H49" s="545">
        <f t="shared" si="24"/>
        <v>0</v>
      </c>
      <c r="I49" s="534">
        <f t="shared" si="25"/>
        <v>147</v>
      </c>
      <c r="J49" s="546"/>
      <c r="K49" s="541">
        <f t="shared" si="18"/>
        <v>-147</v>
      </c>
      <c r="L49" s="542">
        <f t="shared" si="26"/>
        <v>0</v>
      </c>
      <c r="M49" s="536">
        <f t="shared" si="27"/>
        <v>167</v>
      </c>
      <c r="N49" s="531"/>
      <c r="O49" s="544">
        <f t="shared" si="19"/>
        <v>-167</v>
      </c>
      <c r="P49" s="537">
        <f t="shared" si="28"/>
        <v>0</v>
      </c>
      <c r="Q49" s="534">
        <f t="shared" si="29"/>
        <v>187</v>
      </c>
      <c r="R49" s="535"/>
      <c r="S49" s="541">
        <f t="shared" si="20"/>
        <v>-187</v>
      </c>
      <c r="T49" s="538">
        <f t="shared" si="30"/>
        <v>0</v>
      </c>
      <c r="U49" s="448"/>
      <c r="V49" s="448"/>
      <c r="W49" s="448"/>
      <c r="X49" s="448"/>
      <c r="Y49" s="448"/>
      <c r="Z49" s="448"/>
    </row>
    <row r="50" ht="12.75" customHeight="1">
      <c r="A50" s="534">
        <f t="shared" si="21"/>
        <v>108</v>
      </c>
      <c r="B50" s="540"/>
      <c r="C50" s="541">
        <f t="shared" si="16"/>
        <v>-108</v>
      </c>
      <c r="D50" s="542">
        <f t="shared" si="22"/>
        <v>0</v>
      </c>
      <c r="E50" s="530">
        <f t="shared" si="23"/>
        <v>128</v>
      </c>
      <c r="F50" s="543"/>
      <c r="G50" s="544">
        <f t="shared" si="17"/>
        <v>-128</v>
      </c>
      <c r="H50" s="545">
        <f t="shared" si="24"/>
        <v>0</v>
      </c>
      <c r="I50" s="534">
        <f t="shared" si="25"/>
        <v>148</v>
      </c>
      <c r="J50" s="546"/>
      <c r="K50" s="541">
        <f t="shared" si="18"/>
        <v>-148</v>
      </c>
      <c r="L50" s="542">
        <f t="shared" si="26"/>
        <v>0</v>
      </c>
      <c r="M50" s="536">
        <f t="shared" si="27"/>
        <v>168</v>
      </c>
      <c r="N50" s="531"/>
      <c r="O50" s="544">
        <f t="shared" si="19"/>
        <v>-168</v>
      </c>
      <c r="P50" s="537">
        <f t="shared" si="28"/>
        <v>0</v>
      </c>
      <c r="Q50" s="534">
        <f t="shared" si="29"/>
        <v>188</v>
      </c>
      <c r="R50" s="535"/>
      <c r="S50" s="541">
        <f t="shared" si="20"/>
        <v>-188</v>
      </c>
      <c r="T50" s="538">
        <f t="shared" si="30"/>
        <v>0</v>
      </c>
      <c r="U50" s="448"/>
      <c r="V50" s="448"/>
      <c r="W50" s="448"/>
      <c r="X50" s="448"/>
      <c r="Y50" s="448"/>
      <c r="Z50" s="448"/>
    </row>
    <row r="51" ht="12.75" customHeight="1">
      <c r="A51" s="534">
        <f t="shared" si="21"/>
        <v>109</v>
      </c>
      <c r="B51" s="540"/>
      <c r="C51" s="541">
        <f t="shared" si="16"/>
        <v>-109</v>
      </c>
      <c r="D51" s="542">
        <f t="shared" si="22"/>
        <v>0</v>
      </c>
      <c r="E51" s="530">
        <f t="shared" si="23"/>
        <v>129</v>
      </c>
      <c r="F51" s="543"/>
      <c r="G51" s="544">
        <f t="shared" si="17"/>
        <v>-129</v>
      </c>
      <c r="H51" s="545">
        <f t="shared" si="24"/>
        <v>0</v>
      </c>
      <c r="I51" s="534">
        <f t="shared" si="25"/>
        <v>149</v>
      </c>
      <c r="J51" s="546"/>
      <c r="K51" s="541">
        <f t="shared" si="18"/>
        <v>-149</v>
      </c>
      <c r="L51" s="542">
        <f t="shared" si="26"/>
        <v>0</v>
      </c>
      <c r="M51" s="536">
        <f t="shared" si="27"/>
        <v>169</v>
      </c>
      <c r="N51" s="531"/>
      <c r="O51" s="544">
        <f t="shared" si="19"/>
        <v>-169</v>
      </c>
      <c r="P51" s="537">
        <f t="shared" si="28"/>
        <v>0</v>
      </c>
      <c r="Q51" s="534">
        <f t="shared" si="29"/>
        <v>189</v>
      </c>
      <c r="R51" s="535"/>
      <c r="S51" s="541">
        <f t="shared" si="20"/>
        <v>-189</v>
      </c>
      <c r="T51" s="538">
        <f t="shared" si="30"/>
        <v>0</v>
      </c>
      <c r="U51" s="448"/>
      <c r="V51" s="448"/>
      <c r="W51" s="448"/>
      <c r="X51" s="448"/>
      <c r="Y51" s="448"/>
      <c r="Z51" s="448"/>
    </row>
    <row r="52" ht="12.75" customHeight="1">
      <c r="A52" s="534">
        <f t="shared" si="21"/>
        <v>110</v>
      </c>
      <c r="B52" s="540"/>
      <c r="C52" s="541">
        <f t="shared" si="16"/>
        <v>-110</v>
      </c>
      <c r="D52" s="542">
        <f t="shared" si="22"/>
        <v>0</v>
      </c>
      <c r="E52" s="530">
        <f t="shared" si="23"/>
        <v>130</v>
      </c>
      <c r="F52" s="543"/>
      <c r="G52" s="544">
        <f t="shared" si="17"/>
        <v>-130</v>
      </c>
      <c r="H52" s="545">
        <f t="shared" si="24"/>
        <v>0</v>
      </c>
      <c r="I52" s="534">
        <f t="shared" si="25"/>
        <v>150</v>
      </c>
      <c r="J52" s="546"/>
      <c r="K52" s="541">
        <f t="shared" si="18"/>
        <v>-150</v>
      </c>
      <c r="L52" s="542">
        <f t="shared" si="26"/>
        <v>0</v>
      </c>
      <c r="M52" s="536">
        <f t="shared" si="27"/>
        <v>170</v>
      </c>
      <c r="N52" s="543"/>
      <c r="O52" s="544">
        <f t="shared" si="19"/>
        <v>-170</v>
      </c>
      <c r="P52" s="545">
        <f t="shared" si="28"/>
        <v>0</v>
      </c>
      <c r="Q52" s="534">
        <f t="shared" si="29"/>
        <v>190</v>
      </c>
      <c r="R52" s="535"/>
      <c r="S52" s="541">
        <f t="shared" si="20"/>
        <v>-190</v>
      </c>
      <c r="T52" s="538">
        <f t="shared" si="30"/>
        <v>0</v>
      </c>
      <c r="U52" s="448"/>
      <c r="V52" s="448"/>
      <c r="W52" s="448"/>
      <c r="X52" s="448"/>
      <c r="Y52" s="448"/>
      <c r="Z52" s="448"/>
    </row>
    <row r="53" ht="12.75" customHeight="1">
      <c r="A53" s="534">
        <f t="shared" si="21"/>
        <v>111</v>
      </c>
      <c r="B53" s="540"/>
      <c r="C53" s="541">
        <f t="shared" si="16"/>
        <v>-111</v>
      </c>
      <c r="D53" s="542">
        <f t="shared" si="22"/>
        <v>0</v>
      </c>
      <c r="E53" s="530">
        <f t="shared" si="23"/>
        <v>131</v>
      </c>
      <c r="F53" s="543"/>
      <c r="G53" s="544">
        <f t="shared" si="17"/>
        <v>-131</v>
      </c>
      <c r="H53" s="545">
        <f t="shared" si="24"/>
        <v>0</v>
      </c>
      <c r="I53" s="534">
        <f t="shared" si="25"/>
        <v>151</v>
      </c>
      <c r="J53" s="546"/>
      <c r="K53" s="541">
        <f t="shared" si="18"/>
        <v>-151</v>
      </c>
      <c r="L53" s="542">
        <f t="shared" si="26"/>
        <v>0</v>
      </c>
      <c r="M53" s="536">
        <f t="shared" si="27"/>
        <v>171</v>
      </c>
      <c r="N53" s="531"/>
      <c r="O53" s="544">
        <f t="shared" si="19"/>
        <v>-171</v>
      </c>
      <c r="P53" s="537">
        <f t="shared" si="28"/>
        <v>0</v>
      </c>
      <c r="Q53" s="534">
        <f t="shared" si="29"/>
        <v>191</v>
      </c>
      <c r="R53" s="535"/>
      <c r="S53" s="541">
        <f t="shared" si="20"/>
        <v>-191</v>
      </c>
      <c r="T53" s="538">
        <f t="shared" si="30"/>
        <v>0</v>
      </c>
      <c r="U53" s="448"/>
      <c r="V53" s="448"/>
      <c r="W53" s="448"/>
      <c r="X53" s="448"/>
      <c r="Y53" s="448"/>
      <c r="Z53" s="448"/>
    </row>
    <row r="54" ht="12.75" customHeight="1">
      <c r="A54" s="534">
        <f t="shared" si="21"/>
        <v>112</v>
      </c>
      <c r="B54" s="540"/>
      <c r="C54" s="541">
        <f t="shared" si="16"/>
        <v>-112</v>
      </c>
      <c r="D54" s="542">
        <f t="shared" si="22"/>
        <v>0</v>
      </c>
      <c r="E54" s="530">
        <f t="shared" si="23"/>
        <v>132</v>
      </c>
      <c r="F54" s="543"/>
      <c r="G54" s="544">
        <f t="shared" si="17"/>
        <v>-132</v>
      </c>
      <c r="H54" s="545">
        <f t="shared" si="24"/>
        <v>0</v>
      </c>
      <c r="I54" s="534">
        <f t="shared" si="25"/>
        <v>152</v>
      </c>
      <c r="J54" s="546"/>
      <c r="K54" s="541">
        <f t="shared" si="18"/>
        <v>-152</v>
      </c>
      <c r="L54" s="542">
        <f t="shared" si="26"/>
        <v>0</v>
      </c>
      <c r="M54" s="536">
        <f t="shared" si="27"/>
        <v>172</v>
      </c>
      <c r="N54" s="531"/>
      <c r="O54" s="544">
        <f t="shared" si="19"/>
        <v>-172</v>
      </c>
      <c r="P54" s="537">
        <f t="shared" si="28"/>
        <v>0</v>
      </c>
      <c r="Q54" s="534">
        <f t="shared" si="29"/>
        <v>192</v>
      </c>
      <c r="R54" s="535"/>
      <c r="S54" s="541">
        <f t="shared" si="20"/>
        <v>-192</v>
      </c>
      <c r="T54" s="538">
        <f t="shared" si="30"/>
        <v>0</v>
      </c>
      <c r="U54" s="448"/>
      <c r="V54" s="448"/>
      <c r="W54" s="448"/>
      <c r="X54" s="448"/>
      <c r="Y54" s="448"/>
      <c r="Z54" s="448"/>
    </row>
    <row r="55" ht="12.75" customHeight="1">
      <c r="A55" s="534">
        <f t="shared" si="21"/>
        <v>113</v>
      </c>
      <c r="B55" s="540"/>
      <c r="C55" s="541">
        <f t="shared" si="16"/>
        <v>-113</v>
      </c>
      <c r="D55" s="542">
        <f t="shared" si="22"/>
        <v>0</v>
      </c>
      <c r="E55" s="530">
        <f t="shared" si="23"/>
        <v>133</v>
      </c>
      <c r="F55" s="543"/>
      <c r="G55" s="544">
        <f t="shared" si="17"/>
        <v>-133</v>
      </c>
      <c r="H55" s="545">
        <f t="shared" si="24"/>
        <v>0</v>
      </c>
      <c r="I55" s="534">
        <f t="shared" si="25"/>
        <v>153</v>
      </c>
      <c r="J55" s="546"/>
      <c r="K55" s="541">
        <f t="shared" si="18"/>
        <v>-153</v>
      </c>
      <c r="L55" s="542">
        <f t="shared" si="26"/>
        <v>0</v>
      </c>
      <c r="M55" s="536">
        <f t="shared" si="27"/>
        <v>173</v>
      </c>
      <c r="N55" s="531"/>
      <c r="O55" s="544">
        <f t="shared" si="19"/>
        <v>-173</v>
      </c>
      <c r="P55" s="537">
        <f t="shared" si="28"/>
        <v>0</v>
      </c>
      <c r="Q55" s="534">
        <f t="shared" si="29"/>
        <v>193</v>
      </c>
      <c r="R55" s="535"/>
      <c r="S55" s="541">
        <f t="shared" si="20"/>
        <v>-193</v>
      </c>
      <c r="T55" s="538">
        <f t="shared" si="30"/>
        <v>0</v>
      </c>
      <c r="U55" s="448"/>
      <c r="V55" s="448"/>
      <c r="W55" s="448"/>
      <c r="X55" s="448"/>
      <c r="Y55" s="448"/>
      <c r="Z55" s="448"/>
    </row>
    <row r="56" ht="12.75" customHeight="1">
      <c r="A56" s="534">
        <f t="shared" si="21"/>
        <v>114</v>
      </c>
      <c r="B56" s="540"/>
      <c r="C56" s="541">
        <f t="shared" si="16"/>
        <v>-114</v>
      </c>
      <c r="D56" s="542">
        <f t="shared" si="22"/>
        <v>0</v>
      </c>
      <c r="E56" s="530">
        <f t="shared" si="23"/>
        <v>134</v>
      </c>
      <c r="F56" s="543"/>
      <c r="G56" s="544">
        <f t="shared" si="17"/>
        <v>-134</v>
      </c>
      <c r="H56" s="545">
        <f t="shared" si="24"/>
        <v>0</v>
      </c>
      <c r="I56" s="534">
        <f t="shared" si="25"/>
        <v>154</v>
      </c>
      <c r="J56" s="546"/>
      <c r="K56" s="541">
        <f t="shared" si="18"/>
        <v>-154</v>
      </c>
      <c r="L56" s="542">
        <f t="shared" si="26"/>
        <v>0</v>
      </c>
      <c r="M56" s="536">
        <f t="shared" si="27"/>
        <v>174</v>
      </c>
      <c r="N56" s="531"/>
      <c r="O56" s="544">
        <f t="shared" si="19"/>
        <v>-174</v>
      </c>
      <c r="P56" s="537">
        <f t="shared" si="28"/>
        <v>0</v>
      </c>
      <c r="Q56" s="534">
        <f t="shared" si="29"/>
        <v>194</v>
      </c>
      <c r="R56" s="535"/>
      <c r="S56" s="541">
        <f t="shared" si="20"/>
        <v>-194</v>
      </c>
      <c r="T56" s="538">
        <f t="shared" si="30"/>
        <v>0</v>
      </c>
      <c r="U56" s="448"/>
      <c r="V56" s="448"/>
      <c r="W56" s="448"/>
      <c r="X56" s="448"/>
      <c r="Y56" s="448"/>
      <c r="Z56" s="448"/>
    </row>
    <row r="57" ht="12.75" customHeight="1">
      <c r="A57" s="534">
        <f t="shared" si="21"/>
        <v>115</v>
      </c>
      <c r="B57" s="540"/>
      <c r="C57" s="541">
        <f t="shared" si="16"/>
        <v>-115</v>
      </c>
      <c r="D57" s="542">
        <f t="shared" si="22"/>
        <v>0</v>
      </c>
      <c r="E57" s="530">
        <f t="shared" si="23"/>
        <v>135</v>
      </c>
      <c r="F57" s="543"/>
      <c r="G57" s="544">
        <f t="shared" si="17"/>
        <v>-135</v>
      </c>
      <c r="H57" s="545">
        <f t="shared" si="24"/>
        <v>0</v>
      </c>
      <c r="I57" s="534">
        <f t="shared" si="25"/>
        <v>155</v>
      </c>
      <c r="J57" s="546"/>
      <c r="K57" s="541">
        <f t="shared" si="18"/>
        <v>-155</v>
      </c>
      <c r="L57" s="542">
        <f t="shared" si="26"/>
        <v>0</v>
      </c>
      <c r="M57" s="536">
        <f t="shared" si="27"/>
        <v>175</v>
      </c>
      <c r="N57" s="531"/>
      <c r="O57" s="544">
        <f t="shared" si="19"/>
        <v>-175</v>
      </c>
      <c r="P57" s="537">
        <f t="shared" si="28"/>
        <v>0</v>
      </c>
      <c r="Q57" s="534">
        <f t="shared" si="29"/>
        <v>195</v>
      </c>
      <c r="R57" s="535"/>
      <c r="S57" s="541">
        <f t="shared" si="20"/>
        <v>-195</v>
      </c>
      <c r="T57" s="538">
        <f t="shared" si="30"/>
        <v>0</v>
      </c>
      <c r="U57" s="448"/>
      <c r="V57" s="448"/>
      <c r="W57" s="448"/>
      <c r="X57" s="448"/>
      <c r="Y57" s="448"/>
      <c r="Z57" s="448"/>
    </row>
    <row r="58" ht="12.75" customHeight="1">
      <c r="A58" s="534">
        <f t="shared" si="21"/>
        <v>116</v>
      </c>
      <c r="B58" s="540"/>
      <c r="C58" s="541">
        <f t="shared" si="16"/>
        <v>-116</v>
      </c>
      <c r="D58" s="542">
        <f t="shared" si="22"/>
        <v>0</v>
      </c>
      <c r="E58" s="530">
        <f t="shared" si="23"/>
        <v>136</v>
      </c>
      <c r="F58" s="543"/>
      <c r="G58" s="544">
        <f t="shared" si="17"/>
        <v>-136</v>
      </c>
      <c r="H58" s="545">
        <f t="shared" si="24"/>
        <v>0</v>
      </c>
      <c r="I58" s="534">
        <f t="shared" si="25"/>
        <v>156</v>
      </c>
      <c r="J58" s="546"/>
      <c r="K58" s="541">
        <f t="shared" si="18"/>
        <v>-156</v>
      </c>
      <c r="L58" s="542">
        <f t="shared" si="26"/>
        <v>0</v>
      </c>
      <c r="M58" s="536">
        <f t="shared" si="27"/>
        <v>176</v>
      </c>
      <c r="N58" s="531"/>
      <c r="O58" s="544">
        <f t="shared" si="19"/>
        <v>-176</v>
      </c>
      <c r="P58" s="537">
        <f t="shared" si="28"/>
        <v>0</v>
      </c>
      <c r="Q58" s="534">
        <f t="shared" si="29"/>
        <v>196</v>
      </c>
      <c r="R58" s="535"/>
      <c r="S58" s="541">
        <f t="shared" si="20"/>
        <v>-196</v>
      </c>
      <c r="T58" s="538">
        <f t="shared" si="30"/>
        <v>0</v>
      </c>
      <c r="U58" s="448"/>
      <c r="V58" s="448"/>
      <c r="W58" s="448"/>
      <c r="X58" s="448"/>
      <c r="Y58" s="448"/>
      <c r="Z58" s="448"/>
    </row>
    <row r="59" ht="12.75" customHeight="1">
      <c r="A59" s="534">
        <f t="shared" si="21"/>
        <v>117</v>
      </c>
      <c r="B59" s="540"/>
      <c r="C59" s="541">
        <f t="shared" si="16"/>
        <v>-117</v>
      </c>
      <c r="D59" s="542">
        <f t="shared" si="22"/>
        <v>0</v>
      </c>
      <c r="E59" s="530">
        <f t="shared" si="23"/>
        <v>137</v>
      </c>
      <c r="F59" s="543"/>
      <c r="G59" s="544">
        <f t="shared" si="17"/>
        <v>-137</v>
      </c>
      <c r="H59" s="545">
        <f t="shared" si="24"/>
        <v>0</v>
      </c>
      <c r="I59" s="534">
        <f t="shared" si="25"/>
        <v>157</v>
      </c>
      <c r="J59" s="546"/>
      <c r="K59" s="541">
        <f t="shared" si="18"/>
        <v>-157</v>
      </c>
      <c r="L59" s="542">
        <f t="shared" si="26"/>
        <v>0</v>
      </c>
      <c r="M59" s="536">
        <f t="shared" si="27"/>
        <v>177</v>
      </c>
      <c r="N59" s="531"/>
      <c r="O59" s="544">
        <f t="shared" si="19"/>
        <v>-177</v>
      </c>
      <c r="P59" s="537">
        <f t="shared" si="28"/>
        <v>0</v>
      </c>
      <c r="Q59" s="534">
        <f t="shared" si="29"/>
        <v>197</v>
      </c>
      <c r="R59" s="535"/>
      <c r="S59" s="541">
        <f t="shared" si="20"/>
        <v>-197</v>
      </c>
      <c r="T59" s="538">
        <f t="shared" si="30"/>
        <v>0</v>
      </c>
      <c r="U59" s="448"/>
      <c r="V59" s="448"/>
      <c r="W59" s="448"/>
      <c r="X59" s="448"/>
      <c r="Y59" s="448"/>
      <c r="Z59" s="448"/>
    </row>
    <row r="60" ht="12.75" customHeight="1">
      <c r="A60" s="534">
        <f t="shared" si="21"/>
        <v>118</v>
      </c>
      <c r="B60" s="540"/>
      <c r="C60" s="541">
        <f t="shared" si="16"/>
        <v>-118</v>
      </c>
      <c r="D60" s="542">
        <f t="shared" si="22"/>
        <v>0</v>
      </c>
      <c r="E60" s="530">
        <f t="shared" si="23"/>
        <v>138</v>
      </c>
      <c r="F60" s="543"/>
      <c r="G60" s="544">
        <f t="shared" si="17"/>
        <v>-138</v>
      </c>
      <c r="H60" s="545">
        <f t="shared" si="24"/>
        <v>0</v>
      </c>
      <c r="I60" s="534">
        <f t="shared" si="25"/>
        <v>158</v>
      </c>
      <c r="J60" s="546"/>
      <c r="K60" s="541">
        <f t="shared" si="18"/>
        <v>-158</v>
      </c>
      <c r="L60" s="542">
        <f t="shared" si="26"/>
        <v>0</v>
      </c>
      <c r="M60" s="536">
        <f t="shared" si="27"/>
        <v>178</v>
      </c>
      <c r="N60" s="531"/>
      <c r="O60" s="544">
        <f t="shared" si="19"/>
        <v>-178</v>
      </c>
      <c r="P60" s="537">
        <f t="shared" si="28"/>
        <v>0</v>
      </c>
      <c r="Q60" s="534">
        <f t="shared" si="29"/>
        <v>198</v>
      </c>
      <c r="R60" s="535"/>
      <c r="S60" s="541">
        <f t="shared" si="20"/>
        <v>-198</v>
      </c>
      <c r="T60" s="538">
        <f t="shared" si="30"/>
        <v>0</v>
      </c>
      <c r="U60" s="448"/>
      <c r="V60" s="448"/>
      <c r="W60" s="448"/>
      <c r="X60" s="448"/>
      <c r="Y60" s="448"/>
      <c r="Z60" s="448"/>
    </row>
    <row r="61" ht="12.75" customHeight="1">
      <c r="A61" s="534">
        <f t="shared" si="21"/>
        <v>119</v>
      </c>
      <c r="B61" s="540"/>
      <c r="C61" s="541">
        <f t="shared" si="16"/>
        <v>-119</v>
      </c>
      <c r="D61" s="542">
        <f t="shared" si="22"/>
        <v>0</v>
      </c>
      <c r="E61" s="530">
        <f t="shared" si="23"/>
        <v>139</v>
      </c>
      <c r="F61" s="543"/>
      <c r="G61" s="544">
        <f t="shared" si="17"/>
        <v>-139</v>
      </c>
      <c r="H61" s="545">
        <f t="shared" si="24"/>
        <v>0</v>
      </c>
      <c r="I61" s="534">
        <f t="shared" si="25"/>
        <v>159</v>
      </c>
      <c r="J61" s="546"/>
      <c r="K61" s="541">
        <f t="shared" si="18"/>
        <v>-159</v>
      </c>
      <c r="L61" s="542">
        <f t="shared" si="26"/>
        <v>0</v>
      </c>
      <c r="M61" s="536">
        <f t="shared" si="27"/>
        <v>179</v>
      </c>
      <c r="N61" s="531"/>
      <c r="O61" s="544">
        <f t="shared" si="19"/>
        <v>-179</v>
      </c>
      <c r="P61" s="537">
        <f t="shared" si="28"/>
        <v>0</v>
      </c>
      <c r="Q61" s="534">
        <f t="shared" si="29"/>
        <v>199</v>
      </c>
      <c r="R61" s="535"/>
      <c r="S61" s="541">
        <f t="shared" si="20"/>
        <v>-199</v>
      </c>
      <c r="T61" s="538">
        <f t="shared" si="30"/>
        <v>0</v>
      </c>
      <c r="U61" s="448"/>
      <c r="V61" s="448"/>
      <c r="W61" s="448"/>
      <c r="X61" s="448"/>
      <c r="Y61" s="448"/>
      <c r="Z61" s="448"/>
    </row>
    <row r="62" ht="12.75" customHeight="1">
      <c r="A62" s="534">
        <f t="shared" si="21"/>
        <v>120</v>
      </c>
      <c r="B62" s="548"/>
      <c r="C62" s="541">
        <f t="shared" si="16"/>
        <v>-120</v>
      </c>
      <c r="D62" s="549">
        <f t="shared" si="22"/>
        <v>0</v>
      </c>
      <c r="E62" s="530">
        <f t="shared" si="23"/>
        <v>140</v>
      </c>
      <c r="F62" s="531"/>
      <c r="G62" s="544">
        <f t="shared" si="17"/>
        <v>-140</v>
      </c>
      <c r="H62" s="550">
        <f t="shared" si="24"/>
        <v>0</v>
      </c>
      <c r="I62" s="534">
        <f t="shared" si="25"/>
        <v>160</v>
      </c>
      <c r="J62" s="535"/>
      <c r="K62" s="541">
        <f t="shared" si="18"/>
        <v>-160</v>
      </c>
      <c r="L62" s="529">
        <f t="shared" si="26"/>
        <v>0</v>
      </c>
      <c r="M62" s="536">
        <f t="shared" si="27"/>
        <v>180</v>
      </c>
      <c r="N62" s="531"/>
      <c r="O62" s="544">
        <f t="shared" si="19"/>
        <v>-180</v>
      </c>
      <c r="P62" s="537">
        <f t="shared" si="28"/>
        <v>0</v>
      </c>
      <c r="Q62" s="534">
        <f t="shared" si="29"/>
        <v>200</v>
      </c>
      <c r="R62" s="535"/>
      <c r="S62" s="541">
        <f t="shared" si="20"/>
        <v>-200</v>
      </c>
      <c r="T62" s="538">
        <f t="shared" si="30"/>
        <v>0</v>
      </c>
      <c r="U62" s="448"/>
      <c r="V62" s="448"/>
      <c r="W62" s="448"/>
      <c r="X62" s="448"/>
      <c r="Y62" s="448"/>
      <c r="Z62" s="448"/>
    </row>
    <row r="63" ht="12.75" customHeight="1">
      <c r="A63" s="551"/>
      <c r="B63" s="552">
        <f>SUM(B43:B62)</f>
        <v>0</v>
      </c>
      <c r="C63" s="553"/>
      <c r="D63" s="554" t="s">
        <v>173</v>
      </c>
      <c r="E63" s="555"/>
      <c r="F63" s="556">
        <f>SUM(F43:F62)</f>
        <v>0</v>
      </c>
      <c r="G63" s="555"/>
      <c r="H63" s="557" t="s">
        <v>173</v>
      </c>
      <c r="I63" s="553"/>
      <c r="J63" s="552">
        <f>SUM(J43:J62)</f>
        <v>0</v>
      </c>
      <c r="K63" s="553"/>
      <c r="L63" s="554" t="s">
        <v>173</v>
      </c>
      <c r="M63" s="555"/>
      <c r="N63" s="556">
        <f>SUM(N43:N62)</f>
        <v>0</v>
      </c>
      <c r="O63" s="555"/>
      <c r="P63" s="557" t="s">
        <v>173</v>
      </c>
      <c r="Q63" s="553"/>
      <c r="R63" s="552">
        <f>SUM(R43:R62)</f>
        <v>0</v>
      </c>
      <c r="S63" s="553"/>
      <c r="T63" s="558" t="s">
        <v>173</v>
      </c>
      <c r="U63" s="448"/>
      <c r="V63" s="448"/>
      <c r="W63" s="448"/>
      <c r="X63" s="448"/>
      <c r="Y63" s="448"/>
      <c r="Z63" s="448"/>
    </row>
    <row r="64" ht="12.75" customHeight="1">
      <c r="A64" s="559"/>
      <c r="B64" s="560"/>
      <c r="C64" s="559"/>
      <c r="D64" s="560"/>
      <c r="E64" s="559"/>
      <c r="F64" s="560"/>
      <c r="G64" s="559"/>
      <c r="H64" s="560"/>
      <c r="I64" s="559"/>
      <c r="J64" s="560"/>
      <c r="K64" s="559"/>
      <c r="L64" s="560"/>
      <c r="M64" s="559"/>
      <c r="N64" s="560"/>
      <c r="O64" s="561" t="s">
        <v>615</v>
      </c>
      <c r="P64" s="3"/>
      <c r="Q64" s="3"/>
      <c r="R64" s="3"/>
      <c r="S64" s="559"/>
      <c r="T64" s="562">
        <f>SUM(B63:T63)</f>
        <v>0</v>
      </c>
      <c r="U64" s="448"/>
      <c r="V64" s="448"/>
      <c r="W64" s="448"/>
      <c r="X64" s="448"/>
      <c r="Y64" s="448"/>
      <c r="Z64" s="448"/>
    </row>
    <row r="65" ht="13.5" customHeight="1">
      <c r="A65" s="448"/>
      <c r="B65" s="560"/>
      <c r="C65" s="448"/>
      <c r="D65" s="564"/>
      <c r="E65" s="448"/>
      <c r="F65" s="564"/>
      <c r="G65" s="448"/>
      <c r="H65" s="564"/>
      <c r="I65" s="448"/>
      <c r="J65" s="564"/>
      <c r="K65" s="448"/>
      <c r="L65" s="564"/>
      <c r="M65" s="448"/>
      <c r="N65" s="564"/>
      <c r="O65" s="448"/>
      <c r="P65" s="573"/>
      <c r="Q65" s="448"/>
      <c r="R65" s="564"/>
      <c r="S65" s="448"/>
      <c r="T65" s="574"/>
      <c r="U65" s="448"/>
      <c r="V65" s="448"/>
      <c r="W65" s="448"/>
      <c r="X65" s="448"/>
      <c r="Y65" s="448"/>
      <c r="Z65" s="448"/>
    </row>
    <row r="66" ht="13.5" customHeight="1">
      <c r="A66" s="448"/>
      <c r="B66" s="560"/>
      <c r="C66" s="448"/>
      <c r="D66" s="564"/>
      <c r="E66" s="448"/>
      <c r="F66" s="564"/>
      <c r="G66" s="448"/>
      <c r="H66" s="564"/>
      <c r="I66" s="448"/>
      <c r="J66" s="564"/>
      <c r="K66" s="448"/>
      <c r="L66" s="564"/>
      <c r="M66" s="448"/>
      <c r="N66" s="564"/>
      <c r="O66" s="448"/>
      <c r="P66" s="573"/>
      <c r="Q66" s="448"/>
      <c r="R66" s="564"/>
      <c r="S66" s="448"/>
      <c r="T66" s="574"/>
      <c r="U66" s="448"/>
      <c r="V66" s="448"/>
      <c r="W66" s="448"/>
      <c r="X66" s="448"/>
      <c r="Y66" s="448"/>
      <c r="Z66" s="448"/>
    </row>
    <row r="67" ht="13.5" customHeight="1">
      <c r="A67" s="448"/>
      <c r="B67" s="560"/>
      <c r="C67" s="448"/>
      <c r="D67" s="564"/>
      <c r="E67" s="448"/>
      <c r="F67" s="564"/>
      <c r="G67" s="448"/>
      <c r="H67" s="564"/>
      <c r="I67" s="448"/>
      <c r="J67" s="564"/>
      <c r="K67" s="448"/>
      <c r="L67" s="564"/>
      <c r="M67" s="448"/>
      <c r="N67" s="564"/>
      <c r="O67" s="448"/>
      <c r="P67" s="573"/>
      <c r="Q67" s="448"/>
      <c r="R67" s="564"/>
      <c r="S67" s="448"/>
      <c r="T67" s="574"/>
      <c r="U67" s="448"/>
      <c r="V67" s="448"/>
      <c r="W67" s="448"/>
      <c r="X67" s="448"/>
      <c r="Y67" s="448"/>
      <c r="Z67" s="448"/>
    </row>
    <row r="68" ht="13.5" customHeight="1">
      <c r="A68" s="448"/>
      <c r="B68" s="560"/>
      <c r="C68" s="448"/>
      <c r="D68" s="564"/>
      <c r="E68" s="448"/>
      <c r="F68" s="564"/>
      <c r="G68" s="448"/>
      <c r="H68" s="564"/>
      <c r="I68" s="448"/>
      <c r="J68" s="564"/>
      <c r="K68" s="448"/>
      <c r="L68" s="564"/>
      <c r="M68" s="448"/>
      <c r="N68" s="564"/>
      <c r="O68" s="448"/>
      <c r="P68" s="573"/>
      <c r="Q68" s="448"/>
      <c r="R68" s="564"/>
      <c r="S68" s="448"/>
      <c r="T68" s="574"/>
      <c r="U68" s="448"/>
      <c r="V68" s="448"/>
      <c r="W68" s="448"/>
      <c r="X68" s="448"/>
      <c r="Y68" s="448"/>
      <c r="Z68" s="448"/>
    </row>
    <row r="69" ht="19.5" customHeight="1">
      <c r="A69" s="440"/>
      <c r="B69" s="3"/>
      <c r="C69" s="441"/>
      <c r="D69" s="3"/>
      <c r="E69" s="442" t="s">
        <v>568</v>
      </c>
      <c r="F69" s="3"/>
      <c r="G69" s="3"/>
      <c r="H69" s="3"/>
      <c r="I69" s="3"/>
      <c r="J69" s="3"/>
      <c r="K69" s="3"/>
      <c r="L69" s="3"/>
      <c r="M69" s="3"/>
      <c r="N69" s="3"/>
      <c r="O69" s="3"/>
      <c r="P69" s="443"/>
      <c r="Q69" s="565"/>
      <c r="R69" s="446"/>
      <c r="S69" s="446"/>
      <c r="T69" s="447"/>
      <c r="U69" s="448"/>
      <c r="V69" s="448"/>
      <c r="W69" s="448"/>
      <c r="X69" s="448"/>
      <c r="Y69" s="448"/>
      <c r="Z69" s="448"/>
    </row>
    <row r="70" ht="19.5" customHeight="1">
      <c r="A70" s="449"/>
      <c r="B70" s="450"/>
      <c r="C70" s="451"/>
      <c r="D70" s="451"/>
      <c r="E70" s="399"/>
      <c r="F70" s="416"/>
      <c r="G70" s="416"/>
      <c r="H70" s="416"/>
      <c r="I70" s="416"/>
      <c r="J70" s="416"/>
      <c r="K70" s="416"/>
      <c r="L70" s="416"/>
      <c r="M70" s="416"/>
      <c r="N70" s="416"/>
      <c r="O70" s="416"/>
      <c r="P70" s="400"/>
      <c r="Q70" s="566"/>
      <c r="R70" s="567"/>
      <c r="S70" s="451"/>
      <c r="T70" s="453"/>
      <c r="U70" s="448"/>
      <c r="V70" s="448"/>
      <c r="W70" s="448"/>
      <c r="X70" s="448"/>
      <c r="Y70" s="448"/>
      <c r="Z70" s="448"/>
    </row>
    <row r="71" ht="19.5" customHeight="1">
      <c r="A71" s="568" t="s">
        <v>616</v>
      </c>
      <c r="B71" s="288"/>
      <c r="C71" s="288"/>
      <c r="D71" s="569" t="str">
        <f>C3</f>
        <v/>
      </c>
      <c r="E71" s="288"/>
      <c r="F71" s="288"/>
      <c r="G71" s="288"/>
      <c r="H71" s="288"/>
      <c r="I71" s="288"/>
      <c r="J71" s="570" t="s">
        <v>617</v>
      </c>
      <c r="K71" s="288"/>
      <c r="L71" s="569" t="str">
        <f>O3</f>
        <v/>
      </c>
      <c r="M71" s="288"/>
      <c r="N71" s="288"/>
      <c r="O71" s="288"/>
      <c r="P71" s="288"/>
      <c r="Q71" s="571" t="s">
        <v>618</v>
      </c>
      <c r="R71" s="288"/>
      <c r="S71" s="572" t="str">
        <f>O4</f>
        <v/>
      </c>
      <c r="T71" s="289"/>
      <c r="U71" s="448"/>
      <c r="V71" s="448"/>
      <c r="W71" s="448"/>
      <c r="X71" s="448"/>
      <c r="Y71" s="448"/>
      <c r="Z71" s="448"/>
    </row>
    <row r="72" ht="14.25" customHeight="1">
      <c r="A72" s="515" t="s">
        <v>612</v>
      </c>
      <c r="B72" s="516" t="s">
        <v>426</v>
      </c>
      <c r="C72" s="517" t="s">
        <v>613</v>
      </c>
      <c r="D72" s="518" t="s">
        <v>614</v>
      </c>
      <c r="E72" s="519" t="s">
        <v>612</v>
      </c>
      <c r="F72" s="520" t="s">
        <v>426</v>
      </c>
      <c r="G72" s="521" t="str">
        <f>C72</f>
        <v>Out</v>
      </c>
      <c r="H72" s="522" t="s">
        <v>614</v>
      </c>
      <c r="I72" s="523" t="s">
        <v>612</v>
      </c>
      <c r="J72" s="524" t="s">
        <v>426</v>
      </c>
      <c r="K72" s="517" t="str">
        <f>C72</f>
        <v>Out</v>
      </c>
      <c r="L72" s="518" t="s">
        <v>614</v>
      </c>
      <c r="M72" s="525" t="s">
        <v>612</v>
      </c>
      <c r="N72" s="520" t="s">
        <v>426</v>
      </c>
      <c r="O72" s="521" t="str">
        <f>C72</f>
        <v>Out</v>
      </c>
      <c r="P72" s="522" t="s">
        <v>614</v>
      </c>
      <c r="Q72" s="523" t="s">
        <v>612</v>
      </c>
      <c r="R72" s="524" t="s">
        <v>426</v>
      </c>
      <c r="S72" s="517" t="str">
        <f>C72</f>
        <v>Out</v>
      </c>
      <c r="T72" s="518" t="s">
        <v>614</v>
      </c>
      <c r="U72" s="448"/>
      <c r="V72" s="448"/>
      <c r="W72" s="448"/>
      <c r="X72" s="448"/>
      <c r="Y72" s="448"/>
      <c r="Z72" s="448"/>
    </row>
    <row r="73" ht="12.75" customHeight="1">
      <c r="A73" s="526">
        <f>SUM(Q62)+IF(B73&lt;50,1,2)</f>
        <v>201</v>
      </c>
      <c r="B73" s="527"/>
      <c r="C73" s="528">
        <f t="shared" ref="C73:C92" si="31">($P$7-A73)</f>
        <v>-201</v>
      </c>
      <c r="D73" s="529">
        <f>SUM(B73+T62)</f>
        <v>0</v>
      </c>
      <c r="E73" s="530">
        <f>SUM(A92)+IF(F73&lt;50,1,2)</f>
        <v>221</v>
      </c>
      <c r="F73" s="531"/>
      <c r="G73" s="532">
        <f t="shared" ref="G73:G92" si="32">($P$7-E73)</f>
        <v>-221</v>
      </c>
      <c r="H73" s="533">
        <f>SUM(F73+D92)</f>
        <v>0</v>
      </c>
      <c r="I73" s="534">
        <f>SUM(E92)+IF(J73&lt;50,1,2)</f>
        <v>241</v>
      </c>
      <c r="J73" s="535"/>
      <c r="K73" s="528">
        <f t="shared" ref="K73:K92" si="33">($P$7-I73)</f>
        <v>-241</v>
      </c>
      <c r="L73" s="529">
        <f>SUM(H92+J73)</f>
        <v>0</v>
      </c>
      <c r="M73" s="536">
        <f>SUM(I92)+IF(N73&lt;50,1,2)</f>
        <v>261</v>
      </c>
      <c r="N73" s="531"/>
      <c r="O73" s="532">
        <f t="shared" ref="O73:O92" si="34">($P$7-M73)</f>
        <v>-261</v>
      </c>
      <c r="P73" s="537">
        <f>SUM(L92+N73)</f>
        <v>0</v>
      </c>
      <c r="Q73" s="534">
        <f>SUM(M92)+IF(R73&lt;50,1,2)</f>
        <v>281</v>
      </c>
      <c r="R73" s="535"/>
      <c r="S73" s="528">
        <f t="shared" ref="S73:S92" si="35">($P$7-Q73)</f>
        <v>-281</v>
      </c>
      <c r="T73" s="538">
        <f>SUM(P92+R73)</f>
        <v>0</v>
      </c>
      <c r="U73" s="448"/>
      <c r="V73" s="448"/>
      <c r="W73" s="448"/>
      <c r="X73" s="448"/>
      <c r="Y73" s="448"/>
      <c r="Z73" s="448"/>
    </row>
    <row r="74" ht="12.75" customHeight="1">
      <c r="A74" s="534">
        <f t="shared" ref="A74:A92" si="36">SUM(A73)+IF(B74&lt;50,1,2)</f>
        <v>202</v>
      </c>
      <c r="B74" s="540"/>
      <c r="C74" s="541">
        <f t="shared" si="31"/>
        <v>-202</v>
      </c>
      <c r="D74" s="542">
        <f t="shared" ref="D74:D92" si="37">SUM(B74+D73)</f>
        <v>0</v>
      </c>
      <c r="E74" s="530">
        <f t="shared" ref="E74:E92" si="38">SUM(E73)+IF(F74&lt;50,1,2)</f>
        <v>222</v>
      </c>
      <c r="F74" s="543"/>
      <c r="G74" s="544">
        <f t="shared" si="32"/>
        <v>-222</v>
      </c>
      <c r="H74" s="545">
        <f t="shared" ref="H74:H92" si="39">SUM(H73+F74)</f>
        <v>0</v>
      </c>
      <c r="I74" s="534">
        <f t="shared" ref="I74:I92" si="40">SUM(I73)+IF(J74&lt;50,1,2)</f>
        <v>242</v>
      </c>
      <c r="J74" s="546"/>
      <c r="K74" s="541">
        <f t="shared" si="33"/>
        <v>-242</v>
      </c>
      <c r="L74" s="542">
        <f t="shared" ref="L74:L92" si="41">SUM(L73+J74)</f>
        <v>0</v>
      </c>
      <c r="M74" s="536">
        <f t="shared" ref="M74:M92" si="42">SUM(M73)+IF(N74&lt;50,1,2)</f>
        <v>262</v>
      </c>
      <c r="N74" s="531"/>
      <c r="O74" s="544">
        <f t="shared" si="34"/>
        <v>-262</v>
      </c>
      <c r="P74" s="537">
        <f t="shared" ref="P74:P92" si="43">SUM(P73+N74)</f>
        <v>0</v>
      </c>
      <c r="Q74" s="534">
        <f t="shared" ref="Q74:Q92" si="44">SUM(Q73)+IF(R74&lt;50,1,2)</f>
        <v>282</v>
      </c>
      <c r="R74" s="535"/>
      <c r="S74" s="541">
        <f t="shared" si="35"/>
        <v>-282</v>
      </c>
      <c r="T74" s="538">
        <f t="shared" ref="T74:T92" si="45">SUM(T73+R74)</f>
        <v>0</v>
      </c>
      <c r="U74" s="448"/>
      <c r="V74" s="448"/>
      <c r="W74" s="448"/>
      <c r="X74" s="448"/>
      <c r="Y74" s="448"/>
      <c r="Z74" s="448"/>
    </row>
    <row r="75" ht="12.75" customHeight="1">
      <c r="A75" s="534">
        <f t="shared" si="36"/>
        <v>203</v>
      </c>
      <c r="B75" s="540"/>
      <c r="C75" s="541">
        <f t="shared" si="31"/>
        <v>-203</v>
      </c>
      <c r="D75" s="542">
        <f t="shared" si="37"/>
        <v>0</v>
      </c>
      <c r="E75" s="530">
        <f t="shared" si="38"/>
        <v>223</v>
      </c>
      <c r="F75" s="543"/>
      <c r="G75" s="544">
        <f t="shared" si="32"/>
        <v>-223</v>
      </c>
      <c r="H75" s="545">
        <f t="shared" si="39"/>
        <v>0</v>
      </c>
      <c r="I75" s="534">
        <f t="shared" si="40"/>
        <v>243</v>
      </c>
      <c r="J75" s="546"/>
      <c r="K75" s="541">
        <f t="shared" si="33"/>
        <v>-243</v>
      </c>
      <c r="L75" s="542">
        <f t="shared" si="41"/>
        <v>0</v>
      </c>
      <c r="M75" s="536">
        <f t="shared" si="42"/>
        <v>263</v>
      </c>
      <c r="N75" s="547"/>
      <c r="O75" s="544">
        <f t="shared" si="34"/>
        <v>-263</v>
      </c>
      <c r="P75" s="545">
        <f t="shared" si="43"/>
        <v>0</v>
      </c>
      <c r="Q75" s="534">
        <f t="shared" si="44"/>
        <v>283</v>
      </c>
      <c r="R75" s="535"/>
      <c r="S75" s="541">
        <f t="shared" si="35"/>
        <v>-283</v>
      </c>
      <c r="T75" s="538">
        <f t="shared" si="45"/>
        <v>0</v>
      </c>
      <c r="U75" s="448"/>
      <c r="V75" s="448"/>
      <c r="W75" s="448"/>
      <c r="X75" s="448"/>
      <c r="Y75" s="448"/>
      <c r="Z75" s="448"/>
    </row>
    <row r="76" ht="12.75" customHeight="1">
      <c r="A76" s="534">
        <f t="shared" si="36"/>
        <v>204</v>
      </c>
      <c r="B76" s="540"/>
      <c r="C76" s="541">
        <f t="shared" si="31"/>
        <v>-204</v>
      </c>
      <c r="D76" s="542">
        <f t="shared" si="37"/>
        <v>0</v>
      </c>
      <c r="E76" s="530">
        <f t="shared" si="38"/>
        <v>224</v>
      </c>
      <c r="F76" s="543"/>
      <c r="G76" s="544">
        <f t="shared" si="32"/>
        <v>-224</v>
      </c>
      <c r="H76" s="545">
        <f t="shared" si="39"/>
        <v>0</v>
      </c>
      <c r="I76" s="534">
        <f t="shared" si="40"/>
        <v>244</v>
      </c>
      <c r="J76" s="546"/>
      <c r="K76" s="541">
        <f t="shared" si="33"/>
        <v>-244</v>
      </c>
      <c r="L76" s="542">
        <f t="shared" si="41"/>
        <v>0</v>
      </c>
      <c r="M76" s="536">
        <f t="shared" si="42"/>
        <v>264</v>
      </c>
      <c r="N76" s="531"/>
      <c r="O76" s="544">
        <f t="shared" si="34"/>
        <v>-264</v>
      </c>
      <c r="P76" s="537">
        <f t="shared" si="43"/>
        <v>0</v>
      </c>
      <c r="Q76" s="534">
        <f t="shared" si="44"/>
        <v>284</v>
      </c>
      <c r="R76" s="535"/>
      <c r="S76" s="541">
        <f t="shared" si="35"/>
        <v>-284</v>
      </c>
      <c r="T76" s="538">
        <f t="shared" si="45"/>
        <v>0</v>
      </c>
      <c r="U76" s="448"/>
      <c r="V76" s="448"/>
      <c r="W76" s="448"/>
      <c r="X76" s="448"/>
      <c r="Y76" s="448"/>
      <c r="Z76" s="448"/>
    </row>
    <row r="77" ht="12.75" customHeight="1">
      <c r="A77" s="534">
        <f t="shared" si="36"/>
        <v>205</v>
      </c>
      <c r="B77" s="540"/>
      <c r="C77" s="541">
        <f t="shared" si="31"/>
        <v>-205</v>
      </c>
      <c r="D77" s="542">
        <f t="shared" si="37"/>
        <v>0</v>
      </c>
      <c r="E77" s="530">
        <f t="shared" si="38"/>
        <v>225</v>
      </c>
      <c r="F77" s="543"/>
      <c r="G77" s="544">
        <f t="shared" si="32"/>
        <v>-225</v>
      </c>
      <c r="H77" s="545">
        <f t="shared" si="39"/>
        <v>0</v>
      </c>
      <c r="I77" s="534">
        <f t="shared" si="40"/>
        <v>245</v>
      </c>
      <c r="J77" s="546"/>
      <c r="K77" s="541">
        <f t="shared" si="33"/>
        <v>-245</v>
      </c>
      <c r="L77" s="542">
        <f t="shared" si="41"/>
        <v>0</v>
      </c>
      <c r="M77" s="536">
        <f t="shared" si="42"/>
        <v>265</v>
      </c>
      <c r="N77" s="531"/>
      <c r="O77" s="544">
        <f t="shared" si="34"/>
        <v>-265</v>
      </c>
      <c r="P77" s="537">
        <f t="shared" si="43"/>
        <v>0</v>
      </c>
      <c r="Q77" s="534">
        <f t="shared" si="44"/>
        <v>285</v>
      </c>
      <c r="R77" s="535"/>
      <c r="S77" s="541">
        <f t="shared" si="35"/>
        <v>-285</v>
      </c>
      <c r="T77" s="538">
        <f t="shared" si="45"/>
        <v>0</v>
      </c>
      <c r="U77" s="448"/>
      <c r="V77" s="448"/>
      <c r="W77" s="448"/>
      <c r="X77" s="448"/>
      <c r="Y77" s="448"/>
      <c r="Z77" s="448"/>
    </row>
    <row r="78" ht="12.75" customHeight="1">
      <c r="A78" s="534">
        <f t="shared" si="36"/>
        <v>206</v>
      </c>
      <c r="B78" s="540"/>
      <c r="C78" s="541">
        <f t="shared" si="31"/>
        <v>-206</v>
      </c>
      <c r="D78" s="542">
        <f t="shared" si="37"/>
        <v>0</v>
      </c>
      <c r="E78" s="530">
        <f t="shared" si="38"/>
        <v>226</v>
      </c>
      <c r="F78" s="543"/>
      <c r="G78" s="544">
        <f t="shared" si="32"/>
        <v>-226</v>
      </c>
      <c r="H78" s="545">
        <f t="shared" si="39"/>
        <v>0</v>
      </c>
      <c r="I78" s="534">
        <f t="shared" si="40"/>
        <v>246</v>
      </c>
      <c r="J78" s="546"/>
      <c r="K78" s="541">
        <f t="shared" si="33"/>
        <v>-246</v>
      </c>
      <c r="L78" s="542">
        <f t="shared" si="41"/>
        <v>0</v>
      </c>
      <c r="M78" s="536">
        <f t="shared" si="42"/>
        <v>266</v>
      </c>
      <c r="N78" s="531"/>
      <c r="O78" s="544">
        <f t="shared" si="34"/>
        <v>-266</v>
      </c>
      <c r="P78" s="537">
        <f t="shared" si="43"/>
        <v>0</v>
      </c>
      <c r="Q78" s="534">
        <f t="shared" si="44"/>
        <v>286</v>
      </c>
      <c r="R78" s="535"/>
      <c r="S78" s="541">
        <f t="shared" si="35"/>
        <v>-286</v>
      </c>
      <c r="T78" s="538">
        <f t="shared" si="45"/>
        <v>0</v>
      </c>
      <c r="U78" s="448"/>
      <c r="V78" s="448"/>
      <c r="W78" s="448"/>
      <c r="X78" s="448"/>
      <c r="Y78" s="448"/>
      <c r="Z78" s="448"/>
    </row>
    <row r="79" ht="12.75" customHeight="1">
      <c r="A79" s="534">
        <f t="shared" si="36"/>
        <v>207</v>
      </c>
      <c r="B79" s="540"/>
      <c r="C79" s="541">
        <f t="shared" si="31"/>
        <v>-207</v>
      </c>
      <c r="D79" s="542">
        <f t="shared" si="37"/>
        <v>0</v>
      </c>
      <c r="E79" s="530">
        <f t="shared" si="38"/>
        <v>227</v>
      </c>
      <c r="F79" s="543"/>
      <c r="G79" s="544">
        <f t="shared" si="32"/>
        <v>-227</v>
      </c>
      <c r="H79" s="545">
        <f t="shared" si="39"/>
        <v>0</v>
      </c>
      <c r="I79" s="534">
        <f t="shared" si="40"/>
        <v>247</v>
      </c>
      <c r="J79" s="546"/>
      <c r="K79" s="541">
        <f t="shared" si="33"/>
        <v>-247</v>
      </c>
      <c r="L79" s="542">
        <f t="shared" si="41"/>
        <v>0</v>
      </c>
      <c r="M79" s="536">
        <f t="shared" si="42"/>
        <v>267</v>
      </c>
      <c r="N79" s="531"/>
      <c r="O79" s="544">
        <f t="shared" si="34"/>
        <v>-267</v>
      </c>
      <c r="P79" s="537">
        <f t="shared" si="43"/>
        <v>0</v>
      </c>
      <c r="Q79" s="534">
        <f t="shared" si="44"/>
        <v>287</v>
      </c>
      <c r="R79" s="535"/>
      <c r="S79" s="541">
        <f t="shared" si="35"/>
        <v>-287</v>
      </c>
      <c r="T79" s="538">
        <f t="shared" si="45"/>
        <v>0</v>
      </c>
      <c r="U79" s="448"/>
      <c r="V79" s="448"/>
      <c r="W79" s="448"/>
      <c r="X79" s="448"/>
      <c r="Y79" s="448"/>
      <c r="Z79" s="448"/>
    </row>
    <row r="80" ht="12.75" customHeight="1">
      <c r="A80" s="534">
        <f t="shared" si="36"/>
        <v>208</v>
      </c>
      <c r="B80" s="540"/>
      <c r="C80" s="541">
        <f t="shared" si="31"/>
        <v>-208</v>
      </c>
      <c r="D80" s="542">
        <f t="shared" si="37"/>
        <v>0</v>
      </c>
      <c r="E80" s="530">
        <f t="shared" si="38"/>
        <v>228</v>
      </c>
      <c r="F80" s="543"/>
      <c r="G80" s="544">
        <f t="shared" si="32"/>
        <v>-228</v>
      </c>
      <c r="H80" s="545">
        <f t="shared" si="39"/>
        <v>0</v>
      </c>
      <c r="I80" s="534">
        <f t="shared" si="40"/>
        <v>248</v>
      </c>
      <c r="J80" s="546"/>
      <c r="K80" s="541">
        <f t="shared" si="33"/>
        <v>-248</v>
      </c>
      <c r="L80" s="542">
        <f t="shared" si="41"/>
        <v>0</v>
      </c>
      <c r="M80" s="536">
        <f t="shared" si="42"/>
        <v>268</v>
      </c>
      <c r="N80" s="531"/>
      <c r="O80" s="544">
        <f t="shared" si="34"/>
        <v>-268</v>
      </c>
      <c r="P80" s="537">
        <f t="shared" si="43"/>
        <v>0</v>
      </c>
      <c r="Q80" s="534">
        <f t="shared" si="44"/>
        <v>288</v>
      </c>
      <c r="R80" s="535"/>
      <c r="S80" s="541">
        <f t="shared" si="35"/>
        <v>-288</v>
      </c>
      <c r="T80" s="538">
        <f t="shared" si="45"/>
        <v>0</v>
      </c>
      <c r="U80" s="448"/>
      <c r="V80" s="448"/>
      <c r="W80" s="448"/>
      <c r="X80" s="448"/>
      <c r="Y80" s="448"/>
      <c r="Z80" s="448"/>
    </row>
    <row r="81" ht="12.75" customHeight="1">
      <c r="A81" s="534">
        <f t="shared" si="36"/>
        <v>209</v>
      </c>
      <c r="B81" s="540"/>
      <c r="C81" s="541">
        <f t="shared" si="31"/>
        <v>-209</v>
      </c>
      <c r="D81" s="542">
        <f t="shared" si="37"/>
        <v>0</v>
      </c>
      <c r="E81" s="530">
        <f t="shared" si="38"/>
        <v>229</v>
      </c>
      <c r="F81" s="543"/>
      <c r="G81" s="544">
        <f t="shared" si="32"/>
        <v>-229</v>
      </c>
      <c r="H81" s="545">
        <f t="shared" si="39"/>
        <v>0</v>
      </c>
      <c r="I81" s="534">
        <f t="shared" si="40"/>
        <v>249</v>
      </c>
      <c r="J81" s="546"/>
      <c r="K81" s="541">
        <f t="shared" si="33"/>
        <v>-249</v>
      </c>
      <c r="L81" s="542">
        <f t="shared" si="41"/>
        <v>0</v>
      </c>
      <c r="M81" s="536">
        <f t="shared" si="42"/>
        <v>269</v>
      </c>
      <c r="N81" s="531"/>
      <c r="O81" s="544">
        <f t="shared" si="34"/>
        <v>-269</v>
      </c>
      <c r="P81" s="537">
        <f t="shared" si="43"/>
        <v>0</v>
      </c>
      <c r="Q81" s="534">
        <f t="shared" si="44"/>
        <v>289</v>
      </c>
      <c r="R81" s="535"/>
      <c r="S81" s="541">
        <f t="shared" si="35"/>
        <v>-289</v>
      </c>
      <c r="T81" s="538">
        <f t="shared" si="45"/>
        <v>0</v>
      </c>
      <c r="U81" s="448"/>
      <c r="V81" s="448"/>
      <c r="W81" s="448"/>
      <c r="X81" s="448"/>
      <c r="Y81" s="448"/>
      <c r="Z81" s="448"/>
    </row>
    <row r="82" ht="12.75" customHeight="1">
      <c r="A82" s="534">
        <f t="shared" si="36"/>
        <v>210</v>
      </c>
      <c r="B82" s="540"/>
      <c r="C82" s="541">
        <f t="shared" si="31"/>
        <v>-210</v>
      </c>
      <c r="D82" s="542">
        <f t="shared" si="37"/>
        <v>0</v>
      </c>
      <c r="E82" s="530">
        <f t="shared" si="38"/>
        <v>230</v>
      </c>
      <c r="F82" s="543"/>
      <c r="G82" s="544">
        <f t="shared" si="32"/>
        <v>-230</v>
      </c>
      <c r="H82" s="545">
        <f t="shared" si="39"/>
        <v>0</v>
      </c>
      <c r="I82" s="534">
        <f t="shared" si="40"/>
        <v>250</v>
      </c>
      <c r="J82" s="546"/>
      <c r="K82" s="541">
        <f t="shared" si="33"/>
        <v>-250</v>
      </c>
      <c r="L82" s="542">
        <f t="shared" si="41"/>
        <v>0</v>
      </c>
      <c r="M82" s="536">
        <f t="shared" si="42"/>
        <v>270</v>
      </c>
      <c r="N82" s="543"/>
      <c r="O82" s="544">
        <f t="shared" si="34"/>
        <v>-270</v>
      </c>
      <c r="P82" s="545">
        <f t="shared" si="43"/>
        <v>0</v>
      </c>
      <c r="Q82" s="534">
        <f t="shared" si="44"/>
        <v>290</v>
      </c>
      <c r="R82" s="535"/>
      <c r="S82" s="541">
        <f t="shared" si="35"/>
        <v>-290</v>
      </c>
      <c r="T82" s="538">
        <f t="shared" si="45"/>
        <v>0</v>
      </c>
      <c r="U82" s="448"/>
      <c r="V82" s="448"/>
      <c r="W82" s="448"/>
      <c r="X82" s="448"/>
      <c r="Y82" s="448"/>
      <c r="Z82" s="448"/>
    </row>
    <row r="83" ht="12.75" customHeight="1">
      <c r="A83" s="534">
        <f t="shared" si="36"/>
        <v>211</v>
      </c>
      <c r="B83" s="540"/>
      <c r="C83" s="541">
        <f t="shared" si="31"/>
        <v>-211</v>
      </c>
      <c r="D83" s="542">
        <f t="shared" si="37"/>
        <v>0</v>
      </c>
      <c r="E83" s="530">
        <f t="shared" si="38"/>
        <v>231</v>
      </c>
      <c r="F83" s="543"/>
      <c r="G83" s="544">
        <f t="shared" si="32"/>
        <v>-231</v>
      </c>
      <c r="H83" s="545">
        <f t="shared" si="39"/>
        <v>0</v>
      </c>
      <c r="I83" s="534">
        <f t="shared" si="40"/>
        <v>251</v>
      </c>
      <c r="J83" s="546"/>
      <c r="K83" s="541">
        <f t="shared" si="33"/>
        <v>-251</v>
      </c>
      <c r="L83" s="542">
        <f t="shared" si="41"/>
        <v>0</v>
      </c>
      <c r="M83" s="536">
        <f t="shared" si="42"/>
        <v>271</v>
      </c>
      <c r="N83" s="531"/>
      <c r="O83" s="544">
        <f t="shared" si="34"/>
        <v>-271</v>
      </c>
      <c r="P83" s="537">
        <f t="shared" si="43"/>
        <v>0</v>
      </c>
      <c r="Q83" s="534">
        <f t="shared" si="44"/>
        <v>291</v>
      </c>
      <c r="R83" s="535"/>
      <c r="S83" s="541">
        <f t="shared" si="35"/>
        <v>-291</v>
      </c>
      <c r="T83" s="538">
        <f t="shared" si="45"/>
        <v>0</v>
      </c>
      <c r="U83" s="448"/>
      <c r="V83" s="448"/>
      <c r="W83" s="448"/>
      <c r="X83" s="448"/>
      <c r="Y83" s="448"/>
      <c r="Z83" s="448"/>
    </row>
    <row r="84" ht="12.75" customHeight="1">
      <c r="A84" s="534">
        <f t="shared" si="36"/>
        <v>212</v>
      </c>
      <c r="B84" s="540"/>
      <c r="C84" s="541">
        <f t="shared" si="31"/>
        <v>-212</v>
      </c>
      <c r="D84" s="542">
        <f t="shared" si="37"/>
        <v>0</v>
      </c>
      <c r="E84" s="530">
        <f t="shared" si="38"/>
        <v>232</v>
      </c>
      <c r="F84" s="543"/>
      <c r="G84" s="544">
        <f t="shared" si="32"/>
        <v>-232</v>
      </c>
      <c r="H84" s="545">
        <f t="shared" si="39"/>
        <v>0</v>
      </c>
      <c r="I84" s="534">
        <f t="shared" si="40"/>
        <v>252</v>
      </c>
      <c r="J84" s="546"/>
      <c r="K84" s="541">
        <f t="shared" si="33"/>
        <v>-252</v>
      </c>
      <c r="L84" s="542">
        <f t="shared" si="41"/>
        <v>0</v>
      </c>
      <c r="M84" s="536">
        <f t="shared" si="42"/>
        <v>272</v>
      </c>
      <c r="N84" s="531"/>
      <c r="O84" s="544">
        <f t="shared" si="34"/>
        <v>-272</v>
      </c>
      <c r="P84" s="537">
        <f t="shared" si="43"/>
        <v>0</v>
      </c>
      <c r="Q84" s="534">
        <f t="shared" si="44"/>
        <v>292</v>
      </c>
      <c r="R84" s="535"/>
      <c r="S84" s="541">
        <f t="shared" si="35"/>
        <v>-292</v>
      </c>
      <c r="T84" s="538">
        <f t="shared" si="45"/>
        <v>0</v>
      </c>
      <c r="U84" s="448"/>
      <c r="V84" s="448"/>
      <c r="W84" s="448"/>
      <c r="X84" s="448"/>
      <c r="Y84" s="448"/>
      <c r="Z84" s="448"/>
    </row>
    <row r="85" ht="12.75" customHeight="1">
      <c r="A85" s="534">
        <f t="shared" si="36"/>
        <v>213</v>
      </c>
      <c r="B85" s="540"/>
      <c r="C85" s="541">
        <f t="shared" si="31"/>
        <v>-213</v>
      </c>
      <c r="D85" s="542">
        <f t="shared" si="37"/>
        <v>0</v>
      </c>
      <c r="E85" s="530">
        <f t="shared" si="38"/>
        <v>233</v>
      </c>
      <c r="F85" s="543"/>
      <c r="G85" s="544">
        <f t="shared" si="32"/>
        <v>-233</v>
      </c>
      <c r="H85" s="545">
        <f t="shared" si="39"/>
        <v>0</v>
      </c>
      <c r="I85" s="534">
        <f t="shared" si="40"/>
        <v>253</v>
      </c>
      <c r="J85" s="546"/>
      <c r="K85" s="541">
        <f t="shared" si="33"/>
        <v>-253</v>
      </c>
      <c r="L85" s="542">
        <f t="shared" si="41"/>
        <v>0</v>
      </c>
      <c r="M85" s="536">
        <f t="shared" si="42"/>
        <v>273</v>
      </c>
      <c r="N85" s="531"/>
      <c r="O85" s="544">
        <f t="shared" si="34"/>
        <v>-273</v>
      </c>
      <c r="P85" s="537">
        <f t="shared" si="43"/>
        <v>0</v>
      </c>
      <c r="Q85" s="534">
        <f t="shared" si="44"/>
        <v>293</v>
      </c>
      <c r="R85" s="535"/>
      <c r="S85" s="541">
        <f t="shared" si="35"/>
        <v>-293</v>
      </c>
      <c r="T85" s="538">
        <f t="shared" si="45"/>
        <v>0</v>
      </c>
      <c r="U85" s="448"/>
      <c r="V85" s="448"/>
      <c r="W85" s="448"/>
      <c r="X85" s="448"/>
      <c r="Y85" s="448"/>
      <c r="Z85" s="448"/>
    </row>
    <row r="86" ht="12.75" customHeight="1">
      <c r="A86" s="534">
        <f t="shared" si="36"/>
        <v>214</v>
      </c>
      <c r="B86" s="540"/>
      <c r="C86" s="541">
        <f t="shared" si="31"/>
        <v>-214</v>
      </c>
      <c r="D86" s="542">
        <f t="shared" si="37"/>
        <v>0</v>
      </c>
      <c r="E86" s="530">
        <f t="shared" si="38"/>
        <v>234</v>
      </c>
      <c r="F86" s="543"/>
      <c r="G86" s="544">
        <f t="shared" si="32"/>
        <v>-234</v>
      </c>
      <c r="H86" s="545">
        <f t="shared" si="39"/>
        <v>0</v>
      </c>
      <c r="I86" s="534">
        <f t="shared" si="40"/>
        <v>254</v>
      </c>
      <c r="J86" s="546"/>
      <c r="K86" s="541">
        <f t="shared" si="33"/>
        <v>-254</v>
      </c>
      <c r="L86" s="542">
        <f t="shared" si="41"/>
        <v>0</v>
      </c>
      <c r="M86" s="536">
        <f t="shared" si="42"/>
        <v>274</v>
      </c>
      <c r="N86" s="531"/>
      <c r="O86" s="544">
        <f t="shared" si="34"/>
        <v>-274</v>
      </c>
      <c r="P86" s="537">
        <f t="shared" si="43"/>
        <v>0</v>
      </c>
      <c r="Q86" s="534">
        <f t="shared" si="44"/>
        <v>294</v>
      </c>
      <c r="R86" s="535"/>
      <c r="S86" s="541">
        <f t="shared" si="35"/>
        <v>-294</v>
      </c>
      <c r="T86" s="538">
        <f t="shared" si="45"/>
        <v>0</v>
      </c>
      <c r="U86" s="448"/>
      <c r="V86" s="448"/>
      <c r="W86" s="448"/>
      <c r="X86" s="448"/>
      <c r="Y86" s="448"/>
      <c r="Z86" s="448"/>
    </row>
    <row r="87" ht="12.75" customHeight="1">
      <c r="A87" s="534">
        <f t="shared" si="36"/>
        <v>215</v>
      </c>
      <c r="B87" s="540"/>
      <c r="C87" s="541">
        <f t="shared" si="31"/>
        <v>-215</v>
      </c>
      <c r="D87" s="542">
        <f t="shared" si="37"/>
        <v>0</v>
      </c>
      <c r="E87" s="530">
        <f t="shared" si="38"/>
        <v>235</v>
      </c>
      <c r="F87" s="543"/>
      <c r="G87" s="544">
        <f t="shared" si="32"/>
        <v>-235</v>
      </c>
      <c r="H87" s="545">
        <f t="shared" si="39"/>
        <v>0</v>
      </c>
      <c r="I87" s="534">
        <f t="shared" si="40"/>
        <v>255</v>
      </c>
      <c r="J87" s="546"/>
      <c r="K87" s="541">
        <f t="shared" si="33"/>
        <v>-255</v>
      </c>
      <c r="L87" s="542">
        <f t="shared" si="41"/>
        <v>0</v>
      </c>
      <c r="M87" s="536">
        <f t="shared" si="42"/>
        <v>275</v>
      </c>
      <c r="N87" s="531"/>
      <c r="O87" s="544">
        <f t="shared" si="34"/>
        <v>-275</v>
      </c>
      <c r="P87" s="537">
        <f t="shared" si="43"/>
        <v>0</v>
      </c>
      <c r="Q87" s="534">
        <f t="shared" si="44"/>
        <v>295</v>
      </c>
      <c r="R87" s="535"/>
      <c r="S87" s="541">
        <f t="shared" si="35"/>
        <v>-295</v>
      </c>
      <c r="T87" s="538">
        <f t="shared" si="45"/>
        <v>0</v>
      </c>
      <c r="U87" s="448"/>
      <c r="V87" s="448"/>
      <c r="W87" s="448"/>
      <c r="X87" s="448"/>
      <c r="Y87" s="448"/>
      <c r="Z87" s="448"/>
    </row>
    <row r="88" ht="12.75" customHeight="1">
      <c r="A88" s="534">
        <f t="shared" si="36"/>
        <v>216</v>
      </c>
      <c r="B88" s="540"/>
      <c r="C88" s="541">
        <f t="shared" si="31"/>
        <v>-216</v>
      </c>
      <c r="D88" s="542">
        <f t="shared" si="37"/>
        <v>0</v>
      </c>
      <c r="E88" s="530">
        <f t="shared" si="38"/>
        <v>236</v>
      </c>
      <c r="F88" s="543"/>
      <c r="G88" s="544">
        <f t="shared" si="32"/>
        <v>-236</v>
      </c>
      <c r="H88" s="545">
        <f t="shared" si="39"/>
        <v>0</v>
      </c>
      <c r="I88" s="534">
        <f t="shared" si="40"/>
        <v>256</v>
      </c>
      <c r="J88" s="546"/>
      <c r="K88" s="541">
        <f t="shared" si="33"/>
        <v>-256</v>
      </c>
      <c r="L88" s="542">
        <f t="shared" si="41"/>
        <v>0</v>
      </c>
      <c r="M88" s="536">
        <f t="shared" si="42"/>
        <v>276</v>
      </c>
      <c r="N88" s="531"/>
      <c r="O88" s="544">
        <f t="shared" si="34"/>
        <v>-276</v>
      </c>
      <c r="P88" s="537">
        <f t="shared" si="43"/>
        <v>0</v>
      </c>
      <c r="Q88" s="534">
        <f t="shared" si="44"/>
        <v>296</v>
      </c>
      <c r="R88" s="535"/>
      <c r="S88" s="541">
        <f t="shared" si="35"/>
        <v>-296</v>
      </c>
      <c r="T88" s="538">
        <f t="shared" si="45"/>
        <v>0</v>
      </c>
      <c r="U88" s="448"/>
      <c r="V88" s="448"/>
      <c r="W88" s="448"/>
      <c r="X88" s="448"/>
      <c r="Y88" s="448"/>
      <c r="Z88" s="448"/>
    </row>
    <row r="89" ht="12.75" customHeight="1">
      <c r="A89" s="534">
        <f t="shared" si="36"/>
        <v>217</v>
      </c>
      <c r="B89" s="540"/>
      <c r="C89" s="541">
        <f t="shared" si="31"/>
        <v>-217</v>
      </c>
      <c r="D89" s="542">
        <f t="shared" si="37"/>
        <v>0</v>
      </c>
      <c r="E89" s="530">
        <f t="shared" si="38"/>
        <v>237</v>
      </c>
      <c r="F89" s="543"/>
      <c r="G89" s="544">
        <f t="shared" si="32"/>
        <v>-237</v>
      </c>
      <c r="H89" s="545">
        <f t="shared" si="39"/>
        <v>0</v>
      </c>
      <c r="I89" s="534">
        <f t="shared" si="40"/>
        <v>257</v>
      </c>
      <c r="J89" s="546"/>
      <c r="K89" s="541">
        <f t="shared" si="33"/>
        <v>-257</v>
      </c>
      <c r="L89" s="542">
        <f t="shared" si="41"/>
        <v>0</v>
      </c>
      <c r="M89" s="536">
        <f t="shared" si="42"/>
        <v>277</v>
      </c>
      <c r="N89" s="531"/>
      <c r="O89" s="544">
        <f t="shared" si="34"/>
        <v>-277</v>
      </c>
      <c r="P89" s="537">
        <f t="shared" si="43"/>
        <v>0</v>
      </c>
      <c r="Q89" s="534">
        <f t="shared" si="44"/>
        <v>297</v>
      </c>
      <c r="R89" s="535"/>
      <c r="S89" s="541">
        <f t="shared" si="35"/>
        <v>-297</v>
      </c>
      <c r="T89" s="538">
        <f t="shared" si="45"/>
        <v>0</v>
      </c>
      <c r="U89" s="448"/>
      <c r="V89" s="448"/>
      <c r="W89" s="448"/>
      <c r="X89" s="448"/>
      <c r="Y89" s="448"/>
      <c r="Z89" s="448"/>
    </row>
    <row r="90" ht="12.75" customHeight="1">
      <c r="A90" s="534">
        <f t="shared" si="36"/>
        <v>218</v>
      </c>
      <c r="B90" s="540"/>
      <c r="C90" s="541">
        <f t="shared" si="31"/>
        <v>-218</v>
      </c>
      <c r="D90" s="542">
        <f t="shared" si="37"/>
        <v>0</v>
      </c>
      <c r="E90" s="530">
        <f t="shared" si="38"/>
        <v>238</v>
      </c>
      <c r="F90" s="543"/>
      <c r="G90" s="544">
        <f t="shared" si="32"/>
        <v>-238</v>
      </c>
      <c r="H90" s="545">
        <f t="shared" si="39"/>
        <v>0</v>
      </c>
      <c r="I90" s="534">
        <f t="shared" si="40"/>
        <v>258</v>
      </c>
      <c r="J90" s="546"/>
      <c r="K90" s="541">
        <f t="shared" si="33"/>
        <v>-258</v>
      </c>
      <c r="L90" s="542">
        <f t="shared" si="41"/>
        <v>0</v>
      </c>
      <c r="M90" s="536">
        <f t="shared" si="42"/>
        <v>278</v>
      </c>
      <c r="N90" s="531"/>
      <c r="O90" s="544">
        <f t="shared" si="34"/>
        <v>-278</v>
      </c>
      <c r="P90" s="537">
        <f t="shared" si="43"/>
        <v>0</v>
      </c>
      <c r="Q90" s="534">
        <f t="shared" si="44"/>
        <v>298</v>
      </c>
      <c r="R90" s="535"/>
      <c r="S90" s="541">
        <f t="shared" si="35"/>
        <v>-298</v>
      </c>
      <c r="T90" s="538">
        <f t="shared" si="45"/>
        <v>0</v>
      </c>
      <c r="U90" s="448"/>
      <c r="V90" s="448"/>
      <c r="W90" s="448"/>
      <c r="X90" s="448"/>
      <c r="Y90" s="448"/>
      <c r="Z90" s="448"/>
    </row>
    <row r="91" ht="12.75" customHeight="1">
      <c r="A91" s="534">
        <f t="shared" si="36"/>
        <v>219</v>
      </c>
      <c r="B91" s="540"/>
      <c r="C91" s="541">
        <f t="shared" si="31"/>
        <v>-219</v>
      </c>
      <c r="D91" s="542">
        <f t="shared" si="37"/>
        <v>0</v>
      </c>
      <c r="E91" s="530">
        <f t="shared" si="38"/>
        <v>239</v>
      </c>
      <c r="F91" s="543"/>
      <c r="G91" s="544">
        <f t="shared" si="32"/>
        <v>-239</v>
      </c>
      <c r="H91" s="545">
        <f t="shared" si="39"/>
        <v>0</v>
      </c>
      <c r="I91" s="534">
        <f t="shared" si="40"/>
        <v>259</v>
      </c>
      <c r="J91" s="546"/>
      <c r="K91" s="541">
        <f t="shared" si="33"/>
        <v>-259</v>
      </c>
      <c r="L91" s="542">
        <f t="shared" si="41"/>
        <v>0</v>
      </c>
      <c r="M91" s="536">
        <f t="shared" si="42"/>
        <v>279</v>
      </c>
      <c r="N91" s="531"/>
      <c r="O91" s="544">
        <f t="shared" si="34"/>
        <v>-279</v>
      </c>
      <c r="P91" s="537">
        <f t="shared" si="43"/>
        <v>0</v>
      </c>
      <c r="Q91" s="534">
        <f t="shared" si="44"/>
        <v>299</v>
      </c>
      <c r="R91" s="535"/>
      <c r="S91" s="541">
        <f t="shared" si="35"/>
        <v>-299</v>
      </c>
      <c r="T91" s="538">
        <f t="shared" si="45"/>
        <v>0</v>
      </c>
      <c r="U91" s="448"/>
      <c r="V91" s="448"/>
      <c r="W91" s="448"/>
      <c r="X91" s="448"/>
      <c r="Y91" s="448"/>
      <c r="Z91" s="448"/>
    </row>
    <row r="92" ht="12.75" customHeight="1">
      <c r="A92" s="534">
        <f t="shared" si="36"/>
        <v>220</v>
      </c>
      <c r="B92" s="548"/>
      <c r="C92" s="541">
        <f t="shared" si="31"/>
        <v>-220</v>
      </c>
      <c r="D92" s="549">
        <f t="shared" si="37"/>
        <v>0</v>
      </c>
      <c r="E92" s="530">
        <f t="shared" si="38"/>
        <v>240</v>
      </c>
      <c r="F92" s="531"/>
      <c r="G92" s="544">
        <f t="shared" si="32"/>
        <v>-240</v>
      </c>
      <c r="H92" s="550">
        <f t="shared" si="39"/>
        <v>0</v>
      </c>
      <c r="I92" s="534">
        <f t="shared" si="40"/>
        <v>260</v>
      </c>
      <c r="J92" s="535"/>
      <c r="K92" s="541">
        <f t="shared" si="33"/>
        <v>-260</v>
      </c>
      <c r="L92" s="529">
        <f t="shared" si="41"/>
        <v>0</v>
      </c>
      <c r="M92" s="536">
        <f t="shared" si="42"/>
        <v>280</v>
      </c>
      <c r="N92" s="531"/>
      <c r="O92" s="544">
        <f t="shared" si="34"/>
        <v>-280</v>
      </c>
      <c r="P92" s="537">
        <f t="shared" si="43"/>
        <v>0</v>
      </c>
      <c r="Q92" s="534">
        <f t="shared" si="44"/>
        <v>300</v>
      </c>
      <c r="R92" s="535"/>
      <c r="S92" s="541">
        <f t="shared" si="35"/>
        <v>-300</v>
      </c>
      <c r="T92" s="538">
        <f t="shared" si="45"/>
        <v>0</v>
      </c>
      <c r="U92" s="448"/>
      <c r="V92" s="448"/>
      <c r="W92" s="448"/>
      <c r="X92" s="448"/>
      <c r="Y92" s="448"/>
      <c r="Z92" s="448"/>
    </row>
    <row r="93" ht="15.75" customHeight="1">
      <c r="A93" s="551"/>
      <c r="B93" s="552">
        <f>SUM(B73:B92)</f>
        <v>0</v>
      </c>
      <c r="C93" s="553"/>
      <c r="D93" s="554" t="s">
        <v>173</v>
      </c>
      <c r="E93" s="555"/>
      <c r="F93" s="556">
        <f>SUM(F73:F92)</f>
        <v>0</v>
      </c>
      <c r="G93" s="555"/>
      <c r="H93" s="557" t="s">
        <v>173</v>
      </c>
      <c r="I93" s="553"/>
      <c r="J93" s="552">
        <f>SUM(J73:J92)</f>
        <v>0</v>
      </c>
      <c r="K93" s="553"/>
      <c r="L93" s="554" t="s">
        <v>173</v>
      </c>
      <c r="M93" s="555"/>
      <c r="N93" s="556">
        <f>SUM(N73:N92)</f>
        <v>0</v>
      </c>
      <c r="O93" s="555"/>
      <c r="P93" s="557" t="s">
        <v>173</v>
      </c>
      <c r="Q93" s="553"/>
      <c r="R93" s="552">
        <f>SUM(R73:R92)</f>
        <v>0</v>
      </c>
      <c r="S93" s="553"/>
      <c r="T93" s="558" t="s">
        <v>173</v>
      </c>
      <c r="U93" s="448"/>
      <c r="V93" s="448"/>
      <c r="W93" s="448"/>
      <c r="X93" s="448"/>
      <c r="Y93" s="448"/>
      <c r="Z93" s="448"/>
    </row>
    <row r="94" ht="15.75" customHeight="1">
      <c r="A94" s="559"/>
      <c r="B94" s="560"/>
      <c r="C94" s="559"/>
      <c r="D94" s="560"/>
      <c r="E94" s="559"/>
      <c r="F94" s="560"/>
      <c r="G94" s="559"/>
      <c r="H94" s="560"/>
      <c r="I94" s="559"/>
      <c r="J94" s="560"/>
      <c r="K94" s="559"/>
      <c r="L94" s="560"/>
      <c r="M94" s="559"/>
      <c r="N94" s="560"/>
      <c r="O94" s="561" t="s">
        <v>615</v>
      </c>
      <c r="P94" s="3"/>
      <c r="Q94" s="3"/>
      <c r="R94" s="3"/>
      <c r="S94" s="559"/>
      <c r="T94" s="562">
        <f>SUM(B93:T93)</f>
        <v>0</v>
      </c>
      <c r="U94" s="448"/>
      <c r="V94" s="448"/>
      <c r="W94" s="448"/>
      <c r="X94" s="448"/>
      <c r="Y94" s="448"/>
      <c r="Z94" s="448"/>
    </row>
    <row r="95" ht="13.5" customHeight="1">
      <c r="A95" s="448"/>
      <c r="B95" s="560"/>
      <c r="C95" s="448"/>
      <c r="D95" s="564"/>
      <c r="E95" s="448"/>
      <c r="F95" s="564"/>
      <c r="G95" s="448"/>
      <c r="H95" s="564"/>
      <c r="I95" s="448"/>
      <c r="J95" s="564"/>
      <c r="K95" s="448"/>
      <c r="L95" s="564"/>
      <c r="M95" s="448"/>
      <c r="N95" s="564"/>
      <c r="O95" s="448"/>
      <c r="P95" s="564"/>
      <c r="Q95" s="448"/>
      <c r="R95" s="564"/>
      <c r="S95" s="448"/>
      <c r="T95" s="564"/>
      <c r="U95" s="448"/>
      <c r="V95" s="448"/>
      <c r="W95" s="448"/>
      <c r="X95" s="448"/>
      <c r="Y95" s="448"/>
      <c r="Z95" s="448"/>
    </row>
    <row r="96" ht="13.5" customHeight="1">
      <c r="A96" s="448"/>
      <c r="B96" s="560"/>
      <c r="C96" s="448"/>
      <c r="D96" s="564"/>
      <c r="E96" s="448"/>
      <c r="F96" s="564"/>
      <c r="G96" s="448"/>
      <c r="H96" s="564"/>
      <c r="I96" s="448"/>
      <c r="J96" s="564"/>
      <c r="K96" s="448"/>
      <c r="L96" s="564"/>
      <c r="M96" s="448"/>
      <c r="N96" s="564"/>
      <c r="O96" s="448"/>
      <c r="P96" s="564"/>
      <c r="Q96" s="448"/>
      <c r="R96" s="564"/>
      <c r="S96" s="448"/>
      <c r="T96" s="564"/>
      <c r="U96" s="448"/>
      <c r="V96" s="448"/>
      <c r="W96" s="448"/>
      <c r="X96" s="448"/>
      <c r="Y96" s="448"/>
      <c r="Z96" s="448"/>
    </row>
    <row r="97" ht="13.5" customHeight="1">
      <c r="A97" s="448"/>
      <c r="B97" s="560"/>
      <c r="C97" s="448"/>
      <c r="D97" s="564"/>
      <c r="E97" s="448"/>
      <c r="F97" s="564"/>
      <c r="G97" s="448"/>
      <c r="H97" s="564"/>
      <c r="I97" s="448"/>
      <c r="J97" s="564"/>
      <c r="K97" s="448"/>
      <c r="L97" s="564"/>
      <c r="M97" s="448"/>
      <c r="N97" s="564"/>
      <c r="O97" s="448"/>
      <c r="P97" s="564"/>
      <c r="Q97" s="448"/>
      <c r="R97" s="564"/>
      <c r="S97" s="448"/>
      <c r="T97" s="564"/>
      <c r="U97" s="448"/>
      <c r="V97" s="448"/>
      <c r="W97" s="448"/>
      <c r="X97" s="448"/>
      <c r="Y97" s="448"/>
      <c r="Z97" s="448"/>
    </row>
    <row r="98" ht="13.5" customHeight="1">
      <c r="A98" s="448"/>
      <c r="B98" s="560"/>
      <c r="C98" s="448"/>
      <c r="D98" s="564"/>
      <c r="E98" s="448"/>
      <c r="F98" s="564"/>
      <c r="G98" s="448"/>
      <c r="H98" s="564"/>
      <c r="I98" s="448"/>
      <c r="J98" s="564"/>
      <c r="K98" s="448"/>
      <c r="L98" s="564"/>
      <c r="M98" s="448"/>
      <c r="N98" s="564"/>
      <c r="O98" s="448"/>
      <c r="P98" s="564"/>
      <c r="Q98" s="448"/>
      <c r="R98" s="564"/>
      <c r="S98" s="448"/>
      <c r="T98" s="564"/>
      <c r="U98" s="448"/>
      <c r="V98" s="448"/>
      <c r="W98" s="448"/>
      <c r="X98" s="448"/>
      <c r="Y98" s="448"/>
      <c r="Z98" s="448"/>
    </row>
    <row r="99" ht="19.5" customHeight="1">
      <c r="A99" s="440"/>
      <c r="B99" s="3"/>
      <c r="C99" s="441"/>
      <c r="D99" s="3"/>
      <c r="E99" s="442" t="s">
        <v>568</v>
      </c>
      <c r="F99" s="3"/>
      <c r="G99" s="3"/>
      <c r="H99" s="3"/>
      <c r="I99" s="3"/>
      <c r="J99" s="3"/>
      <c r="K99" s="3"/>
      <c r="L99" s="3"/>
      <c r="M99" s="3"/>
      <c r="N99" s="3"/>
      <c r="O99" s="3"/>
      <c r="P99" s="443"/>
      <c r="Q99" s="565"/>
      <c r="R99" s="446"/>
      <c r="S99" s="446"/>
      <c r="T99" s="447"/>
      <c r="U99" s="448"/>
      <c r="V99" s="448"/>
      <c r="W99" s="448"/>
      <c r="X99" s="448"/>
      <c r="Y99" s="448"/>
      <c r="Z99" s="448"/>
    </row>
    <row r="100" ht="19.5" customHeight="1">
      <c r="A100" s="449"/>
      <c r="B100" s="450"/>
      <c r="C100" s="451"/>
      <c r="D100" s="451"/>
      <c r="E100" s="399"/>
      <c r="F100" s="416"/>
      <c r="G100" s="416"/>
      <c r="H100" s="416"/>
      <c r="I100" s="416"/>
      <c r="J100" s="416"/>
      <c r="K100" s="416"/>
      <c r="L100" s="416"/>
      <c r="M100" s="416"/>
      <c r="N100" s="416"/>
      <c r="O100" s="416"/>
      <c r="P100" s="400"/>
      <c r="Q100" s="566"/>
      <c r="R100" s="567"/>
      <c r="S100" s="451"/>
      <c r="T100" s="453"/>
      <c r="U100" s="448"/>
      <c r="V100" s="448"/>
      <c r="W100" s="448"/>
      <c r="X100" s="448"/>
      <c r="Y100" s="448"/>
      <c r="Z100" s="448"/>
    </row>
    <row r="101" ht="19.5" customHeight="1">
      <c r="A101" s="568" t="s">
        <v>616</v>
      </c>
      <c r="B101" s="288"/>
      <c r="C101" s="288"/>
      <c r="D101" s="569" t="str">
        <f>C3</f>
        <v/>
      </c>
      <c r="E101" s="288"/>
      <c r="F101" s="288"/>
      <c r="G101" s="288"/>
      <c r="H101" s="288"/>
      <c r="I101" s="288"/>
      <c r="J101" s="570" t="s">
        <v>617</v>
      </c>
      <c r="K101" s="288"/>
      <c r="L101" s="569" t="str">
        <f>O3</f>
        <v/>
      </c>
      <c r="M101" s="288"/>
      <c r="N101" s="288"/>
      <c r="O101" s="288"/>
      <c r="P101" s="288"/>
      <c r="Q101" s="571" t="s">
        <v>618</v>
      </c>
      <c r="R101" s="288"/>
      <c r="S101" s="572" t="str">
        <f>O4</f>
        <v/>
      </c>
      <c r="T101" s="289"/>
      <c r="U101" s="448"/>
      <c r="V101" s="448"/>
      <c r="W101" s="448"/>
      <c r="X101" s="448"/>
      <c r="Y101" s="448"/>
      <c r="Z101" s="448"/>
    </row>
    <row r="102" ht="14.25" customHeight="1">
      <c r="A102" s="515" t="s">
        <v>612</v>
      </c>
      <c r="B102" s="516" t="s">
        <v>426</v>
      </c>
      <c r="C102" s="517" t="s">
        <v>613</v>
      </c>
      <c r="D102" s="518" t="s">
        <v>614</v>
      </c>
      <c r="E102" s="519" t="s">
        <v>612</v>
      </c>
      <c r="F102" s="520" t="s">
        <v>426</v>
      </c>
      <c r="G102" s="521" t="str">
        <f>C102</f>
        <v>Out</v>
      </c>
      <c r="H102" s="522" t="s">
        <v>614</v>
      </c>
      <c r="I102" s="523" t="s">
        <v>612</v>
      </c>
      <c r="J102" s="524" t="s">
        <v>426</v>
      </c>
      <c r="K102" s="517" t="str">
        <f>C102</f>
        <v>Out</v>
      </c>
      <c r="L102" s="518" t="s">
        <v>614</v>
      </c>
      <c r="M102" s="525" t="s">
        <v>612</v>
      </c>
      <c r="N102" s="520" t="s">
        <v>426</v>
      </c>
      <c r="O102" s="521" t="str">
        <f>C102</f>
        <v>Out</v>
      </c>
      <c r="P102" s="522" t="s">
        <v>614</v>
      </c>
      <c r="Q102" s="523" t="s">
        <v>612</v>
      </c>
      <c r="R102" s="524" t="s">
        <v>426</v>
      </c>
      <c r="S102" s="517" t="str">
        <f>C102</f>
        <v>Out</v>
      </c>
      <c r="T102" s="518" t="s">
        <v>614</v>
      </c>
      <c r="U102" s="448"/>
      <c r="V102" s="448"/>
      <c r="W102" s="448"/>
      <c r="X102" s="448"/>
      <c r="Y102" s="448"/>
      <c r="Z102" s="448"/>
    </row>
    <row r="103" ht="12.75" customHeight="1">
      <c r="A103" s="526">
        <f>SUM(Q92)+IF(B103&lt;50,1,2)</f>
        <v>301</v>
      </c>
      <c r="B103" s="527"/>
      <c r="C103" s="528">
        <f t="shared" ref="C103:C122" si="46">($P$7-A103)</f>
        <v>-301</v>
      </c>
      <c r="D103" s="529">
        <f>SUM(B103+T92)</f>
        <v>0</v>
      </c>
      <c r="E103" s="530">
        <f>SUM(A122)+IF(F103&lt;50,1,2)</f>
        <v>321</v>
      </c>
      <c r="F103" s="531"/>
      <c r="G103" s="532">
        <f t="shared" ref="G103:G122" si="47">($P$7-E103)</f>
        <v>-321</v>
      </c>
      <c r="H103" s="533">
        <f>SUM(F103+D122)</f>
        <v>0</v>
      </c>
      <c r="I103" s="534">
        <f>SUM(E122)+IF(J103&lt;50,1,2)</f>
        <v>341</v>
      </c>
      <c r="J103" s="535"/>
      <c r="K103" s="528">
        <f t="shared" ref="K103:K122" si="48">($P$7-I103)</f>
        <v>-341</v>
      </c>
      <c r="L103" s="529">
        <f>SUM(H122+J103)</f>
        <v>0</v>
      </c>
      <c r="M103" s="536">
        <f>SUM(I122)+IF(N103&lt;50,1,2)</f>
        <v>361</v>
      </c>
      <c r="N103" s="531"/>
      <c r="O103" s="532">
        <f t="shared" ref="O103:O122" si="49">($P$7-M103)</f>
        <v>-361</v>
      </c>
      <c r="P103" s="537">
        <f>SUM(L122+N103)</f>
        <v>0</v>
      </c>
      <c r="Q103" s="534">
        <f>SUM(M122)+IF(R103&lt;50,1,2)</f>
        <v>381</v>
      </c>
      <c r="R103" s="535"/>
      <c r="S103" s="528">
        <f t="shared" ref="S103:S122" si="50">($P$7-Q103)</f>
        <v>-381</v>
      </c>
      <c r="T103" s="538">
        <f>SUM(P122+R103)</f>
        <v>0</v>
      </c>
      <c r="U103" s="448"/>
      <c r="V103" s="448"/>
      <c r="W103" s="448"/>
      <c r="X103" s="448"/>
      <c r="Y103" s="448"/>
      <c r="Z103" s="448"/>
    </row>
    <row r="104" ht="12.75" customHeight="1">
      <c r="A104" s="534">
        <f t="shared" ref="A104:A122" si="51">SUM(A103)+IF(B104&lt;50,1,2)</f>
        <v>302</v>
      </c>
      <c r="B104" s="540"/>
      <c r="C104" s="541">
        <f t="shared" si="46"/>
        <v>-302</v>
      </c>
      <c r="D104" s="542">
        <f t="shared" ref="D104:D122" si="52">SUM(B104+D103)</f>
        <v>0</v>
      </c>
      <c r="E104" s="530">
        <f t="shared" ref="E104:E122" si="53">SUM(E103)+IF(F104&lt;50,1,2)</f>
        <v>322</v>
      </c>
      <c r="F104" s="543"/>
      <c r="G104" s="544">
        <f t="shared" si="47"/>
        <v>-322</v>
      </c>
      <c r="H104" s="545">
        <f t="shared" ref="H104:H122" si="54">SUM(H103+F104)</f>
        <v>0</v>
      </c>
      <c r="I104" s="534">
        <f t="shared" ref="I104:I122" si="55">SUM(I103)+IF(J104&lt;50,1,2)</f>
        <v>342</v>
      </c>
      <c r="J104" s="546"/>
      <c r="K104" s="541">
        <f t="shared" si="48"/>
        <v>-342</v>
      </c>
      <c r="L104" s="542">
        <f t="shared" ref="L104:L122" si="56">SUM(L103+J104)</f>
        <v>0</v>
      </c>
      <c r="M104" s="536">
        <f t="shared" ref="M104:M122" si="57">SUM(M103)+IF(N104&lt;50,1,2)</f>
        <v>362</v>
      </c>
      <c r="N104" s="531"/>
      <c r="O104" s="544">
        <f t="shared" si="49"/>
        <v>-362</v>
      </c>
      <c r="P104" s="537">
        <f t="shared" ref="P104:P122" si="58">SUM(P103+N104)</f>
        <v>0</v>
      </c>
      <c r="Q104" s="534">
        <f t="shared" ref="Q104:Q122" si="59">SUM(Q103)+IF(R104&lt;50,1,2)</f>
        <v>382</v>
      </c>
      <c r="R104" s="535"/>
      <c r="S104" s="541">
        <f t="shared" si="50"/>
        <v>-382</v>
      </c>
      <c r="T104" s="538">
        <f t="shared" ref="T104:T122" si="60">SUM(T103+R104)</f>
        <v>0</v>
      </c>
      <c r="U104" s="448"/>
      <c r="V104" s="448"/>
      <c r="W104" s="448"/>
      <c r="X104" s="448"/>
      <c r="Y104" s="448"/>
      <c r="Z104" s="448"/>
    </row>
    <row r="105" ht="12.75" customHeight="1">
      <c r="A105" s="534">
        <f t="shared" si="51"/>
        <v>303</v>
      </c>
      <c r="B105" s="540"/>
      <c r="C105" s="541">
        <f t="shared" si="46"/>
        <v>-303</v>
      </c>
      <c r="D105" s="542">
        <f t="shared" si="52"/>
        <v>0</v>
      </c>
      <c r="E105" s="530">
        <f t="shared" si="53"/>
        <v>323</v>
      </c>
      <c r="F105" s="543"/>
      <c r="G105" s="544">
        <f t="shared" si="47"/>
        <v>-323</v>
      </c>
      <c r="H105" s="545">
        <f t="shared" si="54"/>
        <v>0</v>
      </c>
      <c r="I105" s="534">
        <f t="shared" si="55"/>
        <v>343</v>
      </c>
      <c r="J105" s="546"/>
      <c r="K105" s="541">
        <f t="shared" si="48"/>
        <v>-343</v>
      </c>
      <c r="L105" s="542">
        <f t="shared" si="56"/>
        <v>0</v>
      </c>
      <c r="M105" s="536">
        <f t="shared" si="57"/>
        <v>363</v>
      </c>
      <c r="N105" s="547"/>
      <c r="O105" s="544">
        <f t="shared" si="49"/>
        <v>-363</v>
      </c>
      <c r="P105" s="545">
        <f t="shared" si="58"/>
        <v>0</v>
      </c>
      <c r="Q105" s="534">
        <f t="shared" si="59"/>
        <v>383</v>
      </c>
      <c r="R105" s="535"/>
      <c r="S105" s="541">
        <f t="shared" si="50"/>
        <v>-383</v>
      </c>
      <c r="T105" s="538">
        <f t="shared" si="60"/>
        <v>0</v>
      </c>
      <c r="U105" s="448"/>
      <c r="V105" s="448"/>
      <c r="W105" s="448"/>
      <c r="X105" s="448"/>
      <c r="Y105" s="448"/>
      <c r="Z105" s="448"/>
    </row>
    <row r="106" ht="12.75" customHeight="1">
      <c r="A106" s="534">
        <f t="shared" si="51"/>
        <v>304</v>
      </c>
      <c r="B106" s="540"/>
      <c r="C106" s="541">
        <f t="shared" si="46"/>
        <v>-304</v>
      </c>
      <c r="D106" s="542">
        <f t="shared" si="52"/>
        <v>0</v>
      </c>
      <c r="E106" s="530">
        <f t="shared" si="53"/>
        <v>324</v>
      </c>
      <c r="F106" s="543"/>
      <c r="G106" s="544">
        <f t="shared" si="47"/>
        <v>-324</v>
      </c>
      <c r="H106" s="545">
        <f t="shared" si="54"/>
        <v>0</v>
      </c>
      <c r="I106" s="534">
        <f t="shared" si="55"/>
        <v>344</v>
      </c>
      <c r="J106" s="546"/>
      <c r="K106" s="541">
        <f t="shared" si="48"/>
        <v>-344</v>
      </c>
      <c r="L106" s="542">
        <f t="shared" si="56"/>
        <v>0</v>
      </c>
      <c r="M106" s="536">
        <f t="shared" si="57"/>
        <v>364</v>
      </c>
      <c r="N106" s="531"/>
      <c r="O106" s="544">
        <f t="shared" si="49"/>
        <v>-364</v>
      </c>
      <c r="P106" s="537">
        <f t="shared" si="58"/>
        <v>0</v>
      </c>
      <c r="Q106" s="534">
        <f t="shared" si="59"/>
        <v>384</v>
      </c>
      <c r="R106" s="535"/>
      <c r="S106" s="541">
        <f t="shared" si="50"/>
        <v>-384</v>
      </c>
      <c r="T106" s="538">
        <f t="shared" si="60"/>
        <v>0</v>
      </c>
      <c r="U106" s="448"/>
      <c r="V106" s="448"/>
      <c r="W106" s="448"/>
      <c r="X106" s="448"/>
      <c r="Y106" s="448"/>
      <c r="Z106" s="448"/>
    </row>
    <row r="107" ht="12.75" customHeight="1">
      <c r="A107" s="534">
        <f t="shared" si="51"/>
        <v>305</v>
      </c>
      <c r="B107" s="540"/>
      <c r="C107" s="541">
        <f t="shared" si="46"/>
        <v>-305</v>
      </c>
      <c r="D107" s="542">
        <f t="shared" si="52"/>
        <v>0</v>
      </c>
      <c r="E107" s="530">
        <f t="shared" si="53"/>
        <v>325</v>
      </c>
      <c r="F107" s="543"/>
      <c r="G107" s="544">
        <f t="shared" si="47"/>
        <v>-325</v>
      </c>
      <c r="H107" s="545">
        <f t="shared" si="54"/>
        <v>0</v>
      </c>
      <c r="I107" s="534">
        <f t="shared" si="55"/>
        <v>345</v>
      </c>
      <c r="J107" s="546"/>
      <c r="K107" s="541">
        <f t="shared" si="48"/>
        <v>-345</v>
      </c>
      <c r="L107" s="542">
        <f t="shared" si="56"/>
        <v>0</v>
      </c>
      <c r="M107" s="536">
        <f t="shared" si="57"/>
        <v>365</v>
      </c>
      <c r="N107" s="531"/>
      <c r="O107" s="544">
        <f t="shared" si="49"/>
        <v>-365</v>
      </c>
      <c r="P107" s="537">
        <f t="shared" si="58"/>
        <v>0</v>
      </c>
      <c r="Q107" s="534">
        <f t="shared" si="59"/>
        <v>385</v>
      </c>
      <c r="R107" s="535"/>
      <c r="S107" s="541">
        <f t="shared" si="50"/>
        <v>-385</v>
      </c>
      <c r="T107" s="538">
        <f t="shared" si="60"/>
        <v>0</v>
      </c>
      <c r="U107" s="448"/>
      <c r="V107" s="448"/>
      <c r="W107" s="448"/>
      <c r="X107" s="448"/>
      <c r="Y107" s="448"/>
      <c r="Z107" s="448"/>
    </row>
    <row r="108" ht="12.75" customHeight="1">
      <c r="A108" s="534">
        <f t="shared" si="51"/>
        <v>306</v>
      </c>
      <c r="B108" s="540"/>
      <c r="C108" s="541">
        <f t="shared" si="46"/>
        <v>-306</v>
      </c>
      <c r="D108" s="542">
        <f t="shared" si="52"/>
        <v>0</v>
      </c>
      <c r="E108" s="530">
        <f t="shared" si="53"/>
        <v>326</v>
      </c>
      <c r="F108" s="543"/>
      <c r="G108" s="544">
        <f t="shared" si="47"/>
        <v>-326</v>
      </c>
      <c r="H108" s="545">
        <f t="shared" si="54"/>
        <v>0</v>
      </c>
      <c r="I108" s="534">
        <f t="shared" si="55"/>
        <v>346</v>
      </c>
      <c r="J108" s="546"/>
      <c r="K108" s="541">
        <f t="shared" si="48"/>
        <v>-346</v>
      </c>
      <c r="L108" s="542">
        <f t="shared" si="56"/>
        <v>0</v>
      </c>
      <c r="M108" s="536">
        <f t="shared" si="57"/>
        <v>366</v>
      </c>
      <c r="N108" s="531"/>
      <c r="O108" s="544">
        <f t="shared" si="49"/>
        <v>-366</v>
      </c>
      <c r="P108" s="537">
        <f t="shared" si="58"/>
        <v>0</v>
      </c>
      <c r="Q108" s="534">
        <f t="shared" si="59"/>
        <v>386</v>
      </c>
      <c r="R108" s="535"/>
      <c r="S108" s="541">
        <f t="shared" si="50"/>
        <v>-386</v>
      </c>
      <c r="T108" s="538">
        <f t="shared" si="60"/>
        <v>0</v>
      </c>
      <c r="U108" s="448"/>
      <c r="V108" s="448"/>
      <c r="W108" s="448"/>
      <c r="X108" s="448"/>
      <c r="Y108" s="448"/>
      <c r="Z108" s="448"/>
    </row>
    <row r="109" ht="12.75" customHeight="1">
      <c r="A109" s="534">
        <f t="shared" si="51"/>
        <v>307</v>
      </c>
      <c r="B109" s="540"/>
      <c r="C109" s="541">
        <f t="shared" si="46"/>
        <v>-307</v>
      </c>
      <c r="D109" s="542">
        <f t="shared" si="52"/>
        <v>0</v>
      </c>
      <c r="E109" s="530">
        <f t="shared" si="53"/>
        <v>327</v>
      </c>
      <c r="F109" s="543"/>
      <c r="G109" s="544">
        <f t="shared" si="47"/>
        <v>-327</v>
      </c>
      <c r="H109" s="545">
        <f t="shared" si="54"/>
        <v>0</v>
      </c>
      <c r="I109" s="534">
        <f t="shared" si="55"/>
        <v>347</v>
      </c>
      <c r="J109" s="546"/>
      <c r="K109" s="541">
        <f t="shared" si="48"/>
        <v>-347</v>
      </c>
      <c r="L109" s="542">
        <f t="shared" si="56"/>
        <v>0</v>
      </c>
      <c r="M109" s="536">
        <f t="shared" si="57"/>
        <v>367</v>
      </c>
      <c r="N109" s="531"/>
      <c r="O109" s="544">
        <f t="shared" si="49"/>
        <v>-367</v>
      </c>
      <c r="P109" s="537">
        <f t="shared" si="58"/>
        <v>0</v>
      </c>
      <c r="Q109" s="534">
        <f t="shared" si="59"/>
        <v>387</v>
      </c>
      <c r="R109" s="535"/>
      <c r="S109" s="541">
        <f t="shared" si="50"/>
        <v>-387</v>
      </c>
      <c r="T109" s="538">
        <f t="shared" si="60"/>
        <v>0</v>
      </c>
      <c r="U109" s="448"/>
      <c r="V109" s="448"/>
      <c r="W109" s="448"/>
      <c r="X109" s="448"/>
      <c r="Y109" s="448"/>
      <c r="Z109" s="448"/>
    </row>
    <row r="110" ht="12.75" customHeight="1">
      <c r="A110" s="534">
        <f t="shared" si="51"/>
        <v>308</v>
      </c>
      <c r="B110" s="540"/>
      <c r="C110" s="541">
        <f t="shared" si="46"/>
        <v>-308</v>
      </c>
      <c r="D110" s="542">
        <f t="shared" si="52"/>
        <v>0</v>
      </c>
      <c r="E110" s="530">
        <f t="shared" si="53"/>
        <v>328</v>
      </c>
      <c r="F110" s="543"/>
      <c r="G110" s="544">
        <f t="shared" si="47"/>
        <v>-328</v>
      </c>
      <c r="H110" s="545">
        <f t="shared" si="54"/>
        <v>0</v>
      </c>
      <c r="I110" s="534">
        <f t="shared" si="55"/>
        <v>348</v>
      </c>
      <c r="J110" s="546"/>
      <c r="K110" s="541">
        <f t="shared" si="48"/>
        <v>-348</v>
      </c>
      <c r="L110" s="542">
        <f t="shared" si="56"/>
        <v>0</v>
      </c>
      <c r="M110" s="536">
        <f t="shared" si="57"/>
        <v>368</v>
      </c>
      <c r="N110" s="531"/>
      <c r="O110" s="544">
        <f t="shared" si="49"/>
        <v>-368</v>
      </c>
      <c r="P110" s="537">
        <f t="shared" si="58"/>
        <v>0</v>
      </c>
      <c r="Q110" s="534">
        <f t="shared" si="59"/>
        <v>388</v>
      </c>
      <c r="R110" s="535"/>
      <c r="S110" s="541">
        <f t="shared" si="50"/>
        <v>-388</v>
      </c>
      <c r="T110" s="538">
        <f t="shared" si="60"/>
        <v>0</v>
      </c>
      <c r="U110" s="448"/>
      <c r="V110" s="448"/>
      <c r="W110" s="448"/>
      <c r="X110" s="448"/>
      <c r="Y110" s="448"/>
      <c r="Z110" s="448"/>
    </row>
    <row r="111" ht="12.75" customHeight="1">
      <c r="A111" s="534">
        <f t="shared" si="51"/>
        <v>309</v>
      </c>
      <c r="B111" s="540"/>
      <c r="C111" s="541">
        <f t="shared" si="46"/>
        <v>-309</v>
      </c>
      <c r="D111" s="542">
        <f t="shared" si="52"/>
        <v>0</v>
      </c>
      <c r="E111" s="530">
        <f t="shared" si="53"/>
        <v>329</v>
      </c>
      <c r="F111" s="543"/>
      <c r="G111" s="544">
        <f t="shared" si="47"/>
        <v>-329</v>
      </c>
      <c r="H111" s="545">
        <f t="shared" si="54"/>
        <v>0</v>
      </c>
      <c r="I111" s="534">
        <f t="shared" si="55"/>
        <v>349</v>
      </c>
      <c r="J111" s="546"/>
      <c r="K111" s="541">
        <f t="shared" si="48"/>
        <v>-349</v>
      </c>
      <c r="L111" s="542">
        <f t="shared" si="56"/>
        <v>0</v>
      </c>
      <c r="M111" s="536">
        <f t="shared" si="57"/>
        <v>369</v>
      </c>
      <c r="N111" s="531"/>
      <c r="O111" s="544">
        <f t="shared" si="49"/>
        <v>-369</v>
      </c>
      <c r="P111" s="537">
        <f t="shared" si="58"/>
        <v>0</v>
      </c>
      <c r="Q111" s="534">
        <f t="shared" si="59"/>
        <v>389</v>
      </c>
      <c r="R111" s="535"/>
      <c r="S111" s="541">
        <f t="shared" si="50"/>
        <v>-389</v>
      </c>
      <c r="T111" s="538">
        <f t="shared" si="60"/>
        <v>0</v>
      </c>
      <c r="U111" s="448"/>
      <c r="V111" s="448"/>
      <c r="W111" s="448"/>
      <c r="X111" s="448"/>
      <c r="Y111" s="448"/>
      <c r="Z111" s="448"/>
    </row>
    <row r="112" ht="12.75" customHeight="1">
      <c r="A112" s="534">
        <f t="shared" si="51"/>
        <v>310</v>
      </c>
      <c r="B112" s="540"/>
      <c r="C112" s="541">
        <f t="shared" si="46"/>
        <v>-310</v>
      </c>
      <c r="D112" s="542">
        <f t="shared" si="52"/>
        <v>0</v>
      </c>
      <c r="E112" s="530">
        <f t="shared" si="53"/>
        <v>330</v>
      </c>
      <c r="F112" s="543"/>
      <c r="G112" s="544">
        <f t="shared" si="47"/>
        <v>-330</v>
      </c>
      <c r="H112" s="545">
        <f t="shared" si="54"/>
        <v>0</v>
      </c>
      <c r="I112" s="534">
        <f t="shared" si="55"/>
        <v>350</v>
      </c>
      <c r="J112" s="546"/>
      <c r="K112" s="541">
        <f t="shared" si="48"/>
        <v>-350</v>
      </c>
      <c r="L112" s="542">
        <f t="shared" si="56"/>
        <v>0</v>
      </c>
      <c r="M112" s="536">
        <f t="shared" si="57"/>
        <v>370</v>
      </c>
      <c r="N112" s="543"/>
      <c r="O112" s="544">
        <f t="shared" si="49"/>
        <v>-370</v>
      </c>
      <c r="P112" s="545">
        <f t="shared" si="58"/>
        <v>0</v>
      </c>
      <c r="Q112" s="534">
        <f t="shared" si="59"/>
        <v>390</v>
      </c>
      <c r="R112" s="535"/>
      <c r="S112" s="541">
        <f t="shared" si="50"/>
        <v>-390</v>
      </c>
      <c r="T112" s="538">
        <f t="shared" si="60"/>
        <v>0</v>
      </c>
      <c r="U112" s="448"/>
      <c r="V112" s="448"/>
      <c r="W112" s="448"/>
      <c r="X112" s="448"/>
      <c r="Y112" s="448"/>
      <c r="Z112" s="448"/>
    </row>
    <row r="113" ht="12.75" customHeight="1">
      <c r="A113" s="534">
        <f t="shared" si="51"/>
        <v>311</v>
      </c>
      <c r="B113" s="540"/>
      <c r="C113" s="541">
        <f t="shared" si="46"/>
        <v>-311</v>
      </c>
      <c r="D113" s="542">
        <f t="shared" si="52"/>
        <v>0</v>
      </c>
      <c r="E113" s="530">
        <f t="shared" si="53"/>
        <v>331</v>
      </c>
      <c r="F113" s="543"/>
      <c r="G113" s="544">
        <f t="shared" si="47"/>
        <v>-331</v>
      </c>
      <c r="H113" s="545">
        <f t="shared" si="54"/>
        <v>0</v>
      </c>
      <c r="I113" s="534">
        <f t="shared" si="55"/>
        <v>351</v>
      </c>
      <c r="J113" s="546"/>
      <c r="K113" s="541">
        <f t="shared" si="48"/>
        <v>-351</v>
      </c>
      <c r="L113" s="542">
        <f t="shared" si="56"/>
        <v>0</v>
      </c>
      <c r="M113" s="536">
        <f t="shared" si="57"/>
        <v>371</v>
      </c>
      <c r="N113" s="531"/>
      <c r="O113" s="544">
        <f t="shared" si="49"/>
        <v>-371</v>
      </c>
      <c r="P113" s="537">
        <f t="shared" si="58"/>
        <v>0</v>
      </c>
      <c r="Q113" s="534">
        <f t="shared" si="59"/>
        <v>391</v>
      </c>
      <c r="R113" s="535"/>
      <c r="S113" s="541">
        <f t="shared" si="50"/>
        <v>-391</v>
      </c>
      <c r="T113" s="538">
        <f t="shared" si="60"/>
        <v>0</v>
      </c>
      <c r="U113" s="448"/>
      <c r="V113" s="448"/>
      <c r="W113" s="448"/>
      <c r="X113" s="448"/>
      <c r="Y113" s="448"/>
      <c r="Z113" s="448"/>
    </row>
    <row r="114" ht="12.75" customHeight="1">
      <c r="A114" s="534">
        <f t="shared" si="51"/>
        <v>312</v>
      </c>
      <c r="B114" s="540"/>
      <c r="C114" s="541">
        <f t="shared" si="46"/>
        <v>-312</v>
      </c>
      <c r="D114" s="542">
        <f t="shared" si="52"/>
        <v>0</v>
      </c>
      <c r="E114" s="530">
        <f t="shared" si="53"/>
        <v>332</v>
      </c>
      <c r="F114" s="543"/>
      <c r="G114" s="544">
        <f t="shared" si="47"/>
        <v>-332</v>
      </c>
      <c r="H114" s="545">
        <f t="shared" si="54"/>
        <v>0</v>
      </c>
      <c r="I114" s="534">
        <f t="shared" si="55"/>
        <v>352</v>
      </c>
      <c r="J114" s="546"/>
      <c r="K114" s="541">
        <f t="shared" si="48"/>
        <v>-352</v>
      </c>
      <c r="L114" s="542">
        <f t="shared" si="56"/>
        <v>0</v>
      </c>
      <c r="M114" s="536">
        <f t="shared" si="57"/>
        <v>372</v>
      </c>
      <c r="N114" s="531"/>
      <c r="O114" s="544">
        <f t="shared" si="49"/>
        <v>-372</v>
      </c>
      <c r="P114" s="537">
        <f t="shared" si="58"/>
        <v>0</v>
      </c>
      <c r="Q114" s="534">
        <f t="shared" si="59"/>
        <v>392</v>
      </c>
      <c r="R114" s="535"/>
      <c r="S114" s="541">
        <f t="shared" si="50"/>
        <v>-392</v>
      </c>
      <c r="T114" s="538">
        <f t="shared" si="60"/>
        <v>0</v>
      </c>
      <c r="U114" s="448"/>
      <c r="V114" s="448"/>
      <c r="W114" s="448"/>
      <c r="X114" s="448"/>
      <c r="Y114" s="448"/>
      <c r="Z114" s="448"/>
    </row>
    <row r="115" ht="12.75" customHeight="1">
      <c r="A115" s="534">
        <f t="shared" si="51"/>
        <v>313</v>
      </c>
      <c r="B115" s="540"/>
      <c r="C115" s="541">
        <f t="shared" si="46"/>
        <v>-313</v>
      </c>
      <c r="D115" s="542">
        <f t="shared" si="52"/>
        <v>0</v>
      </c>
      <c r="E115" s="530">
        <f t="shared" si="53"/>
        <v>333</v>
      </c>
      <c r="F115" s="543"/>
      <c r="G115" s="544">
        <f t="shared" si="47"/>
        <v>-333</v>
      </c>
      <c r="H115" s="545">
        <f t="shared" si="54"/>
        <v>0</v>
      </c>
      <c r="I115" s="534">
        <f t="shared" si="55"/>
        <v>353</v>
      </c>
      <c r="J115" s="546"/>
      <c r="K115" s="541">
        <f t="shared" si="48"/>
        <v>-353</v>
      </c>
      <c r="L115" s="542">
        <f t="shared" si="56"/>
        <v>0</v>
      </c>
      <c r="M115" s="536">
        <f t="shared" si="57"/>
        <v>373</v>
      </c>
      <c r="N115" s="531"/>
      <c r="O115" s="544">
        <f t="shared" si="49"/>
        <v>-373</v>
      </c>
      <c r="P115" s="537">
        <f t="shared" si="58"/>
        <v>0</v>
      </c>
      <c r="Q115" s="534">
        <f t="shared" si="59"/>
        <v>393</v>
      </c>
      <c r="R115" s="535"/>
      <c r="S115" s="541">
        <f t="shared" si="50"/>
        <v>-393</v>
      </c>
      <c r="T115" s="538">
        <f t="shared" si="60"/>
        <v>0</v>
      </c>
      <c r="U115" s="448"/>
      <c r="V115" s="448"/>
      <c r="W115" s="448"/>
      <c r="X115" s="448"/>
      <c r="Y115" s="448"/>
      <c r="Z115" s="448"/>
    </row>
    <row r="116" ht="12.75" customHeight="1">
      <c r="A116" s="534">
        <f t="shared" si="51"/>
        <v>314</v>
      </c>
      <c r="B116" s="540"/>
      <c r="C116" s="541">
        <f t="shared" si="46"/>
        <v>-314</v>
      </c>
      <c r="D116" s="542">
        <f t="shared" si="52"/>
        <v>0</v>
      </c>
      <c r="E116" s="530">
        <f t="shared" si="53"/>
        <v>334</v>
      </c>
      <c r="F116" s="543"/>
      <c r="G116" s="544">
        <f t="shared" si="47"/>
        <v>-334</v>
      </c>
      <c r="H116" s="545">
        <f t="shared" si="54"/>
        <v>0</v>
      </c>
      <c r="I116" s="534">
        <f t="shared" si="55"/>
        <v>354</v>
      </c>
      <c r="J116" s="546"/>
      <c r="K116" s="541">
        <f t="shared" si="48"/>
        <v>-354</v>
      </c>
      <c r="L116" s="542">
        <f t="shared" si="56"/>
        <v>0</v>
      </c>
      <c r="M116" s="536">
        <f t="shared" si="57"/>
        <v>374</v>
      </c>
      <c r="N116" s="531"/>
      <c r="O116" s="544">
        <f t="shared" si="49"/>
        <v>-374</v>
      </c>
      <c r="P116" s="537">
        <f t="shared" si="58"/>
        <v>0</v>
      </c>
      <c r="Q116" s="534">
        <f t="shared" si="59"/>
        <v>394</v>
      </c>
      <c r="R116" s="535"/>
      <c r="S116" s="541">
        <f t="shared" si="50"/>
        <v>-394</v>
      </c>
      <c r="T116" s="538">
        <f t="shared" si="60"/>
        <v>0</v>
      </c>
      <c r="U116" s="448"/>
      <c r="V116" s="448"/>
      <c r="W116" s="448"/>
      <c r="X116" s="448"/>
      <c r="Y116" s="448"/>
      <c r="Z116" s="448"/>
    </row>
    <row r="117" ht="12.75" customHeight="1">
      <c r="A117" s="534">
        <f t="shared" si="51"/>
        <v>315</v>
      </c>
      <c r="B117" s="540"/>
      <c r="C117" s="541">
        <f t="shared" si="46"/>
        <v>-315</v>
      </c>
      <c r="D117" s="542">
        <f t="shared" si="52"/>
        <v>0</v>
      </c>
      <c r="E117" s="530">
        <f t="shared" si="53"/>
        <v>335</v>
      </c>
      <c r="F117" s="543"/>
      <c r="G117" s="544">
        <f t="shared" si="47"/>
        <v>-335</v>
      </c>
      <c r="H117" s="545">
        <f t="shared" si="54"/>
        <v>0</v>
      </c>
      <c r="I117" s="534">
        <f t="shared" si="55"/>
        <v>355</v>
      </c>
      <c r="J117" s="546"/>
      <c r="K117" s="541">
        <f t="shared" si="48"/>
        <v>-355</v>
      </c>
      <c r="L117" s="542">
        <f t="shared" si="56"/>
        <v>0</v>
      </c>
      <c r="M117" s="536">
        <f t="shared" si="57"/>
        <v>375</v>
      </c>
      <c r="N117" s="531"/>
      <c r="O117" s="544">
        <f t="shared" si="49"/>
        <v>-375</v>
      </c>
      <c r="P117" s="537">
        <f t="shared" si="58"/>
        <v>0</v>
      </c>
      <c r="Q117" s="534">
        <f t="shared" si="59"/>
        <v>395</v>
      </c>
      <c r="R117" s="535"/>
      <c r="S117" s="541">
        <f t="shared" si="50"/>
        <v>-395</v>
      </c>
      <c r="T117" s="538">
        <f t="shared" si="60"/>
        <v>0</v>
      </c>
      <c r="U117" s="448"/>
      <c r="V117" s="448"/>
      <c r="W117" s="448"/>
      <c r="X117" s="448"/>
      <c r="Y117" s="448"/>
      <c r="Z117" s="448"/>
    </row>
    <row r="118" ht="12.75" customHeight="1">
      <c r="A118" s="534">
        <f t="shared" si="51"/>
        <v>316</v>
      </c>
      <c r="B118" s="540"/>
      <c r="C118" s="541">
        <f t="shared" si="46"/>
        <v>-316</v>
      </c>
      <c r="D118" s="542">
        <f t="shared" si="52"/>
        <v>0</v>
      </c>
      <c r="E118" s="530">
        <f t="shared" si="53"/>
        <v>336</v>
      </c>
      <c r="F118" s="543"/>
      <c r="G118" s="544">
        <f t="shared" si="47"/>
        <v>-336</v>
      </c>
      <c r="H118" s="545">
        <f t="shared" si="54"/>
        <v>0</v>
      </c>
      <c r="I118" s="534">
        <f t="shared" si="55"/>
        <v>356</v>
      </c>
      <c r="J118" s="546"/>
      <c r="K118" s="541">
        <f t="shared" si="48"/>
        <v>-356</v>
      </c>
      <c r="L118" s="542">
        <f t="shared" si="56"/>
        <v>0</v>
      </c>
      <c r="M118" s="536">
        <f t="shared" si="57"/>
        <v>376</v>
      </c>
      <c r="N118" s="531"/>
      <c r="O118" s="544">
        <f t="shared" si="49"/>
        <v>-376</v>
      </c>
      <c r="P118" s="537">
        <f t="shared" si="58"/>
        <v>0</v>
      </c>
      <c r="Q118" s="534">
        <f t="shared" si="59"/>
        <v>396</v>
      </c>
      <c r="R118" s="535"/>
      <c r="S118" s="541">
        <f t="shared" si="50"/>
        <v>-396</v>
      </c>
      <c r="T118" s="538">
        <f t="shared" si="60"/>
        <v>0</v>
      </c>
      <c r="U118" s="448"/>
      <c r="V118" s="448"/>
      <c r="W118" s="448"/>
      <c r="X118" s="448"/>
      <c r="Y118" s="448"/>
      <c r="Z118" s="448"/>
    </row>
    <row r="119" ht="12.75" customHeight="1">
      <c r="A119" s="534">
        <f t="shared" si="51"/>
        <v>317</v>
      </c>
      <c r="B119" s="540"/>
      <c r="C119" s="541">
        <f t="shared" si="46"/>
        <v>-317</v>
      </c>
      <c r="D119" s="542">
        <f t="shared" si="52"/>
        <v>0</v>
      </c>
      <c r="E119" s="530">
        <f t="shared" si="53"/>
        <v>337</v>
      </c>
      <c r="F119" s="543"/>
      <c r="G119" s="544">
        <f t="shared" si="47"/>
        <v>-337</v>
      </c>
      <c r="H119" s="545">
        <f t="shared" si="54"/>
        <v>0</v>
      </c>
      <c r="I119" s="534">
        <f t="shared" si="55"/>
        <v>357</v>
      </c>
      <c r="J119" s="546"/>
      <c r="K119" s="541">
        <f t="shared" si="48"/>
        <v>-357</v>
      </c>
      <c r="L119" s="542">
        <f t="shared" si="56"/>
        <v>0</v>
      </c>
      <c r="M119" s="536">
        <f t="shared" si="57"/>
        <v>377</v>
      </c>
      <c r="N119" s="531"/>
      <c r="O119" s="544">
        <f t="shared" si="49"/>
        <v>-377</v>
      </c>
      <c r="P119" s="537">
        <f t="shared" si="58"/>
        <v>0</v>
      </c>
      <c r="Q119" s="534">
        <f t="shared" si="59"/>
        <v>397</v>
      </c>
      <c r="R119" s="535"/>
      <c r="S119" s="541">
        <f t="shared" si="50"/>
        <v>-397</v>
      </c>
      <c r="T119" s="538">
        <f t="shared" si="60"/>
        <v>0</v>
      </c>
      <c r="U119" s="448"/>
      <c r="V119" s="448"/>
      <c r="W119" s="448"/>
      <c r="X119" s="448"/>
      <c r="Y119" s="448"/>
      <c r="Z119" s="448"/>
    </row>
    <row r="120" ht="12.75" customHeight="1">
      <c r="A120" s="534">
        <f t="shared" si="51"/>
        <v>318</v>
      </c>
      <c r="B120" s="540"/>
      <c r="C120" s="541">
        <f t="shared" si="46"/>
        <v>-318</v>
      </c>
      <c r="D120" s="542">
        <f t="shared" si="52"/>
        <v>0</v>
      </c>
      <c r="E120" s="530">
        <f t="shared" si="53"/>
        <v>338</v>
      </c>
      <c r="F120" s="543"/>
      <c r="G120" s="544">
        <f t="shared" si="47"/>
        <v>-338</v>
      </c>
      <c r="H120" s="545">
        <f t="shared" si="54"/>
        <v>0</v>
      </c>
      <c r="I120" s="534">
        <f t="shared" si="55"/>
        <v>358</v>
      </c>
      <c r="J120" s="546"/>
      <c r="K120" s="541">
        <f t="shared" si="48"/>
        <v>-358</v>
      </c>
      <c r="L120" s="542">
        <f t="shared" si="56"/>
        <v>0</v>
      </c>
      <c r="M120" s="536">
        <f t="shared" si="57"/>
        <v>378</v>
      </c>
      <c r="N120" s="531"/>
      <c r="O120" s="544">
        <f t="shared" si="49"/>
        <v>-378</v>
      </c>
      <c r="P120" s="537">
        <f t="shared" si="58"/>
        <v>0</v>
      </c>
      <c r="Q120" s="534">
        <f t="shared" si="59"/>
        <v>398</v>
      </c>
      <c r="R120" s="535"/>
      <c r="S120" s="541">
        <f t="shared" si="50"/>
        <v>-398</v>
      </c>
      <c r="T120" s="538">
        <f t="shared" si="60"/>
        <v>0</v>
      </c>
      <c r="U120" s="448"/>
      <c r="V120" s="448"/>
      <c r="W120" s="448"/>
      <c r="X120" s="448"/>
      <c r="Y120" s="448"/>
      <c r="Z120" s="448"/>
    </row>
    <row r="121" ht="12.75" customHeight="1">
      <c r="A121" s="534">
        <f t="shared" si="51"/>
        <v>319</v>
      </c>
      <c r="B121" s="540"/>
      <c r="C121" s="541">
        <f t="shared" si="46"/>
        <v>-319</v>
      </c>
      <c r="D121" s="542">
        <f t="shared" si="52"/>
        <v>0</v>
      </c>
      <c r="E121" s="530">
        <f t="shared" si="53"/>
        <v>339</v>
      </c>
      <c r="F121" s="543"/>
      <c r="G121" s="544">
        <f t="shared" si="47"/>
        <v>-339</v>
      </c>
      <c r="H121" s="545">
        <f t="shared" si="54"/>
        <v>0</v>
      </c>
      <c r="I121" s="534">
        <f t="shared" si="55"/>
        <v>359</v>
      </c>
      <c r="J121" s="546"/>
      <c r="K121" s="541">
        <f t="shared" si="48"/>
        <v>-359</v>
      </c>
      <c r="L121" s="542">
        <f t="shared" si="56"/>
        <v>0</v>
      </c>
      <c r="M121" s="536">
        <f t="shared" si="57"/>
        <v>379</v>
      </c>
      <c r="N121" s="531"/>
      <c r="O121" s="544">
        <f t="shared" si="49"/>
        <v>-379</v>
      </c>
      <c r="P121" s="537">
        <f t="shared" si="58"/>
        <v>0</v>
      </c>
      <c r="Q121" s="534">
        <f t="shared" si="59"/>
        <v>399</v>
      </c>
      <c r="R121" s="535"/>
      <c r="S121" s="541">
        <f t="shared" si="50"/>
        <v>-399</v>
      </c>
      <c r="T121" s="538">
        <f t="shared" si="60"/>
        <v>0</v>
      </c>
      <c r="U121" s="448"/>
      <c r="V121" s="448"/>
      <c r="W121" s="448"/>
      <c r="X121" s="448"/>
      <c r="Y121" s="448"/>
      <c r="Z121" s="448"/>
    </row>
    <row r="122" ht="12.75" customHeight="1">
      <c r="A122" s="534">
        <f t="shared" si="51"/>
        <v>320</v>
      </c>
      <c r="B122" s="548"/>
      <c r="C122" s="541">
        <f t="shared" si="46"/>
        <v>-320</v>
      </c>
      <c r="D122" s="549">
        <f t="shared" si="52"/>
        <v>0</v>
      </c>
      <c r="E122" s="530">
        <f t="shared" si="53"/>
        <v>340</v>
      </c>
      <c r="F122" s="531"/>
      <c r="G122" s="544">
        <f t="shared" si="47"/>
        <v>-340</v>
      </c>
      <c r="H122" s="550">
        <f t="shared" si="54"/>
        <v>0</v>
      </c>
      <c r="I122" s="534">
        <f t="shared" si="55"/>
        <v>360</v>
      </c>
      <c r="J122" s="535"/>
      <c r="K122" s="541">
        <f t="shared" si="48"/>
        <v>-360</v>
      </c>
      <c r="L122" s="529">
        <f t="shared" si="56"/>
        <v>0</v>
      </c>
      <c r="M122" s="536">
        <f t="shared" si="57"/>
        <v>380</v>
      </c>
      <c r="N122" s="531"/>
      <c r="O122" s="544">
        <f t="shared" si="49"/>
        <v>-380</v>
      </c>
      <c r="P122" s="537">
        <f t="shared" si="58"/>
        <v>0</v>
      </c>
      <c r="Q122" s="534">
        <f t="shared" si="59"/>
        <v>400</v>
      </c>
      <c r="R122" s="535"/>
      <c r="S122" s="541">
        <f t="shared" si="50"/>
        <v>-400</v>
      </c>
      <c r="T122" s="538">
        <f t="shared" si="60"/>
        <v>0</v>
      </c>
      <c r="U122" s="448"/>
      <c r="V122" s="448"/>
      <c r="W122" s="448"/>
      <c r="X122" s="448"/>
      <c r="Y122" s="448"/>
      <c r="Z122" s="448"/>
    </row>
    <row r="123" ht="15.75" customHeight="1">
      <c r="A123" s="551"/>
      <c r="B123" s="552">
        <f>SUM(B103:B122)</f>
        <v>0</v>
      </c>
      <c r="C123" s="553"/>
      <c r="D123" s="554" t="s">
        <v>173</v>
      </c>
      <c r="E123" s="555"/>
      <c r="F123" s="556">
        <f>SUM(F103:F122)</f>
        <v>0</v>
      </c>
      <c r="G123" s="555"/>
      <c r="H123" s="557" t="s">
        <v>173</v>
      </c>
      <c r="I123" s="553"/>
      <c r="J123" s="552">
        <f>SUM(J103:J122)</f>
        <v>0</v>
      </c>
      <c r="K123" s="553"/>
      <c r="L123" s="554" t="s">
        <v>173</v>
      </c>
      <c r="M123" s="555"/>
      <c r="N123" s="556">
        <f>SUM(N103:N122)</f>
        <v>0</v>
      </c>
      <c r="O123" s="555"/>
      <c r="P123" s="557" t="s">
        <v>173</v>
      </c>
      <c r="Q123" s="553"/>
      <c r="R123" s="552">
        <f>SUM(R103:R122)</f>
        <v>0</v>
      </c>
      <c r="S123" s="553"/>
      <c r="T123" s="558" t="s">
        <v>173</v>
      </c>
      <c r="U123" s="448"/>
      <c r="V123" s="448"/>
      <c r="W123" s="448"/>
      <c r="X123" s="448"/>
      <c r="Y123" s="448"/>
      <c r="Z123" s="448"/>
    </row>
    <row r="124" ht="15.75" customHeight="1">
      <c r="A124" s="559"/>
      <c r="B124" s="560"/>
      <c r="C124" s="559"/>
      <c r="D124" s="560"/>
      <c r="E124" s="559"/>
      <c r="F124" s="560"/>
      <c r="G124" s="559"/>
      <c r="H124" s="560"/>
      <c r="I124" s="559"/>
      <c r="J124" s="560"/>
      <c r="K124" s="559"/>
      <c r="L124" s="560"/>
      <c r="M124" s="559"/>
      <c r="N124" s="560"/>
      <c r="O124" s="561" t="s">
        <v>615</v>
      </c>
      <c r="P124" s="3"/>
      <c r="Q124" s="3"/>
      <c r="R124" s="3"/>
      <c r="S124" s="559"/>
      <c r="T124" s="562">
        <f>SUM(B123:T123)</f>
        <v>0</v>
      </c>
      <c r="U124" s="448"/>
      <c r="V124" s="448"/>
      <c r="W124" s="448"/>
      <c r="X124" s="448"/>
      <c r="Y124" s="448"/>
      <c r="Z124" s="448"/>
    </row>
    <row r="125" ht="13.5" customHeight="1">
      <c r="A125" s="448"/>
      <c r="B125" s="560"/>
      <c r="C125" s="448"/>
      <c r="D125" s="564"/>
      <c r="E125" s="448"/>
      <c r="F125" s="564"/>
      <c r="G125" s="448"/>
      <c r="H125" s="564"/>
      <c r="I125" s="448"/>
      <c r="J125" s="564"/>
      <c r="K125" s="448"/>
      <c r="L125" s="564"/>
      <c r="M125" s="448"/>
      <c r="N125" s="564"/>
      <c r="O125" s="448"/>
      <c r="P125" s="564"/>
      <c r="Q125" s="448"/>
      <c r="R125" s="564"/>
      <c r="S125" s="448"/>
      <c r="T125" s="564"/>
      <c r="U125" s="448"/>
      <c r="V125" s="448"/>
      <c r="W125" s="448"/>
      <c r="X125" s="448"/>
      <c r="Y125" s="448"/>
      <c r="Z125" s="448"/>
    </row>
    <row r="126" ht="13.5" customHeight="1">
      <c r="A126" s="448"/>
      <c r="B126" s="560"/>
      <c r="C126" s="448"/>
      <c r="D126" s="564"/>
      <c r="E126" s="448"/>
      <c r="F126" s="564"/>
      <c r="G126" s="448"/>
      <c r="H126" s="564"/>
      <c r="I126" s="448"/>
      <c r="J126" s="564"/>
      <c r="K126" s="448"/>
      <c r="L126" s="564"/>
      <c r="M126" s="448"/>
      <c r="N126" s="564"/>
      <c r="O126" s="448"/>
      <c r="P126" s="564"/>
      <c r="Q126" s="448"/>
      <c r="R126" s="564"/>
      <c r="S126" s="448"/>
      <c r="T126" s="564"/>
      <c r="U126" s="448"/>
      <c r="V126" s="448"/>
      <c r="W126" s="448"/>
      <c r="X126" s="448"/>
      <c r="Y126" s="448"/>
      <c r="Z126" s="448"/>
    </row>
    <row r="127" ht="13.5" customHeight="1">
      <c r="A127" s="448"/>
      <c r="B127" s="560"/>
      <c r="C127" s="448"/>
      <c r="D127" s="564"/>
      <c r="E127" s="448"/>
      <c r="F127" s="564"/>
      <c r="G127" s="448"/>
      <c r="H127" s="564"/>
      <c r="I127" s="448"/>
      <c r="J127" s="564"/>
      <c r="K127" s="448"/>
      <c r="L127" s="564"/>
      <c r="M127" s="448"/>
      <c r="N127" s="564"/>
      <c r="O127" s="448"/>
      <c r="P127" s="564"/>
      <c r="Q127" s="448"/>
      <c r="R127" s="564"/>
      <c r="S127" s="448"/>
      <c r="T127" s="564"/>
      <c r="U127" s="448"/>
      <c r="V127" s="448"/>
      <c r="W127" s="448"/>
      <c r="X127" s="448"/>
      <c r="Y127" s="448"/>
      <c r="Z127" s="448"/>
    </row>
    <row r="128" ht="13.5" customHeight="1">
      <c r="A128" s="448"/>
      <c r="B128" s="560"/>
      <c r="C128" s="448"/>
      <c r="D128" s="564"/>
      <c r="E128" s="448"/>
      <c r="F128" s="564"/>
      <c r="G128" s="448"/>
      <c r="H128" s="564"/>
      <c r="I128" s="448"/>
      <c r="J128" s="564"/>
      <c r="K128" s="448"/>
      <c r="L128" s="564"/>
      <c r="M128" s="448"/>
      <c r="N128" s="564"/>
      <c r="O128" s="448"/>
      <c r="P128" s="564"/>
      <c r="Q128" s="448"/>
      <c r="R128" s="564"/>
      <c r="S128" s="448"/>
      <c r="T128" s="564"/>
      <c r="U128" s="448"/>
      <c r="V128" s="448"/>
      <c r="W128" s="448"/>
      <c r="X128" s="448"/>
      <c r="Y128" s="448"/>
      <c r="Z128" s="448"/>
    </row>
    <row r="129" ht="19.5" customHeight="1">
      <c r="A129" s="440"/>
      <c r="B129" s="3"/>
      <c r="C129" s="441"/>
      <c r="D129" s="3"/>
      <c r="E129" s="442" t="s">
        <v>568</v>
      </c>
      <c r="F129" s="3"/>
      <c r="G129" s="3"/>
      <c r="H129" s="3"/>
      <c r="I129" s="3"/>
      <c r="J129" s="3"/>
      <c r="K129" s="3"/>
      <c r="L129" s="3"/>
      <c r="M129" s="3"/>
      <c r="N129" s="3"/>
      <c r="O129" s="3"/>
      <c r="P129" s="443"/>
      <c r="Q129" s="565"/>
      <c r="R129" s="446"/>
      <c r="S129" s="446"/>
      <c r="T129" s="447"/>
      <c r="U129" s="448"/>
      <c r="V129" s="448"/>
      <c r="W129" s="448"/>
      <c r="X129" s="448"/>
      <c r="Y129" s="448"/>
      <c r="Z129" s="448"/>
    </row>
    <row r="130" ht="19.5" customHeight="1">
      <c r="A130" s="449"/>
      <c r="B130" s="450"/>
      <c r="C130" s="451"/>
      <c r="D130" s="451"/>
      <c r="E130" s="399"/>
      <c r="F130" s="416"/>
      <c r="G130" s="416"/>
      <c r="H130" s="416"/>
      <c r="I130" s="416"/>
      <c r="J130" s="416"/>
      <c r="K130" s="416"/>
      <c r="L130" s="416"/>
      <c r="M130" s="416"/>
      <c r="N130" s="416"/>
      <c r="O130" s="416"/>
      <c r="P130" s="400"/>
      <c r="Q130" s="566"/>
      <c r="R130" s="567"/>
      <c r="S130" s="451"/>
      <c r="T130" s="453"/>
      <c r="U130" s="448"/>
      <c r="V130" s="448"/>
      <c r="W130" s="448"/>
      <c r="X130" s="448"/>
      <c r="Y130" s="448"/>
      <c r="Z130" s="448"/>
    </row>
    <row r="131" ht="19.5" customHeight="1">
      <c r="A131" s="568" t="s">
        <v>616</v>
      </c>
      <c r="B131" s="288"/>
      <c r="C131" s="288"/>
      <c r="D131" s="569" t="str">
        <f>C3</f>
        <v/>
      </c>
      <c r="E131" s="288"/>
      <c r="F131" s="288"/>
      <c r="G131" s="288"/>
      <c r="H131" s="288"/>
      <c r="I131" s="288"/>
      <c r="J131" s="570" t="s">
        <v>617</v>
      </c>
      <c r="K131" s="288"/>
      <c r="L131" s="569" t="str">
        <f>O3</f>
        <v/>
      </c>
      <c r="M131" s="288"/>
      <c r="N131" s="288"/>
      <c r="O131" s="288"/>
      <c r="P131" s="288"/>
      <c r="Q131" s="571" t="s">
        <v>618</v>
      </c>
      <c r="R131" s="288"/>
      <c r="S131" s="572" t="str">
        <f>O4</f>
        <v/>
      </c>
      <c r="T131" s="289"/>
      <c r="U131" s="448"/>
      <c r="V131" s="448"/>
      <c r="W131" s="448"/>
      <c r="X131" s="448"/>
      <c r="Y131" s="448"/>
      <c r="Z131" s="448"/>
    </row>
    <row r="132" ht="14.25" customHeight="1">
      <c r="A132" s="515" t="s">
        <v>612</v>
      </c>
      <c r="B132" s="516" t="s">
        <v>426</v>
      </c>
      <c r="C132" s="517" t="s">
        <v>613</v>
      </c>
      <c r="D132" s="518" t="s">
        <v>614</v>
      </c>
      <c r="E132" s="519" t="s">
        <v>612</v>
      </c>
      <c r="F132" s="520" t="s">
        <v>426</v>
      </c>
      <c r="G132" s="521" t="str">
        <f>C132</f>
        <v>Out</v>
      </c>
      <c r="H132" s="522" t="s">
        <v>614</v>
      </c>
      <c r="I132" s="523" t="s">
        <v>612</v>
      </c>
      <c r="J132" s="524" t="s">
        <v>426</v>
      </c>
      <c r="K132" s="517" t="str">
        <f>C132</f>
        <v>Out</v>
      </c>
      <c r="L132" s="518" t="s">
        <v>614</v>
      </c>
      <c r="M132" s="525" t="s">
        <v>612</v>
      </c>
      <c r="N132" s="520" t="s">
        <v>426</v>
      </c>
      <c r="O132" s="521" t="str">
        <f>C132</f>
        <v>Out</v>
      </c>
      <c r="P132" s="522" t="s">
        <v>614</v>
      </c>
      <c r="Q132" s="523" t="s">
        <v>612</v>
      </c>
      <c r="R132" s="524" t="s">
        <v>426</v>
      </c>
      <c r="S132" s="517" t="str">
        <f>C132</f>
        <v>Out</v>
      </c>
      <c r="T132" s="518" t="s">
        <v>614</v>
      </c>
      <c r="U132" s="448"/>
      <c r="V132" s="448"/>
      <c r="W132" s="448"/>
      <c r="X132" s="448"/>
      <c r="Y132" s="448"/>
      <c r="Z132" s="448"/>
    </row>
    <row r="133" ht="12.75" customHeight="1">
      <c r="A133" s="526">
        <f>SUM(Q122)+IF(B133&lt;50,1,2)</f>
        <v>401</v>
      </c>
      <c r="B133" s="527"/>
      <c r="C133" s="528">
        <f t="shared" ref="C133:C152" si="61">($P$7-A133)</f>
        <v>-401</v>
      </c>
      <c r="D133" s="529">
        <f>SUM(B133+T122)</f>
        <v>0</v>
      </c>
      <c r="E133" s="530">
        <f>SUM(A152)+IF(F133&lt;50,1,2)</f>
        <v>421</v>
      </c>
      <c r="F133" s="531"/>
      <c r="G133" s="532">
        <f t="shared" ref="G133:G152" si="62">($P$7-E133)</f>
        <v>-421</v>
      </c>
      <c r="H133" s="533">
        <f>SUM(F133+D152)</f>
        <v>0</v>
      </c>
      <c r="I133" s="534">
        <f>SUM(E152)+IF(J133&lt;50,1,2)</f>
        <v>441</v>
      </c>
      <c r="J133" s="535"/>
      <c r="K133" s="528">
        <f t="shared" ref="K133:K152" si="63">($P$7-I133)</f>
        <v>-441</v>
      </c>
      <c r="L133" s="529">
        <f>SUM(H152+J133)</f>
        <v>0</v>
      </c>
      <c r="M133" s="536">
        <f>SUM(I152)+IF(N133&lt;50,1,2)</f>
        <v>461</v>
      </c>
      <c r="N133" s="531"/>
      <c r="O133" s="532">
        <f t="shared" ref="O133:O152" si="64">($P$7-M133)</f>
        <v>-461</v>
      </c>
      <c r="P133" s="537">
        <f>SUM(L152+N133)</f>
        <v>0</v>
      </c>
      <c r="Q133" s="534">
        <f>SUM(M152)+IF(R133&lt;50,1,2)</f>
        <v>481</v>
      </c>
      <c r="R133" s="535"/>
      <c r="S133" s="528">
        <f t="shared" ref="S133:S152" si="65">($P$7-Q133)</f>
        <v>-481</v>
      </c>
      <c r="T133" s="538">
        <f>SUM(P152+R133)</f>
        <v>0</v>
      </c>
      <c r="U133" s="448"/>
      <c r="V133" s="448"/>
      <c r="W133" s="448"/>
      <c r="X133" s="448"/>
      <c r="Y133" s="448"/>
      <c r="Z133" s="448"/>
    </row>
    <row r="134" ht="12.75" customHeight="1">
      <c r="A134" s="534">
        <f t="shared" ref="A134:A152" si="66">SUM(A133)+IF(B134&lt;50,1,2)</f>
        <v>402</v>
      </c>
      <c r="B134" s="540"/>
      <c r="C134" s="541">
        <f t="shared" si="61"/>
        <v>-402</v>
      </c>
      <c r="D134" s="542">
        <f t="shared" ref="D134:D152" si="67">SUM(B134+D133)</f>
        <v>0</v>
      </c>
      <c r="E134" s="530">
        <f t="shared" ref="E134:E152" si="68">SUM(E133)+IF(F134&lt;50,1,2)</f>
        <v>422</v>
      </c>
      <c r="F134" s="543"/>
      <c r="G134" s="544">
        <f t="shared" si="62"/>
        <v>-422</v>
      </c>
      <c r="H134" s="545">
        <f t="shared" ref="H134:H152" si="69">SUM(H133+F134)</f>
        <v>0</v>
      </c>
      <c r="I134" s="534">
        <f t="shared" ref="I134:I152" si="70">SUM(I133)+IF(J134&lt;50,1,2)</f>
        <v>442</v>
      </c>
      <c r="J134" s="546"/>
      <c r="K134" s="541">
        <f t="shared" si="63"/>
        <v>-442</v>
      </c>
      <c r="L134" s="542">
        <f t="shared" ref="L134:L152" si="71">SUM(L133+J134)</f>
        <v>0</v>
      </c>
      <c r="M134" s="536">
        <f t="shared" ref="M134:M152" si="72">SUM(M133)+IF(N134&lt;50,1,2)</f>
        <v>462</v>
      </c>
      <c r="N134" s="531"/>
      <c r="O134" s="544">
        <f t="shared" si="64"/>
        <v>-462</v>
      </c>
      <c r="P134" s="537">
        <f t="shared" ref="P134:P152" si="73">SUM(P133+N134)</f>
        <v>0</v>
      </c>
      <c r="Q134" s="534">
        <f t="shared" ref="Q134:Q152" si="74">SUM(Q133)+IF(R134&lt;50,1,2)</f>
        <v>482</v>
      </c>
      <c r="R134" s="535"/>
      <c r="S134" s="541">
        <f t="shared" si="65"/>
        <v>-482</v>
      </c>
      <c r="T134" s="538">
        <f t="shared" ref="T134:T152" si="75">SUM(T133+R134)</f>
        <v>0</v>
      </c>
      <c r="U134" s="448"/>
      <c r="V134" s="448"/>
      <c r="W134" s="448"/>
      <c r="X134" s="448"/>
      <c r="Y134" s="448"/>
      <c r="Z134" s="448"/>
    </row>
    <row r="135" ht="12.75" customHeight="1">
      <c r="A135" s="534">
        <f t="shared" si="66"/>
        <v>403</v>
      </c>
      <c r="B135" s="540"/>
      <c r="C135" s="541">
        <f t="shared" si="61"/>
        <v>-403</v>
      </c>
      <c r="D135" s="542">
        <f t="shared" si="67"/>
        <v>0</v>
      </c>
      <c r="E135" s="530">
        <f t="shared" si="68"/>
        <v>423</v>
      </c>
      <c r="F135" s="543"/>
      <c r="G135" s="544">
        <f t="shared" si="62"/>
        <v>-423</v>
      </c>
      <c r="H135" s="545">
        <f t="shared" si="69"/>
        <v>0</v>
      </c>
      <c r="I135" s="534">
        <f t="shared" si="70"/>
        <v>443</v>
      </c>
      <c r="J135" s="546"/>
      <c r="K135" s="541">
        <f t="shared" si="63"/>
        <v>-443</v>
      </c>
      <c r="L135" s="542">
        <f t="shared" si="71"/>
        <v>0</v>
      </c>
      <c r="M135" s="536">
        <f t="shared" si="72"/>
        <v>463</v>
      </c>
      <c r="N135" s="547"/>
      <c r="O135" s="544">
        <f t="shared" si="64"/>
        <v>-463</v>
      </c>
      <c r="P135" s="545">
        <f t="shared" si="73"/>
        <v>0</v>
      </c>
      <c r="Q135" s="534">
        <f t="shared" si="74"/>
        <v>483</v>
      </c>
      <c r="R135" s="535"/>
      <c r="S135" s="541">
        <f t="shared" si="65"/>
        <v>-483</v>
      </c>
      <c r="T135" s="538">
        <f t="shared" si="75"/>
        <v>0</v>
      </c>
      <c r="U135" s="448"/>
      <c r="V135" s="448"/>
      <c r="W135" s="448"/>
      <c r="X135" s="448"/>
      <c r="Y135" s="448"/>
      <c r="Z135" s="448"/>
    </row>
    <row r="136" ht="12.75" customHeight="1">
      <c r="A136" s="534">
        <f t="shared" si="66"/>
        <v>404</v>
      </c>
      <c r="B136" s="540"/>
      <c r="C136" s="541">
        <f t="shared" si="61"/>
        <v>-404</v>
      </c>
      <c r="D136" s="542">
        <f t="shared" si="67"/>
        <v>0</v>
      </c>
      <c r="E136" s="530">
        <f t="shared" si="68"/>
        <v>424</v>
      </c>
      <c r="F136" s="543"/>
      <c r="G136" s="544">
        <f t="shared" si="62"/>
        <v>-424</v>
      </c>
      <c r="H136" s="545">
        <f t="shared" si="69"/>
        <v>0</v>
      </c>
      <c r="I136" s="534">
        <f t="shared" si="70"/>
        <v>444</v>
      </c>
      <c r="J136" s="546"/>
      <c r="K136" s="541">
        <f t="shared" si="63"/>
        <v>-444</v>
      </c>
      <c r="L136" s="542">
        <f t="shared" si="71"/>
        <v>0</v>
      </c>
      <c r="M136" s="536">
        <f t="shared" si="72"/>
        <v>464</v>
      </c>
      <c r="N136" s="531"/>
      <c r="O136" s="544">
        <f t="shared" si="64"/>
        <v>-464</v>
      </c>
      <c r="P136" s="537">
        <f t="shared" si="73"/>
        <v>0</v>
      </c>
      <c r="Q136" s="534">
        <f t="shared" si="74"/>
        <v>484</v>
      </c>
      <c r="R136" s="535"/>
      <c r="S136" s="541">
        <f t="shared" si="65"/>
        <v>-484</v>
      </c>
      <c r="T136" s="538">
        <f t="shared" si="75"/>
        <v>0</v>
      </c>
      <c r="U136" s="448"/>
      <c r="V136" s="448"/>
      <c r="W136" s="448"/>
      <c r="X136" s="448"/>
      <c r="Y136" s="448"/>
      <c r="Z136" s="448"/>
    </row>
    <row r="137" ht="12.75" customHeight="1">
      <c r="A137" s="534">
        <f t="shared" si="66"/>
        <v>405</v>
      </c>
      <c r="B137" s="540"/>
      <c r="C137" s="541">
        <f t="shared" si="61"/>
        <v>-405</v>
      </c>
      <c r="D137" s="542">
        <f t="shared" si="67"/>
        <v>0</v>
      </c>
      <c r="E137" s="530">
        <f t="shared" si="68"/>
        <v>425</v>
      </c>
      <c r="F137" s="543"/>
      <c r="G137" s="544">
        <f t="shared" si="62"/>
        <v>-425</v>
      </c>
      <c r="H137" s="545">
        <f t="shared" si="69"/>
        <v>0</v>
      </c>
      <c r="I137" s="534">
        <f t="shared" si="70"/>
        <v>445</v>
      </c>
      <c r="J137" s="546"/>
      <c r="K137" s="541">
        <f t="shared" si="63"/>
        <v>-445</v>
      </c>
      <c r="L137" s="542">
        <f t="shared" si="71"/>
        <v>0</v>
      </c>
      <c r="M137" s="536">
        <f t="shared" si="72"/>
        <v>465</v>
      </c>
      <c r="N137" s="531"/>
      <c r="O137" s="544">
        <f t="shared" si="64"/>
        <v>-465</v>
      </c>
      <c r="P137" s="537">
        <f t="shared" si="73"/>
        <v>0</v>
      </c>
      <c r="Q137" s="534">
        <f t="shared" si="74"/>
        <v>485</v>
      </c>
      <c r="R137" s="535"/>
      <c r="S137" s="541">
        <f t="shared" si="65"/>
        <v>-485</v>
      </c>
      <c r="T137" s="538">
        <f t="shared" si="75"/>
        <v>0</v>
      </c>
      <c r="U137" s="448"/>
      <c r="V137" s="448"/>
      <c r="W137" s="448"/>
      <c r="X137" s="448"/>
      <c r="Y137" s="448"/>
      <c r="Z137" s="448"/>
    </row>
    <row r="138" ht="12.75" customHeight="1">
      <c r="A138" s="534">
        <f t="shared" si="66"/>
        <v>406</v>
      </c>
      <c r="B138" s="540"/>
      <c r="C138" s="541">
        <f t="shared" si="61"/>
        <v>-406</v>
      </c>
      <c r="D138" s="542">
        <f t="shared" si="67"/>
        <v>0</v>
      </c>
      <c r="E138" s="530">
        <f t="shared" si="68"/>
        <v>426</v>
      </c>
      <c r="F138" s="543"/>
      <c r="G138" s="544">
        <f t="shared" si="62"/>
        <v>-426</v>
      </c>
      <c r="H138" s="545">
        <f t="shared" si="69"/>
        <v>0</v>
      </c>
      <c r="I138" s="534">
        <f t="shared" si="70"/>
        <v>446</v>
      </c>
      <c r="J138" s="546"/>
      <c r="K138" s="541">
        <f t="shared" si="63"/>
        <v>-446</v>
      </c>
      <c r="L138" s="542">
        <f t="shared" si="71"/>
        <v>0</v>
      </c>
      <c r="M138" s="536">
        <f t="shared" si="72"/>
        <v>466</v>
      </c>
      <c r="N138" s="531"/>
      <c r="O138" s="544">
        <f t="shared" si="64"/>
        <v>-466</v>
      </c>
      <c r="P138" s="537">
        <f t="shared" si="73"/>
        <v>0</v>
      </c>
      <c r="Q138" s="534">
        <f t="shared" si="74"/>
        <v>486</v>
      </c>
      <c r="R138" s="535"/>
      <c r="S138" s="541">
        <f t="shared" si="65"/>
        <v>-486</v>
      </c>
      <c r="T138" s="538">
        <f t="shared" si="75"/>
        <v>0</v>
      </c>
      <c r="U138" s="448"/>
      <c r="V138" s="448"/>
      <c r="W138" s="448"/>
      <c r="X138" s="448"/>
      <c r="Y138" s="448"/>
      <c r="Z138" s="448"/>
    </row>
    <row r="139" ht="12.75" customHeight="1">
      <c r="A139" s="534">
        <f t="shared" si="66"/>
        <v>407</v>
      </c>
      <c r="B139" s="540"/>
      <c r="C139" s="541">
        <f t="shared" si="61"/>
        <v>-407</v>
      </c>
      <c r="D139" s="542">
        <f t="shared" si="67"/>
        <v>0</v>
      </c>
      <c r="E139" s="530">
        <f t="shared" si="68"/>
        <v>427</v>
      </c>
      <c r="F139" s="543"/>
      <c r="G139" s="544">
        <f t="shared" si="62"/>
        <v>-427</v>
      </c>
      <c r="H139" s="545">
        <f t="shared" si="69"/>
        <v>0</v>
      </c>
      <c r="I139" s="534">
        <f t="shared" si="70"/>
        <v>447</v>
      </c>
      <c r="J139" s="546"/>
      <c r="K139" s="541">
        <f t="shared" si="63"/>
        <v>-447</v>
      </c>
      <c r="L139" s="542">
        <f t="shared" si="71"/>
        <v>0</v>
      </c>
      <c r="M139" s="536">
        <f t="shared" si="72"/>
        <v>467</v>
      </c>
      <c r="N139" s="531"/>
      <c r="O139" s="544">
        <f t="shared" si="64"/>
        <v>-467</v>
      </c>
      <c r="P139" s="537">
        <f t="shared" si="73"/>
        <v>0</v>
      </c>
      <c r="Q139" s="534">
        <f t="shared" si="74"/>
        <v>487</v>
      </c>
      <c r="R139" s="535"/>
      <c r="S139" s="541">
        <f t="shared" si="65"/>
        <v>-487</v>
      </c>
      <c r="T139" s="538">
        <f t="shared" si="75"/>
        <v>0</v>
      </c>
      <c r="U139" s="448"/>
      <c r="V139" s="448"/>
      <c r="W139" s="448"/>
      <c r="X139" s="448"/>
      <c r="Y139" s="448"/>
      <c r="Z139" s="448"/>
    </row>
    <row r="140" ht="12.75" customHeight="1">
      <c r="A140" s="534">
        <f t="shared" si="66"/>
        <v>408</v>
      </c>
      <c r="B140" s="540"/>
      <c r="C140" s="541">
        <f t="shared" si="61"/>
        <v>-408</v>
      </c>
      <c r="D140" s="542">
        <f t="shared" si="67"/>
        <v>0</v>
      </c>
      <c r="E140" s="530">
        <f t="shared" si="68"/>
        <v>428</v>
      </c>
      <c r="F140" s="543"/>
      <c r="G140" s="544">
        <f t="shared" si="62"/>
        <v>-428</v>
      </c>
      <c r="H140" s="545">
        <f t="shared" si="69"/>
        <v>0</v>
      </c>
      <c r="I140" s="534">
        <f t="shared" si="70"/>
        <v>448</v>
      </c>
      <c r="J140" s="546"/>
      <c r="K140" s="541">
        <f t="shared" si="63"/>
        <v>-448</v>
      </c>
      <c r="L140" s="542">
        <f t="shared" si="71"/>
        <v>0</v>
      </c>
      <c r="M140" s="536">
        <f t="shared" si="72"/>
        <v>468</v>
      </c>
      <c r="N140" s="531"/>
      <c r="O140" s="544">
        <f t="shared" si="64"/>
        <v>-468</v>
      </c>
      <c r="P140" s="537">
        <f t="shared" si="73"/>
        <v>0</v>
      </c>
      <c r="Q140" s="534">
        <f t="shared" si="74"/>
        <v>488</v>
      </c>
      <c r="R140" s="535"/>
      <c r="S140" s="541">
        <f t="shared" si="65"/>
        <v>-488</v>
      </c>
      <c r="T140" s="538">
        <f t="shared" si="75"/>
        <v>0</v>
      </c>
      <c r="U140" s="448"/>
      <c r="V140" s="448"/>
      <c r="W140" s="448"/>
      <c r="X140" s="448"/>
      <c r="Y140" s="448"/>
      <c r="Z140" s="448"/>
    </row>
    <row r="141" ht="12.75" customHeight="1">
      <c r="A141" s="534">
        <f t="shared" si="66"/>
        <v>409</v>
      </c>
      <c r="B141" s="540"/>
      <c r="C141" s="541">
        <f t="shared" si="61"/>
        <v>-409</v>
      </c>
      <c r="D141" s="542">
        <f t="shared" si="67"/>
        <v>0</v>
      </c>
      <c r="E141" s="530">
        <f t="shared" si="68"/>
        <v>429</v>
      </c>
      <c r="F141" s="543"/>
      <c r="G141" s="544">
        <f t="shared" si="62"/>
        <v>-429</v>
      </c>
      <c r="H141" s="545">
        <f t="shared" si="69"/>
        <v>0</v>
      </c>
      <c r="I141" s="534">
        <f t="shared" si="70"/>
        <v>449</v>
      </c>
      <c r="J141" s="546"/>
      <c r="K141" s="541">
        <f t="shared" si="63"/>
        <v>-449</v>
      </c>
      <c r="L141" s="542">
        <f t="shared" si="71"/>
        <v>0</v>
      </c>
      <c r="M141" s="536">
        <f t="shared" si="72"/>
        <v>469</v>
      </c>
      <c r="N141" s="531"/>
      <c r="O141" s="544">
        <f t="shared" si="64"/>
        <v>-469</v>
      </c>
      <c r="P141" s="537">
        <f t="shared" si="73"/>
        <v>0</v>
      </c>
      <c r="Q141" s="534">
        <f t="shared" si="74"/>
        <v>489</v>
      </c>
      <c r="R141" s="535"/>
      <c r="S141" s="541">
        <f t="shared" si="65"/>
        <v>-489</v>
      </c>
      <c r="T141" s="538">
        <f t="shared" si="75"/>
        <v>0</v>
      </c>
      <c r="U141" s="448"/>
      <c r="V141" s="448"/>
      <c r="W141" s="448"/>
      <c r="X141" s="448"/>
      <c r="Y141" s="448"/>
      <c r="Z141" s="448"/>
    </row>
    <row r="142" ht="12.75" customHeight="1">
      <c r="A142" s="534">
        <f t="shared" si="66"/>
        <v>410</v>
      </c>
      <c r="B142" s="540"/>
      <c r="C142" s="541">
        <f t="shared" si="61"/>
        <v>-410</v>
      </c>
      <c r="D142" s="542">
        <f t="shared" si="67"/>
        <v>0</v>
      </c>
      <c r="E142" s="530">
        <f t="shared" si="68"/>
        <v>430</v>
      </c>
      <c r="F142" s="543"/>
      <c r="G142" s="544">
        <f t="shared" si="62"/>
        <v>-430</v>
      </c>
      <c r="H142" s="545">
        <f t="shared" si="69"/>
        <v>0</v>
      </c>
      <c r="I142" s="534">
        <f t="shared" si="70"/>
        <v>450</v>
      </c>
      <c r="J142" s="546"/>
      <c r="K142" s="541">
        <f t="shared" si="63"/>
        <v>-450</v>
      </c>
      <c r="L142" s="542">
        <f t="shared" si="71"/>
        <v>0</v>
      </c>
      <c r="M142" s="536">
        <f t="shared" si="72"/>
        <v>470</v>
      </c>
      <c r="N142" s="543"/>
      <c r="O142" s="544">
        <f t="shared" si="64"/>
        <v>-470</v>
      </c>
      <c r="P142" s="545">
        <f t="shared" si="73"/>
        <v>0</v>
      </c>
      <c r="Q142" s="534">
        <f t="shared" si="74"/>
        <v>490</v>
      </c>
      <c r="R142" s="535"/>
      <c r="S142" s="541">
        <f t="shared" si="65"/>
        <v>-490</v>
      </c>
      <c r="T142" s="538">
        <f t="shared" si="75"/>
        <v>0</v>
      </c>
      <c r="U142" s="448"/>
      <c r="V142" s="448"/>
      <c r="W142" s="448"/>
      <c r="X142" s="448"/>
      <c r="Y142" s="448"/>
      <c r="Z142" s="448"/>
    </row>
    <row r="143" ht="12.75" customHeight="1">
      <c r="A143" s="534">
        <f t="shared" si="66"/>
        <v>411</v>
      </c>
      <c r="B143" s="540"/>
      <c r="C143" s="541">
        <f t="shared" si="61"/>
        <v>-411</v>
      </c>
      <c r="D143" s="542">
        <f t="shared" si="67"/>
        <v>0</v>
      </c>
      <c r="E143" s="530">
        <f t="shared" si="68"/>
        <v>431</v>
      </c>
      <c r="F143" s="543"/>
      <c r="G143" s="544">
        <f t="shared" si="62"/>
        <v>-431</v>
      </c>
      <c r="H143" s="545">
        <f t="shared" si="69"/>
        <v>0</v>
      </c>
      <c r="I143" s="534">
        <f t="shared" si="70"/>
        <v>451</v>
      </c>
      <c r="J143" s="546"/>
      <c r="K143" s="541">
        <f t="shared" si="63"/>
        <v>-451</v>
      </c>
      <c r="L143" s="542">
        <f t="shared" si="71"/>
        <v>0</v>
      </c>
      <c r="M143" s="536">
        <f t="shared" si="72"/>
        <v>471</v>
      </c>
      <c r="N143" s="531"/>
      <c r="O143" s="544">
        <f t="shared" si="64"/>
        <v>-471</v>
      </c>
      <c r="P143" s="537">
        <f t="shared" si="73"/>
        <v>0</v>
      </c>
      <c r="Q143" s="534">
        <f t="shared" si="74"/>
        <v>491</v>
      </c>
      <c r="R143" s="535"/>
      <c r="S143" s="541">
        <f t="shared" si="65"/>
        <v>-491</v>
      </c>
      <c r="T143" s="538">
        <f t="shared" si="75"/>
        <v>0</v>
      </c>
      <c r="U143" s="448"/>
      <c r="V143" s="448"/>
      <c r="W143" s="448"/>
      <c r="X143" s="448"/>
      <c r="Y143" s="448"/>
      <c r="Z143" s="448"/>
    </row>
    <row r="144" ht="12.75" customHeight="1">
      <c r="A144" s="534">
        <f t="shared" si="66"/>
        <v>412</v>
      </c>
      <c r="B144" s="540"/>
      <c r="C144" s="541">
        <f t="shared" si="61"/>
        <v>-412</v>
      </c>
      <c r="D144" s="542">
        <f t="shared" si="67"/>
        <v>0</v>
      </c>
      <c r="E144" s="530">
        <f t="shared" si="68"/>
        <v>432</v>
      </c>
      <c r="F144" s="543"/>
      <c r="G144" s="544">
        <f t="shared" si="62"/>
        <v>-432</v>
      </c>
      <c r="H144" s="545">
        <f t="shared" si="69"/>
        <v>0</v>
      </c>
      <c r="I144" s="534">
        <f t="shared" si="70"/>
        <v>452</v>
      </c>
      <c r="J144" s="546"/>
      <c r="K144" s="541">
        <f t="shared" si="63"/>
        <v>-452</v>
      </c>
      <c r="L144" s="542">
        <f t="shared" si="71"/>
        <v>0</v>
      </c>
      <c r="M144" s="536">
        <f t="shared" si="72"/>
        <v>472</v>
      </c>
      <c r="N144" s="531"/>
      <c r="O144" s="544">
        <f t="shared" si="64"/>
        <v>-472</v>
      </c>
      <c r="P144" s="537">
        <f t="shared" si="73"/>
        <v>0</v>
      </c>
      <c r="Q144" s="534">
        <f t="shared" si="74"/>
        <v>492</v>
      </c>
      <c r="R144" s="535"/>
      <c r="S144" s="541">
        <f t="shared" si="65"/>
        <v>-492</v>
      </c>
      <c r="T144" s="538">
        <f t="shared" si="75"/>
        <v>0</v>
      </c>
      <c r="U144" s="448"/>
      <c r="V144" s="448"/>
      <c r="W144" s="448"/>
      <c r="X144" s="448"/>
      <c r="Y144" s="448"/>
      <c r="Z144" s="448"/>
    </row>
    <row r="145" ht="12.75" customHeight="1">
      <c r="A145" s="534">
        <f t="shared" si="66"/>
        <v>413</v>
      </c>
      <c r="B145" s="540"/>
      <c r="C145" s="541">
        <f t="shared" si="61"/>
        <v>-413</v>
      </c>
      <c r="D145" s="542">
        <f t="shared" si="67"/>
        <v>0</v>
      </c>
      <c r="E145" s="530">
        <f t="shared" si="68"/>
        <v>433</v>
      </c>
      <c r="F145" s="543"/>
      <c r="G145" s="544">
        <f t="shared" si="62"/>
        <v>-433</v>
      </c>
      <c r="H145" s="545">
        <f t="shared" si="69"/>
        <v>0</v>
      </c>
      <c r="I145" s="534">
        <f t="shared" si="70"/>
        <v>453</v>
      </c>
      <c r="J145" s="546"/>
      <c r="K145" s="541">
        <f t="shared" si="63"/>
        <v>-453</v>
      </c>
      <c r="L145" s="542">
        <f t="shared" si="71"/>
        <v>0</v>
      </c>
      <c r="M145" s="536">
        <f t="shared" si="72"/>
        <v>473</v>
      </c>
      <c r="N145" s="531"/>
      <c r="O145" s="544">
        <f t="shared" si="64"/>
        <v>-473</v>
      </c>
      <c r="P145" s="537">
        <f t="shared" si="73"/>
        <v>0</v>
      </c>
      <c r="Q145" s="534">
        <f t="shared" si="74"/>
        <v>493</v>
      </c>
      <c r="R145" s="535"/>
      <c r="S145" s="541">
        <f t="shared" si="65"/>
        <v>-493</v>
      </c>
      <c r="T145" s="538">
        <f t="shared" si="75"/>
        <v>0</v>
      </c>
      <c r="U145" s="448"/>
      <c r="V145" s="448"/>
      <c r="W145" s="448"/>
      <c r="X145" s="448"/>
      <c r="Y145" s="448"/>
      <c r="Z145" s="448"/>
    </row>
    <row r="146" ht="12.75" customHeight="1">
      <c r="A146" s="534">
        <f t="shared" si="66"/>
        <v>414</v>
      </c>
      <c r="B146" s="540"/>
      <c r="C146" s="541">
        <f t="shared" si="61"/>
        <v>-414</v>
      </c>
      <c r="D146" s="542">
        <f t="shared" si="67"/>
        <v>0</v>
      </c>
      <c r="E146" s="530">
        <f t="shared" si="68"/>
        <v>434</v>
      </c>
      <c r="F146" s="543"/>
      <c r="G146" s="544">
        <f t="shared" si="62"/>
        <v>-434</v>
      </c>
      <c r="H146" s="545">
        <f t="shared" si="69"/>
        <v>0</v>
      </c>
      <c r="I146" s="534">
        <f t="shared" si="70"/>
        <v>454</v>
      </c>
      <c r="J146" s="546"/>
      <c r="K146" s="541">
        <f t="shared" si="63"/>
        <v>-454</v>
      </c>
      <c r="L146" s="542">
        <f t="shared" si="71"/>
        <v>0</v>
      </c>
      <c r="M146" s="536">
        <f t="shared" si="72"/>
        <v>474</v>
      </c>
      <c r="N146" s="531"/>
      <c r="O146" s="544">
        <f t="shared" si="64"/>
        <v>-474</v>
      </c>
      <c r="P146" s="537">
        <f t="shared" si="73"/>
        <v>0</v>
      </c>
      <c r="Q146" s="534">
        <f t="shared" si="74"/>
        <v>494</v>
      </c>
      <c r="R146" s="535"/>
      <c r="S146" s="541">
        <f t="shared" si="65"/>
        <v>-494</v>
      </c>
      <c r="T146" s="538">
        <f t="shared" si="75"/>
        <v>0</v>
      </c>
      <c r="U146" s="448"/>
      <c r="V146" s="448"/>
      <c r="W146" s="448"/>
      <c r="X146" s="448"/>
      <c r="Y146" s="448"/>
      <c r="Z146" s="448"/>
    </row>
    <row r="147" ht="12.75" customHeight="1">
      <c r="A147" s="534">
        <f t="shared" si="66"/>
        <v>415</v>
      </c>
      <c r="B147" s="540"/>
      <c r="C147" s="541">
        <f t="shared" si="61"/>
        <v>-415</v>
      </c>
      <c r="D147" s="542">
        <f t="shared" si="67"/>
        <v>0</v>
      </c>
      <c r="E147" s="530">
        <f t="shared" si="68"/>
        <v>435</v>
      </c>
      <c r="F147" s="543"/>
      <c r="G147" s="544">
        <f t="shared" si="62"/>
        <v>-435</v>
      </c>
      <c r="H147" s="545">
        <f t="shared" si="69"/>
        <v>0</v>
      </c>
      <c r="I147" s="534">
        <f t="shared" si="70"/>
        <v>455</v>
      </c>
      <c r="J147" s="546"/>
      <c r="K147" s="541">
        <f t="shared" si="63"/>
        <v>-455</v>
      </c>
      <c r="L147" s="542">
        <f t="shared" si="71"/>
        <v>0</v>
      </c>
      <c r="M147" s="536">
        <f t="shared" si="72"/>
        <v>475</v>
      </c>
      <c r="N147" s="531"/>
      <c r="O147" s="544">
        <f t="shared" si="64"/>
        <v>-475</v>
      </c>
      <c r="P147" s="537">
        <f t="shared" si="73"/>
        <v>0</v>
      </c>
      <c r="Q147" s="534">
        <f t="shared" si="74"/>
        <v>495</v>
      </c>
      <c r="R147" s="535"/>
      <c r="S147" s="541">
        <f t="shared" si="65"/>
        <v>-495</v>
      </c>
      <c r="T147" s="538">
        <f t="shared" si="75"/>
        <v>0</v>
      </c>
      <c r="U147" s="448"/>
      <c r="V147" s="448"/>
      <c r="W147" s="448"/>
      <c r="X147" s="448"/>
      <c r="Y147" s="448"/>
      <c r="Z147" s="448"/>
    </row>
    <row r="148" ht="12.75" customHeight="1">
      <c r="A148" s="534">
        <f t="shared" si="66"/>
        <v>416</v>
      </c>
      <c r="B148" s="540"/>
      <c r="C148" s="541">
        <f t="shared" si="61"/>
        <v>-416</v>
      </c>
      <c r="D148" s="542">
        <f t="shared" si="67"/>
        <v>0</v>
      </c>
      <c r="E148" s="530">
        <f t="shared" si="68"/>
        <v>436</v>
      </c>
      <c r="F148" s="543"/>
      <c r="G148" s="544">
        <f t="shared" si="62"/>
        <v>-436</v>
      </c>
      <c r="H148" s="545">
        <f t="shared" si="69"/>
        <v>0</v>
      </c>
      <c r="I148" s="534">
        <f t="shared" si="70"/>
        <v>456</v>
      </c>
      <c r="J148" s="546"/>
      <c r="K148" s="541">
        <f t="shared" si="63"/>
        <v>-456</v>
      </c>
      <c r="L148" s="542">
        <f t="shared" si="71"/>
        <v>0</v>
      </c>
      <c r="M148" s="536">
        <f t="shared" si="72"/>
        <v>476</v>
      </c>
      <c r="N148" s="531"/>
      <c r="O148" s="544">
        <f t="shared" si="64"/>
        <v>-476</v>
      </c>
      <c r="P148" s="537">
        <f t="shared" si="73"/>
        <v>0</v>
      </c>
      <c r="Q148" s="534">
        <f t="shared" si="74"/>
        <v>496</v>
      </c>
      <c r="R148" s="535"/>
      <c r="S148" s="541">
        <f t="shared" si="65"/>
        <v>-496</v>
      </c>
      <c r="T148" s="538">
        <f t="shared" si="75"/>
        <v>0</v>
      </c>
      <c r="U148" s="448"/>
      <c r="V148" s="448"/>
      <c r="W148" s="448"/>
      <c r="X148" s="448"/>
      <c r="Y148" s="448"/>
      <c r="Z148" s="448"/>
    </row>
    <row r="149" ht="12.75" customHeight="1">
      <c r="A149" s="534">
        <f t="shared" si="66"/>
        <v>417</v>
      </c>
      <c r="B149" s="540"/>
      <c r="C149" s="541">
        <f t="shared" si="61"/>
        <v>-417</v>
      </c>
      <c r="D149" s="542">
        <f t="shared" si="67"/>
        <v>0</v>
      </c>
      <c r="E149" s="530">
        <f t="shared" si="68"/>
        <v>437</v>
      </c>
      <c r="F149" s="543"/>
      <c r="G149" s="544">
        <f t="shared" si="62"/>
        <v>-437</v>
      </c>
      <c r="H149" s="545">
        <f t="shared" si="69"/>
        <v>0</v>
      </c>
      <c r="I149" s="534">
        <f t="shared" si="70"/>
        <v>457</v>
      </c>
      <c r="J149" s="546"/>
      <c r="K149" s="541">
        <f t="shared" si="63"/>
        <v>-457</v>
      </c>
      <c r="L149" s="542">
        <f t="shared" si="71"/>
        <v>0</v>
      </c>
      <c r="M149" s="536">
        <f t="shared" si="72"/>
        <v>477</v>
      </c>
      <c r="N149" s="531"/>
      <c r="O149" s="544">
        <f t="shared" si="64"/>
        <v>-477</v>
      </c>
      <c r="P149" s="537">
        <f t="shared" si="73"/>
        <v>0</v>
      </c>
      <c r="Q149" s="534">
        <f t="shared" si="74"/>
        <v>497</v>
      </c>
      <c r="R149" s="535"/>
      <c r="S149" s="541">
        <f t="shared" si="65"/>
        <v>-497</v>
      </c>
      <c r="T149" s="538">
        <f t="shared" si="75"/>
        <v>0</v>
      </c>
      <c r="U149" s="448"/>
      <c r="V149" s="448"/>
      <c r="W149" s="448"/>
      <c r="X149" s="448"/>
      <c r="Y149" s="448"/>
      <c r="Z149" s="448"/>
    </row>
    <row r="150" ht="12.75" customHeight="1">
      <c r="A150" s="534">
        <f t="shared" si="66"/>
        <v>418</v>
      </c>
      <c r="B150" s="540"/>
      <c r="C150" s="541">
        <f t="shared" si="61"/>
        <v>-418</v>
      </c>
      <c r="D150" s="542">
        <f t="shared" si="67"/>
        <v>0</v>
      </c>
      <c r="E150" s="530">
        <f t="shared" si="68"/>
        <v>438</v>
      </c>
      <c r="F150" s="543"/>
      <c r="G150" s="544">
        <f t="shared" si="62"/>
        <v>-438</v>
      </c>
      <c r="H150" s="545">
        <f t="shared" si="69"/>
        <v>0</v>
      </c>
      <c r="I150" s="534">
        <f t="shared" si="70"/>
        <v>458</v>
      </c>
      <c r="J150" s="546"/>
      <c r="K150" s="541">
        <f t="shared" si="63"/>
        <v>-458</v>
      </c>
      <c r="L150" s="542">
        <f t="shared" si="71"/>
        <v>0</v>
      </c>
      <c r="M150" s="536">
        <f t="shared" si="72"/>
        <v>478</v>
      </c>
      <c r="N150" s="531"/>
      <c r="O150" s="544">
        <f t="shared" si="64"/>
        <v>-478</v>
      </c>
      <c r="P150" s="537">
        <f t="shared" si="73"/>
        <v>0</v>
      </c>
      <c r="Q150" s="534">
        <f t="shared" si="74"/>
        <v>498</v>
      </c>
      <c r="R150" s="535"/>
      <c r="S150" s="541">
        <f t="shared" si="65"/>
        <v>-498</v>
      </c>
      <c r="T150" s="538">
        <f t="shared" si="75"/>
        <v>0</v>
      </c>
      <c r="U150" s="448"/>
      <c r="V150" s="448"/>
      <c r="W150" s="448"/>
      <c r="X150" s="448"/>
      <c r="Y150" s="448"/>
      <c r="Z150" s="448"/>
    </row>
    <row r="151" ht="12.75" customHeight="1">
      <c r="A151" s="534">
        <f t="shared" si="66"/>
        <v>419</v>
      </c>
      <c r="B151" s="540"/>
      <c r="C151" s="541">
        <f t="shared" si="61"/>
        <v>-419</v>
      </c>
      <c r="D151" s="542">
        <f t="shared" si="67"/>
        <v>0</v>
      </c>
      <c r="E151" s="530">
        <f t="shared" si="68"/>
        <v>439</v>
      </c>
      <c r="F151" s="543"/>
      <c r="G151" s="544">
        <f t="shared" si="62"/>
        <v>-439</v>
      </c>
      <c r="H151" s="545">
        <f t="shared" si="69"/>
        <v>0</v>
      </c>
      <c r="I151" s="534">
        <f t="shared" si="70"/>
        <v>459</v>
      </c>
      <c r="J151" s="546"/>
      <c r="K151" s="541">
        <f t="shared" si="63"/>
        <v>-459</v>
      </c>
      <c r="L151" s="542">
        <f t="shared" si="71"/>
        <v>0</v>
      </c>
      <c r="M151" s="536">
        <f t="shared" si="72"/>
        <v>479</v>
      </c>
      <c r="N151" s="531"/>
      <c r="O151" s="544">
        <f t="shared" si="64"/>
        <v>-479</v>
      </c>
      <c r="P151" s="537">
        <f t="shared" si="73"/>
        <v>0</v>
      </c>
      <c r="Q151" s="534">
        <f t="shared" si="74"/>
        <v>499</v>
      </c>
      <c r="R151" s="535"/>
      <c r="S151" s="541">
        <f t="shared" si="65"/>
        <v>-499</v>
      </c>
      <c r="T151" s="538">
        <f t="shared" si="75"/>
        <v>0</v>
      </c>
      <c r="U151" s="448"/>
      <c r="V151" s="448"/>
      <c r="W151" s="448"/>
      <c r="X151" s="448"/>
      <c r="Y151" s="448"/>
      <c r="Z151" s="448"/>
    </row>
    <row r="152" ht="12.75" customHeight="1">
      <c r="A152" s="534">
        <f t="shared" si="66"/>
        <v>420</v>
      </c>
      <c r="B152" s="548"/>
      <c r="C152" s="541">
        <f t="shared" si="61"/>
        <v>-420</v>
      </c>
      <c r="D152" s="549">
        <f t="shared" si="67"/>
        <v>0</v>
      </c>
      <c r="E152" s="530">
        <f t="shared" si="68"/>
        <v>440</v>
      </c>
      <c r="F152" s="531"/>
      <c r="G152" s="544">
        <f t="shared" si="62"/>
        <v>-440</v>
      </c>
      <c r="H152" s="550">
        <f t="shared" si="69"/>
        <v>0</v>
      </c>
      <c r="I152" s="534">
        <f t="shared" si="70"/>
        <v>460</v>
      </c>
      <c r="J152" s="535"/>
      <c r="K152" s="541">
        <f t="shared" si="63"/>
        <v>-460</v>
      </c>
      <c r="L152" s="529">
        <f t="shared" si="71"/>
        <v>0</v>
      </c>
      <c r="M152" s="536">
        <f t="shared" si="72"/>
        <v>480</v>
      </c>
      <c r="N152" s="531"/>
      <c r="O152" s="544">
        <f t="shared" si="64"/>
        <v>-480</v>
      </c>
      <c r="P152" s="537">
        <f t="shared" si="73"/>
        <v>0</v>
      </c>
      <c r="Q152" s="534">
        <f t="shared" si="74"/>
        <v>500</v>
      </c>
      <c r="R152" s="535"/>
      <c r="S152" s="541">
        <f t="shared" si="65"/>
        <v>-500</v>
      </c>
      <c r="T152" s="538">
        <f t="shared" si="75"/>
        <v>0</v>
      </c>
      <c r="U152" s="448"/>
      <c r="V152" s="448"/>
      <c r="W152" s="448"/>
      <c r="X152" s="448"/>
      <c r="Y152" s="448"/>
      <c r="Z152" s="448"/>
    </row>
    <row r="153" ht="15.75" customHeight="1">
      <c r="A153" s="551"/>
      <c r="B153" s="552">
        <f>SUM(B133:B152)</f>
        <v>0</v>
      </c>
      <c r="C153" s="553"/>
      <c r="D153" s="554" t="s">
        <v>173</v>
      </c>
      <c r="E153" s="555"/>
      <c r="F153" s="556">
        <f>SUM(F133:F152)</f>
        <v>0</v>
      </c>
      <c r="G153" s="555"/>
      <c r="H153" s="557" t="s">
        <v>173</v>
      </c>
      <c r="I153" s="553"/>
      <c r="J153" s="552">
        <f>SUM(J133:J152)</f>
        <v>0</v>
      </c>
      <c r="K153" s="553"/>
      <c r="L153" s="554" t="s">
        <v>173</v>
      </c>
      <c r="M153" s="555"/>
      <c r="N153" s="556">
        <f>SUM(N133:N152)</f>
        <v>0</v>
      </c>
      <c r="O153" s="555"/>
      <c r="P153" s="557" t="s">
        <v>173</v>
      </c>
      <c r="Q153" s="553"/>
      <c r="R153" s="552">
        <f>SUM(R133:R152)</f>
        <v>0</v>
      </c>
      <c r="S153" s="553"/>
      <c r="T153" s="558" t="s">
        <v>173</v>
      </c>
      <c r="U153" s="448"/>
      <c r="V153" s="448"/>
      <c r="W153" s="448"/>
      <c r="X153" s="448"/>
      <c r="Y153" s="448"/>
      <c r="Z153" s="448"/>
    </row>
    <row r="154" ht="15.75" customHeight="1">
      <c r="A154" s="559"/>
      <c r="B154" s="560"/>
      <c r="C154" s="559"/>
      <c r="D154" s="560"/>
      <c r="E154" s="559"/>
      <c r="F154" s="560"/>
      <c r="G154" s="559"/>
      <c r="H154" s="560"/>
      <c r="I154" s="559"/>
      <c r="J154" s="560"/>
      <c r="K154" s="559"/>
      <c r="L154" s="560"/>
      <c r="M154" s="559"/>
      <c r="N154" s="560"/>
      <c r="O154" s="559"/>
      <c r="P154" s="561" t="s">
        <v>615</v>
      </c>
      <c r="Q154" s="3"/>
      <c r="R154" s="3"/>
      <c r="S154" s="559"/>
      <c r="T154" s="562">
        <f>SUM(B153:T153)</f>
        <v>0</v>
      </c>
      <c r="U154" s="448"/>
      <c r="V154" s="448"/>
      <c r="W154" s="448"/>
      <c r="X154" s="448"/>
      <c r="Y154" s="448"/>
      <c r="Z154" s="448"/>
    </row>
    <row r="155" ht="13.5" customHeight="1">
      <c r="A155" s="448"/>
      <c r="B155" s="560"/>
      <c r="C155" s="448"/>
      <c r="D155" s="564"/>
      <c r="E155" s="448"/>
      <c r="F155" s="564"/>
      <c r="G155" s="448"/>
      <c r="H155" s="564"/>
      <c r="I155" s="448"/>
      <c r="J155" s="564"/>
      <c r="K155" s="448"/>
      <c r="L155" s="564"/>
      <c r="M155" s="448"/>
      <c r="N155" s="564"/>
      <c r="O155" s="448"/>
      <c r="P155" s="564"/>
      <c r="Q155" s="448"/>
      <c r="R155" s="564"/>
      <c r="S155" s="448"/>
      <c r="T155" s="564"/>
      <c r="U155" s="448"/>
      <c r="V155" s="448"/>
      <c r="W155" s="448"/>
      <c r="X155" s="448"/>
      <c r="Y155" s="448"/>
      <c r="Z155" s="448"/>
    </row>
    <row r="156" ht="13.5" customHeight="1">
      <c r="A156" s="448"/>
      <c r="B156" s="560"/>
      <c r="C156" s="448"/>
      <c r="D156" s="564"/>
      <c r="E156" s="448"/>
      <c r="F156" s="564"/>
      <c r="G156" s="448"/>
      <c r="H156" s="564"/>
      <c r="I156" s="448"/>
      <c r="J156" s="564"/>
      <c r="K156" s="448"/>
      <c r="L156" s="564"/>
      <c r="M156" s="448"/>
      <c r="N156" s="564"/>
      <c r="O156" s="448"/>
      <c r="P156" s="564"/>
      <c r="Q156" s="448"/>
      <c r="R156" s="564"/>
      <c r="S156" s="448"/>
      <c r="T156" s="564"/>
      <c r="U156" s="448"/>
      <c r="V156" s="448"/>
      <c r="W156" s="448"/>
      <c r="X156" s="448"/>
      <c r="Y156" s="448"/>
      <c r="Z156" s="448"/>
    </row>
    <row r="157" ht="13.5" customHeight="1">
      <c r="A157" s="448"/>
      <c r="B157" s="560"/>
      <c r="C157" s="448"/>
      <c r="D157" s="564"/>
      <c r="E157" s="448"/>
      <c r="F157" s="564"/>
      <c r="G157" s="448"/>
      <c r="H157" s="564"/>
      <c r="I157" s="448"/>
      <c r="J157" s="564"/>
      <c r="K157" s="448"/>
      <c r="L157" s="564"/>
      <c r="M157" s="448"/>
      <c r="N157" s="564"/>
      <c r="O157" s="448"/>
      <c r="P157" s="564"/>
      <c r="Q157" s="448"/>
      <c r="R157" s="564"/>
      <c r="S157" s="448"/>
      <c r="T157" s="564"/>
      <c r="U157" s="448"/>
      <c r="V157" s="448"/>
      <c r="W157" s="448"/>
      <c r="X157" s="448"/>
      <c r="Y157" s="448"/>
      <c r="Z157" s="448"/>
    </row>
    <row r="158" ht="13.5" customHeight="1">
      <c r="A158" s="448"/>
      <c r="B158" s="560"/>
      <c r="C158" s="448"/>
      <c r="D158" s="564"/>
      <c r="E158" s="448"/>
      <c r="F158" s="564"/>
      <c r="G158" s="448"/>
      <c r="H158" s="564"/>
      <c r="I158" s="448"/>
      <c r="J158" s="564"/>
      <c r="K158" s="448"/>
      <c r="L158" s="564"/>
      <c r="M158" s="448"/>
      <c r="N158" s="564"/>
      <c r="O158" s="448"/>
      <c r="P158" s="564"/>
      <c r="Q158" s="448"/>
      <c r="R158" s="564"/>
      <c r="S158" s="448"/>
      <c r="T158" s="564"/>
      <c r="U158" s="448"/>
      <c r="V158" s="448"/>
      <c r="W158" s="448"/>
      <c r="X158" s="448"/>
      <c r="Y158" s="448"/>
      <c r="Z158" s="448"/>
    </row>
    <row r="159" ht="19.5" customHeight="1">
      <c r="A159" s="440"/>
      <c r="B159" s="3"/>
      <c r="C159" s="441"/>
      <c r="D159" s="3"/>
      <c r="E159" s="442" t="s">
        <v>568</v>
      </c>
      <c r="F159" s="3"/>
      <c r="G159" s="3"/>
      <c r="H159" s="3"/>
      <c r="I159" s="3"/>
      <c r="J159" s="3"/>
      <c r="K159" s="3"/>
      <c r="L159" s="3"/>
      <c r="M159" s="3"/>
      <c r="N159" s="3"/>
      <c r="O159" s="3"/>
      <c r="P159" s="443"/>
      <c r="Q159" s="565"/>
      <c r="R159" s="446"/>
      <c r="S159" s="446"/>
      <c r="T159" s="447"/>
      <c r="U159" s="448"/>
      <c r="V159" s="448"/>
      <c r="W159" s="448"/>
      <c r="X159" s="448"/>
      <c r="Y159" s="448"/>
      <c r="Z159" s="448"/>
    </row>
    <row r="160" ht="19.5" customHeight="1">
      <c r="A160" s="449"/>
      <c r="B160" s="450"/>
      <c r="C160" s="451"/>
      <c r="D160" s="451"/>
      <c r="E160" s="399"/>
      <c r="F160" s="416"/>
      <c r="G160" s="416"/>
      <c r="H160" s="416"/>
      <c r="I160" s="416"/>
      <c r="J160" s="416"/>
      <c r="K160" s="416"/>
      <c r="L160" s="416"/>
      <c r="M160" s="416"/>
      <c r="N160" s="416"/>
      <c r="O160" s="416"/>
      <c r="P160" s="400"/>
      <c r="Q160" s="566"/>
      <c r="R160" s="567"/>
      <c r="S160" s="451"/>
      <c r="T160" s="453"/>
      <c r="U160" s="448"/>
      <c r="V160" s="448"/>
      <c r="W160" s="448"/>
      <c r="X160" s="448"/>
      <c r="Y160" s="448"/>
      <c r="Z160" s="448"/>
    </row>
    <row r="161" ht="19.5" customHeight="1">
      <c r="A161" s="568" t="s">
        <v>616</v>
      </c>
      <c r="B161" s="288"/>
      <c r="C161" s="288"/>
      <c r="D161" s="569" t="str">
        <f>C3</f>
        <v/>
      </c>
      <c r="E161" s="288"/>
      <c r="F161" s="288"/>
      <c r="G161" s="288"/>
      <c r="H161" s="288"/>
      <c r="I161" s="288"/>
      <c r="J161" s="570" t="s">
        <v>617</v>
      </c>
      <c r="K161" s="288"/>
      <c r="L161" s="569" t="str">
        <f>O3</f>
        <v/>
      </c>
      <c r="M161" s="288"/>
      <c r="N161" s="288"/>
      <c r="O161" s="288"/>
      <c r="P161" s="288"/>
      <c r="Q161" s="571" t="s">
        <v>618</v>
      </c>
      <c r="R161" s="288"/>
      <c r="S161" s="572" t="str">
        <f>O4</f>
        <v/>
      </c>
      <c r="T161" s="289"/>
      <c r="U161" s="448"/>
      <c r="V161" s="448"/>
      <c r="W161" s="448"/>
      <c r="X161" s="448"/>
      <c r="Y161" s="448"/>
      <c r="Z161" s="448"/>
    </row>
    <row r="162" ht="14.25" customHeight="1">
      <c r="A162" s="515" t="s">
        <v>612</v>
      </c>
      <c r="B162" s="516" t="s">
        <v>426</v>
      </c>
      <c r="C162" s="517" t="s">
        <v>613</v>
      </c>
      <c r="D162" s="518" t="s">
        <v>614</v>
      </c>
      <c r="E162" s="519" t="s">
        <v>612</v>
      </c>
      <c r="F162" s="520" t="s">
        <v>426</v>
      </c>
      <c r="G162" s="521" t="str">
        <f>C162</f>
        <v>Out</v>
      </c>
      <c r="H162" s="522" t="s">
        <v>614</v>
      </c>
      <c r="I162" s="523" t="s">
        <v>612</v>
      </c>
      <c r="J162" s="524" t="s">
        <v>426</v>
      </c>
      <c r="K162" s="517" t="str">
        <f>C162</f>
        <v>Out</v>
      </c>
      <c r="L162" s="518" t="s">
        <v>614</v>
      </c>
      <c r="M162" s="525" t="s">
        <v>612</v>
      </c>
      <c r="N162" s="520" t="s">
        <v>426</v>
      </c>
      <c r="O162" s="521" t="str">
        <f>C162</f>
        <v>Out</v>
      </c>
      <c r="P162" s="522" t="s">
        <v>614</v>
      </c>
      <c r="Q162" s="523" t="s">
        <v>612</v>
      </c>
      <c r="R162" s="524" t="s">
        <v>426</v>
      </c>
      <c r="S162" s="517" t="str">
        <f>C162</f>
        <v>Out</v>
      </c>
      <c r="T162" s="518" t="s">
        <v>614</v>
      </c>
      <c r="U162" s="448"/>
      <c r="V162" s="448"/>
      <c r="W162" s="448"/>
      <c r="X162" s="448"/>
      <c r="Y162" s="448"/>
      <c r="Z162" s="448"/>
    </row>
    <row r="163" ht="12.75" customHeight="1">
      <c r="A163" s="526">
        <f>SUM(Q152)+IF(B163&lt;50,1,2)</f>
        <v>501</v>
      </c>
      <c r="B163" s="527"/>
      <c r="C163" s="528">
        <f t="shared" ref="C163:C182" si="76">($P$7-A163)</f>
        <v>-501</v>
      </c>
      <c r="D163" s="529">
        <f>SUM(B163+T152)</f>
        <v>0</v>
      </c>
      <c r="E163" s="530">
        <f>SUM(A182)+IF(F163&lt;50,1,2)</f>
        <v>521</v>
      </c>
      <c r="F163" s="531"/>
      <c r="G163" s="532">
        <f t="shared" ref="G163:G182" si="77">($P$7-E163)</f>
        <v>-521</v>
      </c>
      <c r="H163" s="533">
        <f>SUM(F163+D182)</f>
        <v>0</v>
      </c>
      <c r="I163" s="534">
        <f>SUM(E182)+IF(J163&lt;50,1,2)</f>
        <v>541</v>
      </c>
      <c r="J163" s="535"/>
      <c r="K163" s="528">
        <f t="shared" ref="K163:K182" si="78">($P$7-I163)</f>
        <v>-541</v>
      </c>
      <c r="L163" s="529">
        <f>SUM(H182+J163)</f>
        <v>0</v>
      </c>
      <c r="M163" s="536">
        <f>SUM(I182)+IF(N163&lt;50,1,2)</f>
        <v>561</v>
      </c>
      <c r="N163" s="531"/>
      <c r="O163" s="532">
        <f t="shared" ref="O163:O182" si="79">($P$7-M163)</f>
        <v>-561</v>
      </c>
      <c r="P163" s="537">
        <f>SUM(L182+N163)</f>
        <v>0</v>
      </c>
      <c r="Q163" s="534">
        <f>SUM(M182)+IF(R163&lt;50,1,2)</f>
        <v>581</v>
      </c>
      <c r="R163" s="535"/>
      <c r="S163" s="528">
        <f t="shared" ref="S163:S182" si="80">($P$7-Q163)</f>
        <v>-581</v>
      </c>
      <c r="T163" s="538">
        <f>SUM(P182+R163)</f>
        <v>0</v>
      </c>
      <c r="U163" s="448"/>
      <c r="V163" s="448"/>
      <c r="W163" s="448"/>
      <c r="X163" s="448"/>
      <c r="Y163" s="448"/>
      <c r="Z163" s="448"/>
    </row>
    <row r="164" ht="12.75" customHeight="1">
      <c r="A164" s="534">
        <f t="shared" ref="A164:A182" si="81">SUM(A163)+IF(B164&lt;50,1,2)</f>
        <v>502</v>
      </c>
      <c r="B164" s="540"/>
      <c r="C164" s="541">
        <f t="shared" si="76"/>
        <v>-502</v>
      </c>
      <c r="D164" s="542">
        <f t="shared" ref="D164:D182" si="82">SUM(B164+D163)</f>
        <v>0</v>
      </c>
      <c r="E164" s="530">
        <f t="shared" ref="E164:E182" si="83">SUM(E163)+IF(F164&lt;50,1,2)</f>
        <v>522</v>
      </c>
      <c r="F164" s="543"/>
      <c r="G164" s="544">
        <f t="shared" si="77"/>
        <v>-522</v>
      </c>
      <c r="H164" s="545">
        <f t="shared" ref="H164:H182" si="84">SUM(H163+F164)</f>
        <v>0</v>
      </c>
      <c r="I164" s="534">
        <f t="shared" ref="I164:I182" si="85">SUM(I163)+IF(J164&lt;50,1,2)</f>
        <v>542</v>
      </c>
      <c r="J164" s="546"/>
      <c r="K164" s="541">
        <f t="shared" si="78"/>
        <v>-542</v>
      </c>
      <c r="L164" s="542">
        <f t="shared" ref="L164:L182" si="86">SUM(L163+J164)</f>
        <v>0</v>
      </c>
      <c r="M164" s="536">
        <f t="shared" ref="M164:M182" si="87">SUM(M163)+IF(N164&lt;50,1,2)</f>
        <v>562</v>
      </c>
      <c r="N164" s="531"/>
      <c r="O164" s="544">
        <f t="shared" si="79"/>
        <v>-562</v>
      </c>
      <c r="P164" s="537">
        <f t="shared" ref="P164:P182" si="88">SUM(P163+N164)</f>
        <v>0</v>
      </c>
      <c r="Q164" s="534">
        <f t="shared" ref="Q164:Q182" si="89">SUM(Q163)+IF(R164&lt;50,1,2)</f>
        <v>582</v>
      </c>
      <c r="R164" s="535"/>
      <c r="S164" s="541">
        <f t="shared" si="80"/>
        <v>-582</v>
      </c>
      <c r="T164" s="538">
        <f t="shared" ref="T164:T182" si="90">SUM(T163+R164)</f>
        <v>0</v>
      </c>
      <c r="U164" s="448"/>
      <c r="V164" s="448"/>
      <c r="W164" s="448"/>
      <c r="X164" s="448"/>
      <c r="Y164" s="448"/>
      <c r="Z164" s="448"/>
    </row>
    <row r="165" ht="12.75" customHeight="1">
      <c r="A165" s="534">
        <f t="shared" si="81"/>
        <v>503</v>
      </c>
      <c r="B165" s="540"/>
      <c r="C165" s="541">
        <f t="shared" si="76"/>
        <v>-503</v>
      </c>
      <c r="D165" s="542">
        <f t="shared" si="82"/>
        <v>0</v>
      </c>
      <c r="E165" s="530">
        <f t="shared" si="83"/>
        <v>523</v>
      </c>
      <c r="F165" s="543"/>
      <c r="G165" s="544">
        <f t="shared" si="77"/>
        <v>-523</v>
      </c>
      <c r="H165" s="545">
        <f t="shared" si="84"/>
        <v>0</v>
      </c>
      <c r="I165" s="534">
        <f t="shared" si="85"/>
        <v>543</v>
      </c>
      <c r="J165" s="546"/>
      <c r="K165" s="541">
        <f t="shared" si="78"/>
        <v>-543</v>
      </c>
      <c r="L165" s="542">
        <f t="shared" si="86"/>
        <v>0</v>
      </c>
      <c r="M165" s="536">
        <f t="shared" si="87"/>
        <v>563</v>
      </c>
      <c r="N165" s="547"/>
      <c r="O165" s="544">
        <f t="shared" si="79"/>
        <v>-563</v>
      </c>
      <c r="P165" s="545">
        <f t="shared" si="88"/>
        <v>0</v>
      </c>
      <c r="Q165" s="534">
        <f t="shared" si="89"/>
        <v>583</v>
      </c>
      <c r="R165" s="535"/>
      <c r="S165" s="541">
        <f t="shared" si="80"/>
        <v>-583</v>
      </c>
      <c r="T165" s="538">
        <f t="shared" si="90"/>
        <v>0</v>
      </c>
      <c r="U165" s="448"/>
      <c r="V165" s="448"/>
      <c r="W165" s="448"/>
      <c r="X165" s="448"/>
      <c r="Y165" s="448"/>
      <c r="Z165" s="448"/>
    </row>
    <row r="166" ht="12.75" customHeight="1">
      <c r="A166" s="534">
        <f t="shared" si="81"/>
        <v>504</v>
      </c>
      <c r="B166" s="540"/>
      <c r="C166" s="541">
        <f t="shared" si="76"/>
        <v>-504</v>
      </c>
      <c r="D166" s="542">
        <f t="shared" si="82"/>
        <v>0</v>
      </c>
      <c r="E166" s="530">
        <f t="shared" si="83"/>
        <v>524</v>
      </c>
      <c r="F166" s="543"/>
      <c r="G166" s="544">
        <f t="shared" si="77"/>
        <v>-524</v>
      </c>
      <c r="H166" s="545">
        <f t="shared" si="84"/>
        <v>0</v>
      </c>
      <c r="I166" s="534">
        <f t="shared" si="85"/>
        <v>544</v>
      </c>
      <c r="J166" s="546"/>
      <c r="K166" s="541">
        <f t="shared" si="78"/>
        <v>-544</v>
      </c>
      <c r="L166" s="542">
        <f t="shared" si="86"/>
        <v>0</v>
      </c>
      <c r="M166" s="536">
        <f t="shared" si="87"/>
        <v>564</v>
      </c>
      <c r="N166" s="531"/>
      <c r="O166" s="544">
        <f t="shared" si="79"/>
        <v>-564</v>
      </c>
      <c r="P166" s="537">
        <f t="shared" si="88"/>
        <v>0</v>
      </c>
      <c r="Q166" s="534">
        <f t="shared" si="89"/>
        <v>584</v>
      </c>
      <c r="R166" s="535"/>
      <c r="S166" s="541">
        <f t="shared" si="80"/>
        <v>-584</v>
      </c>
      <c r="T166" s="538">
        <f t="shared" si="90"/>
        <v>0</v>
      </c>
      <c r="U166" s="448"/>
      <c r="V166" s="448"/>
      <c r="W166" s="448"/>
      <c r="X166" s="448"/>
      <c r="Y166" s="448"/>
      <c r="Z166" s="448"/>
    </row>
    <row r="167" ht="12.75" customHeight="1">
      <c r="A167" s="534">
        <f t="shared" si="81"/>
        <v>505</v>
      </c>
      <c r="B167" s="540"/>
      <c r="C167" s="541">
        <f t="shared" si="76"/>
        <v>-505</v>
      </c>
      <c r="D167" s="542">
        <f t="shared" si="82"/>
        <v>0</v>
      </c>
      <c r="E167" s="530">
        <f t="shared" si="83"/>
        <v>525</v>
      </c>
      <c r="F167" s="543"/>
      <c r="G167" s="544">
        <f t="shared" si="77"/>
        <v>-525</v>
      </c>
      <c r="H167" s="545">
        <f t="shared" si="84"/>
        <v>0</v>
      </c>
      <c r="I167" s="534">
        <f t="shared" si="85"/>
        <v>545</v>
      </c>
      <c r="J167" s="546"/>
      <c r="K167" s="541">
        <f t="shared" si="78"/>
        <v>-545</v>
      </c>
      <c r="L167" s="542">
        <f t="shared" si="86"/>
        <v>0</v>
      </c>
      <c r="M167" s="536">
        <f t="shared" si="87"/>
        <v>565</v>
      </c>
      <c r="N167" s="531"/>
      <c r="O167" s="544">
        <f t="shared" si="79"/>
        <v>-565</v>
      </c>
      <c r="P167" s="537">
        <f t="shared" si="88"/>
        <v>0</v>
      </c>
      <c r="Q167" s="534">
        <f t="shared" si="89"/>
        <v>585</v>
      </c>
      <c r="R167" s="535"/>
      <c r="S167" s="541">
        <f t="shared" si="80"/>
        <v>-585</v>
      </c>
      <c r="T167" s="538">
        <f t="shared" si="90"/>
        <v>0</v>
      </c>
      <c r="U167" s="448"/>
      <c r="V167" s="448"/>
      <c r="W167" s="448"/>
      <c r="X167" s="448"/>
      <c r="Y167" s="448"/>
      <c r="Z167" s="448"/>
    </row>
    <row r="168" ht="12.75" customHeight="1">
      <c r="A168" s="534">
        <f t="shared" si="81"/>
        <v>506</v>
      </c>
      <c r="B168" s="540"/>
      <c r="C168" s="541">
        <f t="shared" si="76"/>
        <v>-506</v>
      </c>
      <c r="D168" s="542">
        <f t="shared" si="82"/>
        <v>0</v>
      </c>
      <c r="E168" s="530">
        <f t="shared" si="83"/>
        <v>526</v>
      </c>
      <c r="F168" s="543"/>
      <c r="G168" s="544">
        <f t="shared" si="77"/>
        <v>-526</v>
      </c>
      <c r="H168" s="545">
        <f t="shared" si="84"/>
        <v>0</v>
      </c>
      <c r="I168" s="534">
        <f t="shared" si="85"/>
        <v>546</v>
      </c>
      <c r="J168" s="546"/>
      <c r="K168" s="541">
        <f t="shared" si="78"/>
        <v>-546</v>
      </c>
      <c r="L168" s="542">
        <f t="shared" si="86"/>
        <v>0</v>
      </c>
      <c r="M168" s="536">
        <f t="shared" si="87"/>
        <v>566</v>
      </c>
      <c r="N168" s="531"/>
      <c r="O168" s="544">
        <f t="shared" si="79"/>
        <v>-566</v>
      </c>
      <c r="P168" s="537">
        <f t="shared" si="88"/>
        <v>0</v>
      </c>
      <c r="Q168" s="534">
        <f t="shared" si="89"/>
        <v>586</v>
      </c>
      <c r="R168" s="535"/>
      <c r="S168" s="541">
        <f t="shared" si="80"/>
        <v>-586</v>
      </c>
      <c r="T168" s="538">
        <f t="shared" si="90"/>
        <v>0</v>
      </c>
      <c r="U168" s="448"/>
      <c r="V168" s="448"/>
      <c r="W168" s="448"/>
      <c r="X168" s="448"/>
      <c r="Y168" s="448"/>
      <c r="Z168" s="448"/>
    </row>
    <row r="169" ht="12.75" customHeight="1">
      <c r="A169" s="534">
        <f t="shared" si="81"/>
        <v>507</v>
      </c>
      <c r="B169" s="540"/>
      <c r="C169" s="541">
        <f t="shared" si="76"/>
        <v>-507</v>
      </c>
      <c r="D169" s="542">
        <f t="shared" si="82"/>
        <v>0</v>
      </c>
      <c r="E169" s="530">
        <f t="shared" si="83"/>
        <v>527</v>
      </c>
      <c r="F169" s="543"/>
      <c r="G169" s="544">
        <f t="shared" si="77"/>
        <v>-527</v>
      </c>
      <c r="H169" s="545">
        <f t="shared" si="84"/>
        <v>0</v>
      </c>
      <c r="I169" s="534">
        <f t="shared" si="85"/>
        <v>547</v>
      </c>
      <c r="J169" s="546"/>
      <c r="K169" s="541">
        <f t="shared" si="78"/>
        <v>-547</v>
      </c>
      <c r="L169" s="542">
        <f t="shared" si="86"/>
        <v>0</v>
      </c>
      <c r="M169" s="536">
        <f t="shared" si="87"/>
        <v>567</v>
      </c>
      <c r="N169" s="531"/>
      <c r="O169" s="544">
        <f t="shared" si="79"/>
        <v>-567</v>
      </c>
      <c r="P169" s="537">
        <f t="shared" si="88"/>
        <v>0</v>
      </c>
      <c r="Q169" s="534">
        <f t="shared" si="89"/>
        <v>587</v>
      </c>
      <c r="R169" s="535"/>
      <c r="S169" s="541">
        <f t="shared" si="80"/>
        <v>-587</v>
      </c>
      <c r="T169" s="538">
        <f t="shared" si="90"/>
        <v>0</v>
      </c>
      <c r="U169" s="448"/>
      <c r="V169" s="448"/>
      <c r="W169" s="448"/>
      <c r="X169" s="448"/>
      <c r="Y169" s="448"/>
      <c r="Z169" s="448"/>
    </row>
    <row r="170" ht="12.75" customHeight="1">
      <c r="A170" s="534">
        <f t="shared" si="81"/>
        <v>508</v>
      </c>
      <c r="B170" s="540"/>
      <c r="C170" s="541">
        <f t="shared" si="76"/>
        <v>-508</v>
      </c>
      <c r="D170" s="542">
        <f t="shared" si="82"/>
        <v>0</v>
      </c>
      <c r="E170" s="530">
        <f t="shared" si="83"/>
        <v>528</v>
      </c>
      <c r="F170" s="543"/>
      <c r="G170" s="544">
        <f t="shared" si="77"/>
        <v>-528</v>
      </c>
      <c r="H170" s="545">
        <f t="shared" si="84"/>
        <v>0</v>
      </c>
      <c r="I170" s="534">
        <f t="shared" si="85"/>
        <v>548</v>
      </c>
      <c r="J170" s="546"/>
      <c r="K170" s="541">
        <f t="shared" si="78"/>
        <v>-548</v>
      </c>
      <c r="L170" s="542">
        <f t="shared" si="86"/>
        <v>0</v>
      </c>
      <c r="M170" s="536">
        <f t="shared" si="87"/>
        <v>568</v>
      </c>
      <c r="N170" s="531"/>
      <c r="O170" s="544">
        <f t="shared" si="79"/>
        <v>-568</v>
      </c>
      <c r="P170" s="537">
        <f t="shared" si="88"/>
        <v>0</v>
      </c>
      <c r="Q170" s="534">
        <f t="shared" si="89"/>
        <v>588</v>
      </c>
      <c r="R170" s="535"/>
      <c r="S170" s="541">
        <f t="shared" si="80"/>
        <v>-588</v>
      </c>
      <c r="T170" s="538">
        <f t="shared" si="90"/>
        <v>0</v>
      </c>
      <c r="U170" s="448"/>
      <c r="V170" s="448"/>
      <c r="W170" s="448"/>
      <c r="X170" s="448"/>
      <c r="Y170" s="448"/>
      <c r="Z170" s="448"/>
    </row>
    <row r="171" ht="12.75" customHeight="1">
      <c r="A171" s="534">
        <f t="shared" si="81"/>
        <v>509</v>
      </c>
      <c r="B171" s="540"/>
      <c r="C171" s="541">
        <f t="shared" si="76"/>
        <v>-509</v>
      </c>
      <c r="D171" s="542">
        <f t="shared" si="82"/>
        <v>0</v>
      </c>
      <c r="E171" s="530">
        <f t="shared" si="83"/>
        <v>529</v>
      </c>
      <c r="F171" s="543"/>
      <c r="G171" s="544">
        <f t="shared" si="77"/>
        <v>-529</v>
      </c>
      <c r="H171" s="545">
        <f t="shared" si="84"/>
        <v>0</v>
      </c>
      <c r="I171" s="534">
        <f t="shared" si="85"/>
        <v>549</v>
      </c>
      <c r="J171" s="546"/>
      <c r="K171" s="541">
        <f t="shared" si="78"/>
        <v>-549</v>
      </c>
      <c r="L171" s="542">
        <f t="shared" si="86"/>
        <v>0</v>
      </c>
      <c r="M171" s="536">
        <f t="shared" si="87"/>
        <v>569</v>
      </c>
      <c r="N171" s="531"/>
      <c r="O171" s="544">
        <f t="shared" si="79"/>
        <v>-569</v>
      </c>
      <c r="P171" s="537">
        <f t="shared" si="88"/>
        <v>0</v>
      </c>
      <c r="Q171" s="534">
        <f t="shared" si="89"/>
        <v>589</v>
      </c>
      <c r="R171" s="535"/>
      <c r="S171" s="541">
        <f t="shared" si="80"/>
        <v>-589</v>
      </c>
      <c r="T171" s="538">
        <f t="shared" si="90"/>
        <v>0</v>
      </c>
      <c r="U171" s="448"/>
      <c r="V171" s="448"/>
      <c r="W171" s="448"/>
      <c r="X171" s="448"/>
      <c r="Y171" s="448"/>
      <c r="Z171" s="448"/>
    </row>
    <row r="172" ht="12.75" customHeight="1">
      <c r="A172" s="534">
        <f t="shared" si="81"/>
        <v>510</v>
      </c>
      <c r="B172" s="540"/>
      <c r="C172" s="541">
        <f t="shared" si="76"/>
        <v>-510</v>
      </c>
      <c r="D172" s="542">
        <f t="shared" si="82"/>
        <v>0</v>
      </c>
      <c r="E172" s="530">
        <f t="shared" si="83"/>
        <v>530</v>
      </c>
      <c r="F172" s="543"/>
      <c r="G172" s="544">
        <f t="shared" si="77"/>
        <v>-530</v>
      </c>
      <c r="H172" s="545">
        <f t="shared" si="84"/>
        <v>0</v>
      </c>
      <c r="I172" s="534">
        <f t="shared" si="85"/>
        <v>550</v>
      </c>
      <c r="J172" s="546"/>
      <c r="K172" s="541">
        <f t="shared" si="78"/>
        <v>-550</v>
      </c>
      <c r="L172" s="542">
        <f t="shared" si="86"/>
        <v>0</v>
      </c>
      <c r="M172" s="536">
        <f t="shared" si="87"/>
        <v>570</v>
      </c>
      <c r="N172" s="543"/>
      <c r="O172" s="544">
        <f t="shared" si="79"/>
        <v>-570</v>
      </c>
      <c r="P172" s="545">
        <f t="shared" si="88"/>
        <v>0</v>
      </c>
      <c r="Q172" s="534">
        <f t="shared" si="89"/>
        <v>590</v>
      </c>
      <c r="R172" s="535"/>
      <c r="S172" s="541">
        <f t="shared" si="80"/>
        <v>-590</v>
      </c>
      <c r="T172" s="538">
        <f t="shared" si="90"/>
        <v>0</v>
      </c>
      <c r="U172" s="448"/>
      <c r="V172" s="448"/>
      <c r="W172" s="448"/>
      <c r="X172" s="448"/>
      <c r="Y172" s="448"/>
      <c r="Z172" s="448"/>
    </row>
    <row r="173" ht="12.75" customHeight="1">
      <c r="A173" s="534">
        <f t="shared" si="81"/>
        <v>511</v>
      </c>
      <c r="B173" s="540"/>
      <c r="C173" s="541">
        <f t="shared" si="76"/>
        <v>-511</v>
      </c>
      <c r="D173" s="542">
        <f t="shared" si="82"/>
        <v>0</v>
      </c>
      <c r="E173" s="530">
        <f t="shared" si="83"/>
        <v>531</v>
      </c>
      <c r="F173" s="543"/>
      <c r="G173" s="544">
        <f t="shared" si="77"/>
        <v>-531</v>
      </c>
      <c r="H173" s="545">
        <f t="shared" si="84"/>
        <v>0</v>
      </c>
      <c r="I173" s="534">
        <f t="shared" si="85"/>
        <v>551</v>
      </c>
      <c r="J173" s="546"/>
      <c r="K173" s="541">
        <f t="shared" si="78"/>
        <v>-551</v>
      </c>
      <c r="L173" s="542">
        <f t="shared" si="86"/>
        <v>0</v>
      </c>
      <c r="M173" s="536">
        <f t="shared" si="87"/>
        <v>571</v>
      </c>
      <c r="N173" s="531"/>
      <c r="O173" s="544">
        <f t="shared" si="79"/>
        <v>-571</v>
      </c>
      <c r="P173" s="537">
        <f t="shared" si="88"/>
        <v>0</v>
      </c>
      <c r="Q173" s="534">
        <f t="shared" si="89"/>
        <v>591</v>
      </c>
      <c r="R173" s="535"/>
      <c r="S173" s="541">
        <f t="shared" si="80"/>
        <v>-591</v>
      </c>
      <c r="T173" s="538">
        <f t="shared" si="90"/>
        <v>0</v>
      </c>
      <c r="U173" s="448"/>
      <c r="V173" s="448"/>
      <c r="W173" s="448"/>
      <c r="X173" s="448"/>
      <c r="Y173" s="448"/>
      <c r="Z173" s="448"/>
    </row>
    <row r="174" ht="12.75" customHeight="1">
      <c r="A174" s="534">
        <f t="shared" si="81"/>
        <v>512</v>
      </c>
      <c r="B174" s="540"/>
      <c r="C174" s="541">
        <f t="shared" si="76"/>
        <v>-512</v>
      </c>
      <c r="D174" s="542">
        <f t="shared" si="82"/>
        <v>0</v>
      </c>
      <c r="E174" s="530">
        <f t="shared" si="83"/>
        <v>532</v>
      </c>
      <c r="F174" s="543"/>
      <c r="G174" s="544">
        <f t="shared" si="77"/>
        <v>-532</v>
      </c>
      <c r="H174" s="545">
        <f t="shared" si="84"/>
        <v>0</v>
      </c>
      <c r="I174" s="534">
        <f t="shared" si="85"/>
        <v>552</v>
      </c>
      <c r="J174" s="546"/>
      <c r="K174" s="541">
        <f t="shared" si="78"/>
        <v>-552</v>
      </c>
      <c r="L174" s="542">
        <f t="shared" si="86"/>
        <v>0</v>
      </c>
      <c r="M174" s="536">
        <f t="shared" si="87"/>
        <v>572</v>
      </c>
      <c r="N174" s="531"/>
      <c r="O174" s="544">
        <f t="shared" si="79"/>
        <v>-572</v>
      </c>
      <c r="P174" s="537">
        <f t="shared" si="88"/>
        <v>0</v>
      </c>
      <c r="Q174" s="534">
        <f t="shared" si="89"/>
        <v>592</v>
      </c>
      <c r="R174" s="535"/>
      <c r="S174" s="541">
        <f t="shared" si="80"/>
        <v>-592</v>
      </c>
      <c r="T174" s="538">
        <f t="shared" si="90"/>
        <v>0</v>
      </c>
      <c r="U174" s="448"/>
      <c r="V174" s="448"/>
      <c r="W174" s="448"/>
      <c r="X174" s="448"/>
      <c r="Y174" s="448"/>
      <c r="Z174" s="448"/>
    </row>
    <row r="175" ht="12.75" customHeight="1">
      <c r="A175" s="534">
        <f t="shared" si="81"/>
        <v>513</v>
      </c>
      <c r="B175" s="540"/>
      <c r="C175" s="541">
        <f t="shared" si="76"/>
        <v>-513</v>
      </c>
      <c r="D175" s="542">
        <f t="shared" si="82"/>
        <v>0</v>
      </c>
      <c r="E175" s="530">
        <f t="shared" si="83"/>
        <v>533</v>
      </c>
      <c r="F175" s="543"/>
      <c r="G175" s="544">
        <f t="shared" si="77"/>
        <v>-533</v>
      </c>
      <c r="H175" s="545">
        <f t="shared" si="84"/>
        <v>0</v>
      </c>
      <c r="I175" s="534">
        <f t="shared" si="85"/>
        <v>553</v>
      </c>
      <c r="J175" s="546"/>
      <c r="K175" s="541">
        <f t="shared" si="78"/>
        <v>-553</v>
      </c>
      <c r="L175" s="542">
        <f t="shared" si="86"/>
        <v>0</v>
      </c>
      <c r="M175" s="536">
        <f t="shared" si="87"/>
        <v>573</v>
      </c>
      <c r="N175" s="531"/>
      <c r="O175" s="544">
        <f t="shared" si="79"/>
        <v>-573</v>
      </c>
      <c r="P175" s="537">
        <f t="shared" si="88"/>
        <v>0</v>
      </c>
      <c r="Q175" s="534">
        <f t="shared" si="89"/>
        <v>593</v>
      </c>
      <c r="R175" s="535"/>
      <c r="S175" s="541">
        <f t="shared" si="80"/>
        <v>-593</v>
      </c>
      <c r="T175" s="538">
        <f t="shared" si="90"/>
        <v>0</v>
      </c>
      <c r="U175" s="448"/>
      <c r="V175" s="448"/>
      <c r="W175" s="448"/>
      <c r="X175" s="448"/>
      <c r="Y175" s="448"/>
      <c r="Z175" s="448"/>
    </row>
    <row r="176" ht="12.75" customHeight="1">
      <c r="A176" s="534">
        <f t="shared" si="81"/>
        <v>514</v>
      </c>
      <c r="B176" s="540"/>
      <c r="C176" s="541">
        <f t="shared" si="76"/>
        <v>-514</v>
      </c>
      <c r="D176" s="542">
        <f t="shared" si="82"/>
        <v>0</v>
      </c>
      <c r="E176" s="530">
        <f t="shared" si="83"/>
        <v>534</v>
      </c>
      <c r="F176" s="543"/>
      <c r="G176" s="544">
        <f t="shared" si="77"/>
        <v>-534</v>
      </c>
      <c r="H176" s="545">
        <f t="shared" si="84"/>
        <v>0</v>
      </c>
      <c r="I176" s="534">
        <f t="shared" si="85"/>
        <v>554</v>
      </c>
      <c r="J176" s="546"/>
      <c r="K176" s="541">
        <f t="shared" si="78"/>
        <v>-554</v>
      </c>
      <c r="L176" s="542">
        <f t="shared" si="86"/>
        <v>0</v>
      </c>
      <c r="M176" s="536">
        <f t="shared" si="87"/>
        <v>574</v>
      </c>
      <c r="N176" s="531"/>
      <c r="O176" s="544">
        <f t="shared" si="79"/>
        <v>-574</v>
      </c>
      <c r="P176" s="537">
        <f t="shared" si="88"/>
        <v>0</v>
      </c>
      <c r="Q176" s="534">
        <f t="shared" si="89"/>
        <v>594</v>
      </c>
      <c r="R176" s="535"/>
      <c r="S176" s="541">
        <f t="shared" si="80"/>
        <v>-594</v>
      </c>
      <c r="T176" s="538">
        <f t="shared" si="90"/>
        <v>0</v>
      </c>
      <c r="U176" s="448"/>
      <c r="V176" s="448"/>
      <c r="W176" s="448"/>
      <c r="X176" s="448"/>
      <c r="Y176" s="448"/>
      <c r="Z176" s="448"/>
    </row>
    <row r="177" ht="12.75" customHeight="1">
      <c r="A177" s="534">
        <f t="shared" si="81"/>
        <v>515</v>
      </c>
      <c r="B177" s="540"/>
      <c r="C177" s="541">
        <f t="shared" si="76"/>
        <v>-515</v>
      </c>
      <c r="D177" s="542">
        <f t="shared" si="82"/>
        <v>0</v>
      </c>
      <c r="E177" s="530">
        <f t="shared" si="83"/>
        <v>535</v>
      </c>
      <c r="F177" s="543"/>
      <c r="G177" s="544">
        <f t="shared" si="77"/>
        <v>-535</v>
      </c>
      <c r="H177" s="545">
        <f t="shared" si="84"/>
        <v>0</v>
      </c>
      <c r="I177" s="534">
        <f t="shared" si="85"/>
        <v>555</v>
      </c>
      <c r="J177" s="546"/>
      <c r="K177" s="541">
        <f t="shared" si="78"/>
        <v>-555</v>
      </c>
      <c r="L177" s="542">
        <f t="shared" si="86"/>
        <v>0</v>
      </c>
      <c r="M177" s="536">
        <f t="shared" si="87"/>
        <v>575</v>
      </c>
      <c r="N177" s="531"/>
      <c r="O177" s="544">
        <f t="shared" si="79"/>
        <v>-575</v>
      </c>
      <c r="P177" s="537">
        <f t="shared" si="88"/>
        <v>0</v>
      </c>
      <c r="Q177" s="534">
        <f t="shared" si="89"/>
        <v>595</v>
      </c>
      <c r="R177" s="535"/>
      <c r="S177" s="541">
        <f t="shared" si="80"/>
        <v>-595</v>
      </c>
      <c r="T177" s="538">
        <f t="shared" si="90"/>
        <v>0</v>
      </c>
      <c r="U177" s="448"/>
      <c r="V177" s="448"/>
      <c r="W177" s="448"/>
      <c r="X177" s="448"/>
      <c r="Y177" s="448"/>
      <c r="Z177" s="448"/>
    </row>
    <row r="178" ht="12.75" customHeight="1">
      <c r="A178" s="534">
        <f t="shared" si="81"/>
        <v>516</v>
      </c>
      <c r="B178" s="540"/>
      <c r="C178" s="541">
        <f t="shared" si="76"/>
        <v>-516</v>
      </c>
      <c r="D178" s="542">
        <f t="shared" si="82"/>
        <v>0</v>
      </c>
      <c r="E178" s="530">
        <f t="shared" si="83"/>
        <v>536</v>
      </c>
      <c r="F178" s="543"/>
      <c r="G178" s="544">
        <f t="shared" si="77"/>
        <v>-536</v>
      </c>
      <c r="H178" s="545">
        <f t="shared" si="84"/>
        <v>0</v>
      </c>
      <c r="I178" s="534">
        <f t="shared" si="85"/>
        <v>556</v>
      </c>
      <c r="J178" s="546"/>
      <c r="K178" s="541">
        <f t="shared" si="78"/>
        <v>-556</v>
      </c>
      <c r="L178" s="542">
        <f t="shared" si="86"/>
        <v>0</v>
      </c>
      <c r="M178" s="536">
        <f t="shared" si="87"/>
        <v>576</v>
      </c>
      <c r="N178" s="531"/>
      <c r="O178" s="544">
        <f t="shared" si="79"/>
        <v>-576</v>
      </c>
      <c r="P178" s="537">
        <f t="shared" si="88"/>
        <v>0</v>
      </c>
      <c r="Q178" s="534">
        <f t="shared" si="89"/>
        <v>596</v>
      </c>
      <c r="R178" s="535"/>
      <c r="S178" s="541">
        <f t="shared" si="80"/>
        <v>-596</v>
      </c>
      <c r="T178" s="538">
        <f t="shared" si="90"/>
        <v>0</v>
      </c>
      <c r="U178" s="448"/>
      <c r="V178" s="448"/>
      <c r="W178" s="448"/>
      <c r="X178" s="448"/>
      <c r="Y178" s="448"/>
      <c r="Z178" s="448"/>
    </row>
    <row r="179" ht="12.75" customHeight="1">
      <c r="A179" s="534">
        <f t="shared" si="81"/>
        <v>517</v>
      </c>
      <c r="B179" s="540"/>
      <c r="C179" s="541">
        <f t="shared" si="76"/>
        <v>-517</v>
      </c>
      <c r="D179" s="542">
        <f t="shared" si="82"/>
        <v>0</v>
      </c>
      <c r="E179" s="530">
        <f t="shared" si="83"/>
        <v>537</v>
      </c>
      <c r="F179" s="543"/>
      <c r="G179" s="544">
        <f t="shared" si="77"/>
        <v>-537</v>
      </c>
      <c r="H179" s="545">
        <f t="shared" si="84"/>
        <v>0</v>
      </c>
      <c r="I179" s="534">
        <f t="shared" si="85"/>
        <v>557</v>
      </c>
      <c r="J179" s="546"/>
      <c r="K179" s="541">
        <f t="shared" si="78"/>
        <v>-557</v>
      </c>
      <c r="L179" s="542">
        <f t="shared" si="86"/>
        <v>0</v>
      </c>
      <c r="M179" s="536">
        <f t="shared" si="87"/>
        <v>577</v>
      </c>
      <c r="N179" s="531"/>
      <c r="O179" s="544">
        <f t="shared" si="79"/>
        <v>-577</v>
      </c>
      <c r="P179" s="537">
        <f t="shared" si="88"/>
        <v>0</v>
      </c>
      <c r="Q179" s="534">
        <f t="shared" si="89"/>
        <v>597</v>
      </c>
      <c r="R179" s="535"/>
      <c r="S179" s="541">
        <f t="shared" si="80"/>
        <v>-597</v>
      </c>
      <c r="T179" s="538">
        <f t="shared" si="90"/>
        <v>0</v>
      </c>
      <c r="U179" s="448"/>
      <c r="V179" s="448"/>
      <c r="W179" s="448"/>
      <c r="X179" s="448"/>
      <c r="Y179" s="448"/>
      <c r="Z179" s="448"/>
    </row>
    <row r="180" ht="12.75" customHeight="1">
      <c r="A180" s="534">
        <f t="shared" si="81"/>
        <v>518</v>
      </c>
      <c r="B180" s="540"/>
      <c r="C180" s="541">
        <f t="shared" si="76"/>
        <v>-518</v>
      </c>
      <c r="D180" s="542">
        <f t="shared" si="82"/>
        <v>0</v>
      </c>
      <c r="E180" s="530">
        <f t="shared" si="83"/>
        <v>538</v>
      </c>
      <c r="F180" s="543"/>
      <c r="G180" s="544">
        <f t="shared" si="77"/>
        <v>-538</v>
      </c>
      <c r="H180" s="545">
        <f t="shared" si="84"/>
        <v>0</v>
      </c>
      <c r="I180" s="534">
        <f t="shared" si="85"/>
        <v>558</v>
      </c>
      <c r="J180" s="546"/>
      <c r="K180" s="541">
        <f t="shared" si="78"/>
        <v>-558</v>
      </c>
      <c r="L180" s="542">
        <f t="shared" si="86"/>
        <v>0</v>
      </c>
      <c r="M180" s="536">
        <f t="shared" si="87"/>
        <v>578</v>
      </c>
      <c r="N180" s="531"/>
      <c r="O180" s="544">
        <f t="shared" si="79"/>
        <v>-578</v>
      </c>
      <c r="P180" s="537">
        <f t="shared" si="88"/>
        <v>0</v>
      </c>
      <c r="Q180" s="534">
        <f t="shared" si="89"/>
        <v>598</v>
      </c>
      <c r="R180" s="535"/>
      <c r="S180" s="541">
        <f t="shared" si="80"/>
        <v>-598</v>
      </c>
      <c r="T180" s="538">
        <f t="shared" si="90"/>
        <v>0</v>
      </c>
      <c r="U180" s="448"/>
      <c r="V180" s="448"/>
      <c r="W180" s="448"/>
      <c r="X180" s="448"/>
      <c r="Y180" s="448"/>
      <c r="Z180" s="448"/>
    </row>
    <row r="181" ht="12.75" customHeight="1">
      <c r="A181" s="534">
        <f t="shared" si="81"/>
        <v>519</v>
      </c>
      <c r="B181" s="540"/>
      <c r="C181" s="541">
        <f t="shared" si="76"/>
        <v>-519</v>
      </c>
      <c r="D181" s="542">
        <f t="shared" si="82"/>
        <v>0</v>
      </c>
      <c r="E181" s="530">
        <f t="shared" si="83"/>
        <v>539</v>
      </c>
      <c r="F181" s="543"/>
      <c r="G181" s="544">
        <f t="shared" si="77"/>
        <v>-539</v>
      </c>
      <c r="H181" s="545">
        <f t="shared" si="84"/>
        <v>0</v>
      </c>
      <c r="I181" s="534">
        <f t="shared" si="85"/>
        <v>559</v>
      </c>
      <c r="J181" s="546"/>
      <c r="K181" s="541">
        <f t="shared" si="78"/>
        <v>-559</v>
      </c>
      <c r="L181" s="542">
        <f t="shared" si="86"/>
        <v>0</v>
      </c>
      <c r="M181" s="536">
        <f t="shared" si="87"/>
        <v>579</v>
      </c>
      <c r="N181" s="531"/>
      <c r="O181" s="544">
        <f t="shared" si="79"/>
        <v>-579</v>
      </c>
      <c r="P181" s="537">
        <f t="shared" si="88"/>
        <v>0</v>
      </c>
      <c r="Q181" s="534">
        <f t="shared" si="89"/>
        <v>599</v>
      </c>
      <c r="R181" s="535"/>
      <c r="S181" s="541">
        <f t="shared" si="80"/>
        <v>-599</v>
      </c>
      <c r="T181" s="538">
        <f t="shared" si="90"/>
        <v>0</v>
      </c>
      <c r="U181" s="448"/>
      <c r="V181" s="448"/>
      <c r="W181" s="448"/>
      <c r="X181" s="448"/>
      <c r="Y181" s="448"/>
      <c r="Z181" s="448"/>
    </row>
    <row r="182" ht="12.75" customHeight="1">
      <c r="A182" s="534">
        <f t="shared" si="81"/>
        <v>520</v>
      </c>
      <c r="B182" s="548"/>
      <c r="C182" s="541">
        <f t="shared" si="76"/>
        <v>-520</v>
      </c>
      <c r="D182" s="549">
        <f t="shared" si="82"/>
        <v>0</v>
      </c>
      <c r="E182" s="530">
        <f t="shared" si="83"/>
        <v>540</v>
      </c>
      <c r="F182" s="531"/>
      <c r="G182" s="544">
        <f t="shared" si="77"/>
        <v>-540</v>
      </c>
      <c r="H182" s="550">
        <f t="shared" si="84"/>
        <v>0</v>
      </c>
      <c r="I182" s="534">
        <f t="shared" si="85"/>
        <v>560</v>
      </c>
      <c r="J182" s="535"/>
      <c r="K182" s="541">
        <f t="shared" si="78"/>
        <v>-560</v>
      </c>
      <c r="L182" s="529">
        <f t="shared" si="86"/>
        <v>0</v>
      </c>
      <c r="M182" s="536">
        <f t="shared" si="87"/>
        <v>580</v>
      </c>
      <c r="N182" s="531"/>
      <c r="O182" s="544">
        <f t="shared" si="79"/>
        <v>-580</v>
      </c>
      <c r="P182" s="537">
        <f t="shared" si="88"/>
        <v>0</v>
      </c>
      <c r="Q182" s="534">
        <f t="shared" si="89"/>
        <v>600</v>
      </c>
      <c r="R182" s="535"/>
      <c r="S182" s="541">
        <f t="shared" si="80"/>
        <v>-600</v>
      </c>
      <c r="T182" s="538">
        <f t="shared" si="90"/>
        <v>0</v>
      </c>
      <c r="U182" s="448"/>
      <c r="V182" s="448"/>
      <c r="W182" s="448"/>
      <c r="X182" s="448"/>
      <c r="Y182" s="448"/>
      <c r="Z182" s="448"/>
    </row>
    <row r="183" ht="15.75" customHeight="1">
      <c r="A183" s="551"/>
      <c r="B183" s="552">
        <f>SUM(B163:B182)</f>
        <v>0</v>
      </c>
      <c r="C183" s="553"/>
      <c r="D183" s="554" t="s">
        <v>173</v>
      </c>
      <c r="E183" s="555"/>
      <c r="F183" s="556">
        <f>SUM(F163:F182)</f>
        <v>0</v>
      </c>
      <c r="G183" s="555"/>
      <c r="H183" s="557" t="s">
        <v>173</v>
      </c>
      <c r="I183" s="553"/>
      <c r="J183" s="552">
        <f>SUM(J163:J182)</f>
        <v>0</v>
      </c>
      <c r="K183" s="553"/>
      <c r="L183" s="554" t="s">
        <v>173</v>
      </c>
      <c r="M183" s="555"/>
      <c r="N183" s="556">
        <f>SUM(N163:N182)</f>
        <v>0</v>
      </c>
      <c r="O183" s="555"/>
      <c r="P183" s="557" t="s">
        <v>173</v>
      </c>
      <c r="Q183" s="553"/>
      <c r="R183" s="552">
        <f>SUM(R163:R182)</f>
        <v>0</v>
      </c>
      <c r="S183" s="553"/>
      <c r="T183" s="558" t="s">
        <v>173</v>
      </c>
      <c r="U183" s="448"/>
      <c r="V183" s="448"/>
      <c r="W183" s="448"/>
      <c r="X183" s="448"/>
      <c r="Y183" s="448"/>
      <c r="Z183" s="448"/>
    </row>
    <row r="184" ht="15.75" customHeight="1">
      <c r="A184" s="559"/>
      <c r="B184" s="560"/>
      <c r="C184" s="559"/>
      <c r="D184" s="559"/>
      <c r="E184" s="559"/>
      <c r="F184" s="560"/>
      <c r="G184" s="559"/>
      <c r="H184" s="560"/>
      <c r="I184" s="559"/>
      <c r="J184" s="560"/>
      <c r="K184" s="559"/>
      <c r="L184" s="560"/>
      <c r="M184" s="559"/>
      <c r="N184" s="560"/>
      <c r="O184" s="559"/>
      <c r="P184" s="561" t="s">
        <v>615</v>
      </c>
      <c r="Q184" s="3"/>
      <c r="R184" s="3"/>
      <c r="S184" s="559"/>
      <c r="T184" s="562">
        <f>SUM(B183:T183)</f>
        <v>0</v>
      </c>
      <c r="U184" s="448"/>
      <c r="V184" s="448"/>
      <c r="W184" s="448"/>
      <c r="X184" s="448"/>
      <c r="Y184" s="448"/>
      <c r="Z184" s="448"/>
    </row>
    <row r="185" ht="13.5" customHeight="1">
      <c r="A185" s="448"/>
      <c r="B185" s="560"/>
      <c r="C185" s="575"/>
      <c r="D185" s="575"/>
      <c r="E185" s="575"/>
      <c r="F185" s="564"/>
      <c r="G185" s="448"/>
      <c r="H185" s="564"/>
      <c r="I185" s="448"/>
      <c r="J185" s="576"/>
      <c r="K185" s="448"/>
      <c r="L185" s="564"/>
      <c r="M185" s="448"/>
      <c r="N185" s="564"/>
      <c r="O185" s="448"/>
      <c r="P185" s="573"/>
      <c r="Q185" s="448"/>
      <c r="R185" s="564"/>
      <c r="S185" s="448"/>
      <c r="T185" s="574"/>
      <c r="U185" s="448"/>
      <c r="V185" s="448"/>
      <c r="W185" s="448"/>
      <c r="X185" s="448"/>
      <c r="Y185" s="448"/>
      <c r="Z185" s="448"/>
    </row>
    <row r="186" ht="13.5" customHeight="1">
      <c r="A186" s="577"/>
      <c r="B186" s="578"/>
      <c r="C186" s="579"/>
      <c r="D186" s="579"/>
      <c r="E186" s="579"/>
      <c r="F186" s="580"/>
      <c r="G186" s="579"/>
      <c r="H186" s="579"/>
      <c r="I186" s="581"/>
      <c r="J186" s="582"/>
      <c r="K186" s="448"/>
      <c r="L186" s="576"/>
      <c r="M186" s="583" t="s">
        <v>619</v>
      </c>
      <c r="N186" s="584"/>
      <c r="O186" s="584"/>
      <c r="P186" s="584"/>
      <c r="Q186" s="584"/>
      <c r="R186" s="584"/>
      <c r="S186" s="584"/>
      <c r="T186" s="585" t="s">
        <v>620</v>
      </c>
      <c r="U186" s="563"/>
      <c r="V186" s="448"/>
      <c r="W186" s="448"/>
      <c r="X186" s="448"/>
      <c r="Y186" s="448"/>
      <c r="Z186" s="448"/>
    </row>
    <row r="187" ht="13.5" customHeight="1">
      <c r="A187" s="586"/>
      <c r="B187" s="587" t="s">
        <v>621</v>
      </c>
      <c r="C187" s="564"/>
      <c r="D187" s="564"/>
      <c r="E187" s="564"/>
      <c r="F187" s="564"/>
      <c r="G187" s="564"/>
      <c r="H187" s="560">
        <f>T34+T64+T94+T124+T154+T184</f>
        <v>0</v>
      </c>
      <c r="I187" s="588"/>
      <c r="J187" s="564"/>
      <c r="K187" s="448"/>
      <c r="L187" s="564"/>
      <c r="M187" s="589" t="str">
        <f>$H$7</f>
        <v/>
      </c>
      <c r="N187" s="109"/>
      <c r="O187" s="590" t="str">
        <f>$I$7</f>
        <v/>
      </c>
      <c r="P187" s="587" t="str">
        <f>E7</f>
        <v>Tubing</v>
      </c>
      <c r="Q187" s="448"/>
      <c r="R187" s="564"/>
      <c r="S187" s="448"/>
      <c r="T187" s="591">
        <f>SUM(($J$7/12)*($J$7/12)*0.7854)*0.1781</f>
        <v>0</v>
      </c>
      <c r="U187" s="448"/>
      <c r="V187" s="448"/>
      <c r="W187" s="448"/>
      <c r="X187" s="448"/>
      <c r="Y187" s="448"/>
      <c r="Z187" s="448"/>
    </row>
    <row r="188" ht="13.5" customHeight="1">
      <c r="A188" s="586"/>
      <c r="B188" s="587" t="s">
        <v>622</v>
      </c>
      <c r="C188" s="564"/>
      <c r="D188" s="564"/>
      <c r="E188" s="564"/>
      <c r="F188" s="564"/>
      <c r="G188" s="564"/>
      <c r="H188" s="560">
        <f>SUM($T$34+$T$64+$T$94+$T$124+$T$154+$T$184)+D7+D8+D9+D10+D11</f>
        <v>0</v>
      </c>
      <c r="I188" s="588"/>
      <c r="J188" s="564"/>
      <c r="K188" s="448"/>
      <c r="L188" s="564"/>
      <c r="M188" s="592" t="str">
        <f>$H$10</f>
        <v/>
      </c>
      <c r="N188" s="44"/>
      <c r="O188" s="593" t="str">
        <f>$I$10</f>
        <v/>
      </c>
      <c r="P188" s="594" t="s">
        <v>607</v>
      </c>
      <c r="Q188" s="595"/>
      <c r="R188" s="596"/>
      <c r="S188" s="595"/>
      <c r="T188" s="597">
        <f>SUM(($J$10/12)*($J$10/12)*0.7854)*0.1781</f>
        <v>0</v>
      </c>
      <c r="U188" s="448"/>
      <c r="V188" s="448"/>
      <c r="W188" s="448"/>
      <c r="X188" s="448"/>
      <c r="Y188" s="448"/>
      <c r="Z188" s="448"/>
    </row>
    <row r="189" ht="13.5" customHeight="1">
      <c r="A189" s="586"/>
      <c r="B189" s="598" t="s">
        <v>623</v>
      </c>
      <c r="C189" s="574"/>
      <c r="D189" s="564"/>
      <c r="E189" s="564"/>
      <c r="F189" s="564"/>
      <c r="G189" s="564"/>
      <c r="H189" s="599" t="str">
        <f>SUM($H$187/$P$7)</f>
        <v>#DIV/0!</v>
      </c>
      <c r="I189" s="588"/>
      <c r="J189" s="564"/>
      <c r="K189" s="448"/>
      <c r="L189" s="564"/>
      <c r="M189" s="600" t="str">
        <f>$H$11</f>
        <v/>
      </c>
      <c r="N189" s="44"/>
      <c r="O189" s="601" t="str">
        <f>$I$11</f>
        <v/>
      </c>
      <c r="P189" s="594" t="str">
        <f>E11</f>
        <v>Open Hole</v>
      </c>
      <c r="Q189" s="602"/>
      <c r="R189" s="596"/>
      <c r="S189" s="595"/>
      <c r="T189" s="597">
        <f>SUM(($J$11/12)*($J$11/12)*0.7854)*0.1781</f>
        <v>0</v>
      </c>
      <c r="U189" s="448"/>
      <c r="V189" s="448"/>
      <c r="W189" s="448"/>
      <c r="X189" s="448"/>
      <c r="Y189" s="448"/>
      <c r="Z189" s="448"/>
    </row>
    <row r="190" ht="13.5" customHeight="1">
      <c r="A190" s="586"/>
      <c r="B190" s="598" t="s">
        <v>624</v>
      </c>
      <c r="C190" s="574"/>
      <c r="D190" s="564"/>
      <c r="E190" s="564"/>
      <c r="F190" s="564"/>
      <c r="G190" s="564"/>
      <c r="H190" s="599" t="str">
        <f>SUM(H187)/(P7/2)</f>
        <v>#DIV/0!</v>
      </c>
      <c r="I190" s="588"/>
      <c r="J190" s="564"/>
      <c r="K190" s="448"/>
      <c r="L190" s="564"/>
      <c r="M190" s="592" t="str">
        <f>$H$10</f>
        <v/>
      </c>
      <c r="N190" s="44"/>
      <c r="O190" s="603" t="s">
        <v>625</v>
      </c>
      <c r="P190" s="604" t="str">
        <f t="shared" ref="P190:P191" si="91">$H$7</f>
        <v/>
      </c>
      <c r="Q190" s="602" t="s">
        <v>626</v>
      </c>
      <c r="R190" s="605"/>
      <c r="S190" s="595"/>
      <c r="T190" s="597">
        <f>SUM((($J$10/12)*($J$10/12)*0.7854)-(($H$7/12)*($H$7/12)*0.7854))*0.1781</f>
        <v>0</v>
      </c>
      <c r="U190" s="448"/>
      <c r="V190" s="448"/>
      <c r="W190" s="448"/>
      <c r="X190" s="448"/>
      <c r="Y190" s="448"/>
      <c r="Z190" s="448"/>
    </row>
    <row r="191" ht="13.5" customHeight="1">
      <c r="A191" s="606"/>
      <c r="B191" s="607"/>
      <c r="C191" s="608"/>
      <c r="D191" s="609"/>
      <c r="E191" s="609"/>
      <c r="F191" s="609"/>
      <c r="G191" s="609"/>
      <c r="H191" s="610"/>
      <c r="I191" s="611"/>
      <c r="J191" s="564"/>
      <c r="K191" s="448"/>
      <c r="L191" s="564"/>
      <c r="M191" s="612" t="str">
        <f>$H$11</f>
        <v/>
      </c>
      <c r="N191" s="613"/>
      <c r="O191" s="614" t="s">
        <v>625</v>
      </c>
      <c r="P191" s="615" t="str">
        <f t="shared" si="91"/>
        <v/>
      </c>
      <c r="Q191" s="616" t="s">
        <v>610</v>
      </c>
      <c r="R191" s="609"/>
      <c r="S191" s="617"/>
      <c r="T191" s="618">
        <f>SUM((($J$11/12)*($J$11/12)*0.7854)-(($H$7/12)*($H$7/12)*0.7854))*0.1781</f>
        <v>0</v>
      </c>
      <c r="U191" s="448"/>
      <c r="V191" s="448"/>
      <c r="W191" s="448"/>
      <c r="X191" s="448"/>
      <c r="Y191" s="448"/>
      <c r="Z191" s="448"/>
    </row>
    <row r="192" ht="13.5" customHeight="1">
      <c r="A192" s="448"/>
      <c r="B192" s="582"/>
      <c r="C192" s="448"/>
      <c r="D192" s="564"/>
      <c r="E192" s="582"/>
      <c r="F192" s="574"/>
      <c r="G192" s="448"/>
      <c r="H192" s="564"/>
      <c r="I192" s="448"/>
      <c r="J192" s="564"/>
      <c r="K192" s="448"/>
      <c r="L192" s="564"/>
      <c r="M192" s="448"/>
      <c r="N192" s="619"/>
      <c r="O192" s="620"/>
      <c r="P192" s="621"/>
      <c r="Q192" s="622"/>
      <c r="R192" s="564"/>
      <c r="S192" s="448"/>
      <c r="T192" s="623"/>
      <c r="U192" s="448"/>
      <c r="V192" s="448"/>
      <c r="W192" s="448"/>
      <c r="X192" s="448"/>
      <c r="Y192" s="448"/>
      <c r="Z192" s="448"/>
    </row>
    <row r="193" ht="13.5" customHeight="1">
      <c r="A193" s="448"/>
      <c r="B193" s="448"/>
      <c r="C193" s="448"/>
      <c r="D193" s="564"/>
      <c r="E193" s="448"/>
      <c r="F193" s="564"/>
      <c r="G193" s="448"/>
      <c r="H193" s="564"/>
      <c r="I193" s="448"/>
      <c r="J193" s="564"/>
      <c r="K193" s="448"/>
      <c r="L193" s="564"/>
      <c r="M193" s="448"/>
      <c r="N193" s="564"/>
      <c r="O193" s="448"/>
      <c r="P193" s="564"/>
      <c r="Q193" s="448"/>
      <c r="R193" s="564"/>
      <c r="S193" s="448"/>
      <c r="T193" s="564"/>
      <c r="U193" s="448"/>
      <c r="V193" s="448"/>
      <c r="W193" s="448"/>
      <c r="X193" s="448"/>
      <c r="Y193" s="448"/>
      <c r="Z193" s="448"/>
    </row>
    <row r="194" ht="13.5" customHeight="1">
      <c r="A194" s="448"/>
      <c r="B194" s="560"/>
      <c r="C194" s="448"/>
      <c r="D194" s="564"/>
      <c r="E194" s="448"/>
      <c r="F194" s="564"/>
      <c r="G194" s="448"/>
      <c r="H194" s="564"/>
      <c r="I194" s="448"/>
      <c r="J194" s="564"/>
      <c r="K194" s="448"/>
      <c r="L194" s="564"/>
      <c r="M194" s="448"/>
      <c r="N194" s="564"/>
      <c r="O194" s="448"/>
      <c r="P194" s="564"/>
      <c r="Q194" s="448"/>
      <c r="R194" s="564"/>
      <c r="S194" s="448"/>
      <c r="T194" s="564"/>
      <c r="U194" s="448"/>
      <c r="V194" s="448"/>
      <c r="W194" s="448"/>
      <c r="X194" s="448"/>
      <c r="Y194" s="448"/>
      <c r="Z194" s="448"/>
    </row>
    <row r="195" ht="12.75" customHeight="1">
      <c r="A195" s="448"/>
      <c r="B195" s="560"/>
      <c r="C195" s="448"/>
      <c r="D195" s="564"/>
      <c r="E195" s="448"/>
      <c r="F195" s="564"/>
      <c r="G195" s="448"/>
      <c r="H195" s="564"/>
      <c r="I195" s="448"/>
      <c r="J195" s="564"/>
      <c r="K195" s="448"/>
      <c r="L195" s="564"/>
      <c r="M195" s="448"/>
      <c r="N195" s="564"/>
      <c r="O195" s="448"/>
      <c r="P195" s="564"/>
      <c r="Q195" s="448"/>
      <c r="R195" s="564"/>
      <c r="S195" s="448"/>
      <c r="T195" s="564"/>
      <c r="U195" s="448"/>
      <c r="V195" s="448"/>
      <c r="W195" s="448"/>
      <c r="X195" s="448"/>
      <c r="Y195" s="448"/>
      <c r="Z195" s="448"/>
    </row>
    <row r="196" ht="12.75" customHeight="1">
      <c r="A196" s="448"/>
      <c r="B196" s="560"/>
      <c r="C196" s="448"/>
      <c r="D196" s="564"/>
      <c r="E196" s="448"/>
      <c r="F196" s="564"/>
      <c r="G196" s="448"/>
      <c r="H196" s="564"/>
      <c r="I196" s="448"/>
      <c r="J196" s="564"/>
      <c r="K196" s="448"/>
      <c r="L196" s="564"/>
      <c r="M196" s="448"/>
      <c r="N196" s="564"/>
      <c r="O196" s="448"/>
      <c r="P196" s="564"/>
      <c r="Q196" s="448"/>
      <c r="R196" s="564"/>
      <c r="S196" s="448"/>
      <c r="T196" s="564"/>
      <c r="U196" s="448"/>
      <c r="V196" s="448"/>
      <c r="W196" s="448"/>
      <c r="X196" s="448"/>
      <c r="Y196" s="448"/>
      <c r="Z196" s="448"/>
    </row>
    <row r="197" ht="12.75" customHeight="1">
      <c r="A197" s="448"/>
      <c r="B197" s="560"/>
      <c r="C197" s="448"/>
      <c r="D197" s="564"/>
      <c r="E197" s="448"/>
      <c r="F197" s="564"/>
      <c r="G197" s="448"/>
      <c r="H197" s="564"/>
      <c r="I197" s="448"/>
      <c r="J197" s="564"/>
      <c r="K197" s="448"/>
      <c r="L197" s="564"/>
      <c r="M197" s="448"/>
      <c r="N197" s="564"/>
      <c r="O197" s="448"/>
      <c r="P197" s="564"/>
      <c r="Q197" s="448"/>
      <c r="R197" s="564"/>
      <c r="S197" s="448"/>
      <c r="T197" s="564"/>
      <c r="U197" s="448"/>
      <c r="V197" s="448"/>
      <c r="W197" s="448"/>
      <c r="X197" s="448"/>
      <c r="Y197" s="448"/>
      <c r="Z197" s="448"/>
    </row>
    <row r="198" ht="12.75" customHeight="1">
      <c r="A198" s="448"/>
      <c r="B198" s="560"/>
      <c r="C198" s="448"/>
      <c r="D198" s="564"/>
      <c r="E198" s="448"/>
      <c r="F198" s="564"/>
      <c r="G198" s="448"/>
      <c r="H198" s="564"/>
      <c r="I198" s="448"/>
      <c r="J198" s="564"/>
      <c r="K198" s="448"/>
      <c r="L198" s="564"/>
      <c r="M198" s="448"/>
      <c r="N198" s="564"/>
      <c r="O198" s="448"/>
      <c r="P198" s="564"/>
      <c r="Q198" s="448"/>
      <c r="R198" s="564"/>
      <c r="S198" s="448"/>
      <c r="T198" s="564"/>
      <c r="U198" s="448"/>
      <c r="V198" s="448"/>
      <c r="W198" s="448"/>
      <c r="X198" s="448"/>
      <c r="Y198" s="448"/>
      <c r="Z198" s="448"/>
    </row>
    <row r="199" ht="12.75" customHeight="1">
      <c r="A199" s="448"/>
      <c r="B199" s="560"/>
      <c r="C199" s="448"/>
      <c r="D199" s="564"/>
      <c r="E199" s="448"/>
      <c r="F199" s="564"/>
      <c r="G199" s="448"/>
      <c r="H199" s="564"/>
      <c r="I199" s="448"/>
      <c r="J199" s="564"/>
      <c r="K199" s="448"/>
      <c r="L199" s="564"/>
      <c r="M199" s="448"/>
      <c r="N199" s="564"/>
      <c r="O199" s="448"/>
      <c r="P199" s="564"/>
      <c r="Q199" s="448"/>
      <c r="R199" s="564"/>
      <c r="S199" s="448"/>
      <c r="T199" s="564"/>
      <c r="U199" s="448"/>
      <c r="V199" s="448"/>
      <c r="W199" s="448"/>
      <c r="X199" s="448"/>
      <c r="Y199" s="448"/>
      <c r="Z199" s="448"/>
    </row>
    <row r="200" ht="12.75" customHeight="1">
      <c r="A200" s="448"/>
      <c r="B200" s="560"/>
      <c r="C200" s="448"/>
      <c r="D200" s="564"/>
      <c r="E200" s="448"/>
      <c r="F200" s="564"/>
      <c r="G200" s="448"/>
      <c r="H200" s="564"/>
      <c r="I200" s="448"/>
      <c r="J200" s="564"/>
      <c r="K200" s="448"/>
      <c r="L200" s="564"/>
      <c r="M200" s="448"/>
      <c r="N200" s="564"/>
      <c r="O200" s="448"/>
      <c r="P200" s="564"/>
      <c r="Q200" s="448"/>
      <c r="R200" s="564"/>
      <c r="S200" s="448"/>
      <c r="T200" s="564"/>
      <c r="U200" s="448"/>
      <c r="V200" s="448"/>
      <c r="W200" s="448"/>
      <c r="X200" s="448"/>
      <c r="Y200" s="448"/>
      <c r="Z200" s="448"/>
    </row>
    <row r="201" ht="12.75" customHeight="1">
      <c r="A201" s="448"/>
      <c r="B201" s="560"/>
      <c r="C201" s="448"/>
      <c r="D201" s="564"/>
      <c r="E201" s="448"/>
      <c r="F201" s="564"/>
      <c r="G201" s="448"/>
      <c r="H201" s="564"/>
      <c r="I201" s="448"/>
      <c r="J201" s="564"/>
      <c r="K201" s="448"/>
      <c r="L201" s="564"/>
      <c r="M201" s="448"/>
      <c r="N201" s="564"/>
      <c r="O201" s="448"/>
      <c r="P201" s="564"/>
      <c r="Q201" s="448"/>
      <c r="R201" s="564"/>
      <c r="S201" s="448"/>
      <c r="T201" s="564"/>
      <c r="U201" s="448"/>
      <c r="V201" s="448"/>
      <c r="W201" s="448"/>
      <c r="X201" s="448"/>
      <c r="Y201" s="448"/>
      <c r="Z201" s="448"/>
    </row>
    <row r="202" ht="12.75" customHeight="1">
      <c r="A202" s="448"/>
      <c r="B202" s="560"/>
      <c r="C202" s="448"/>
      <c r="D202" s="564"/>
      <c r="E202" s="448"/>
      <c r="F202" s="564"/>
      <c r="G202" s="448"/>
      <c r="H202" s="564"/>
      <c r="I202" s="448"/>
      <c r="J202" s="564"/>
      <c r="K202" s="448"/>
      <c r="L202" s="564"/>
      <c r="M202" s="448"/>
      <c r="N202" s="564"/>
      <c r="O202" s="448"/>
      <c r="P202" s="564"/>
      <c r="Q202" s="448"/>
      <c r="R202" s="564"/>
      <c r="S202" s="448"/>
      <c r="T202" s="564"/>
      <c r="U202" s="448"/>
      <c r="V202" s="448"/>
      <c r="W202" s="448"/>
      <c r="X202" s="448"/>
      <c r="Y202" s="448"/>
      <c r="Z202" s="448"/>
    </row>
    <row r="203" ht="12.75" customHeight="1">
      <c r="A203" s="448"/>
      <c r="B203" s="560"/>
      <c r="C203" s="448"/>
      <c r="D203" s="564"/>
      <c r="E203" s="448"/>
      <c r="F203" s="564"/>
      <c r="G203" s="448"/>
      <c r="H203" s="564"/>
      <c r="I203" s="448"/>
      <c r="J203" s="564"/>
      <c r="K203" s="448"/>
      <c r="L203" s="564"/>
      <c r="M203" s="448"/>
      <c r="N203" s="564"/>
      <c r="O203" s="448"/>
      <c r="P203" s="564"/>
      <c r="Q203" s="448"/>
      <c r="R203" s="564"/>
      <c r="S203" s="448"/>
      <c r="T203" s="564"/>
      <c r="U203" s="448"/>
      <c r="V203" s="448"/>
      <c r="W203" s="448"/>
      <c r="X203" s="448"/>
      <c r="Y203" s="448"/>
      <c r="Z203" s="448"/>
    </row>
    <row r="204" ht="12.75" customHeight="1">
      <c r="A204" s="448"/>
      <c r="B204" s="560"/>
      <c r="C204" s="448"/>
      <c r="D204" s="564"/>
      <c r="E204" s="448"/>
      <c r="F204" s="564"/>
      <c r="G204" s="448"/>
      <c r="H204" s="564"/>
      <c r="I204" s="448"/>
      <c r="J204" s="564"/>
      <c r="K204" s="448"/>
      <c r="L204" s="564"/>
      <c r="M204" s="448"/>
      <c r="N204" s="564"/>
      <c r="O204" s="448"/>
      <c r="P204" s="564"/>
      <c r="Q204" s="448"/>
      <c r="R204" s="564"/>
      <c r="S204" s="448"/>
      <c r="T204" s="564"/>
      <c r="U204" s="448"/>
      <c r="V204" s="448"/>
      <c r="W204" s="448"/>
      <c r="X204" s="448"/>
      <c r="Y204" s="448"/>
      <c r="Z204" s="448"/>
    </row>
    <row r="205" ht="12.75" customHeight="1">
      <c r="A205" s="448"/>
      <c r="B205" s="560"/>
      <c r="C205" s="448"/>
      <c r="D205" s="564"/>
      <c r="E205" s="448"/>
      <c r="F205" s="564"/>
      <c r="G205" s="448"/>
      <c r="H205" s="564"/>
      <c r="I205" s="448"/>
      <c r="J205" s="564"/>
      <c r="K205" s="448"/>
      <c r="L205" s="564"/>
      <c r="M205" s="448"/>
      <c r="N205" s="564"/>
      <c r="O205" s="448"/>
      <c r="P205" s="564"/>
      <c r="Q205" s="448"/>
      <c r="R205" s="564"/>
      <c r="S205" s="448"/>
      <c r="T205" s="564"/>
      <c r="U205" s="448"/>
      <c r="V205" s="448"/>
      <c r="W205" s="448"/>
      <c r="X205" s="448"/>
      <c r="Y205" s="448"/>
      <c r="Z205" s="448"/>
    </row>
    <row r="206" ht="12.75" customHeight="1">
      <c r="A206" s="448"/>
      <c r="B206" s="560"/>
      <c r="C206" s="448"/>
      <c r="D206" s="564"/>
      <c r="E206" s="448"/>
      <c r="F206" s="564"/>
      <c r="G206" s="448"/>
      <c r="H206" s="564"/>
      <c r="I206" s="448"/>
      <c r="J206" s="564"/>
      <c r="K206" s="448"/>
      <c r="L206" s="564"/>
      <c r="M206" s="448"/>
      <c r="N206" s="564"/>
      <c r="O206" s="448"/>
      <c r="P206" s="564"/>
      <c r="Q206" s="448"/>
      <c r="R206" s="564"/>
      <c r="S206" s="448"/>
      <c r="T206" s="564"/>
      <c r="U206" s="448"/>
      <c r="V206" s="448"/>
      <c r="W206" s="448"/>
      <c r="X206" s="448"/>
      <c r="Y206" s="448"/>
      <c r="Z206" s="448"/>
    </row>
    <row r="207" ht="12.75" customHeight="1">
      <c r="A207" s="448"/>
      <c r="B207" s="560"/>
      <c r="C207" s="448"/>
      <c r="D207" s="564"/>
      <c r="E207" s="448"/>
      <c r="F207" s="564"/>
      <c r="G207" s="448"/>
      <c r="H207" s="564"/>
      <c r="I207" s="448"/>
      <c r="J207" s="564"/>
      <c r="K207" s="448"/>
      <c r="L207" s="564"/>
      <c r="M207" s="448"/>
      <c r="N207" s="564"/>
      <c r="O207" s="448"/>
      <c r="P207" s="564"/>
      <c r="Q207" s="448"/>
      <c r="R207" s="564"/>
      <c r="S207" s="448"/>
      <c r="T207" s="564"/>
      <c r="U207" s="448"/>
      <c r="V207" s="448"/>
      <c r="W207" s="448"/>
      <c r="X207" s="448"/>
      <c r="Y207" s="448"/>
      <c r="Z207" s="448"/>
    </row>
    <row r="208" ht="12.75" customHeight="1">
      <c r="A208" s="448"/>
      <c r="B208" s="560"/>
      <c r="C208" s="448"/>
      <c r="D208" s="564"/>
      <c r="E208" s="448"/>
      <c r="F208" s="564"/>
      <c r="G208" s="448"/>
      <c r="H208" s="564"/>
      <c r="I208" s="448"/>
      <c r="J208" s="564"/>
      <c r="K208" s="448"/>
      <c r="L208" s="564"/>
      <c r="M208" s="448"/>
      <c r="N208" s="564"/>
      <c r="O208" s="448"/>
      <c r="P208" s="564"/>
      <c r="Q208" s="448"/>
      <c r="R208" s="564"/>
      <c r="S208" s="448"/>
      <c r="T208" s="564"/>
      <c r="U208" s="448"/>
      <c r="V208" s="448"/>
      <c r="W208" s="448"/>
      <c r="X208" s="448"/>
      <c r="Y208" s="448"/>
      <c r="Z208" s="448"/>
    </row>
    <row r="209" ht="12.75" customHeight="1">
      <c r="A209" s="448"/>
      <c r="B209" s="560"/>
      <c r="C209" s="448"/>
      <c r="D209" s="564"/>
      <c r="E209" s="448"/>
      <c r="F209" s="564"/>
      <c r="G209" s="448"/>
      <c r="H209" s="564"/>
      <c r="I209" s="448"/>
      <c r="J209" s="564"/>
      <c r="K209" s="448"/>
      <c r="L209" s="564"/>
      <c r="M209" s="448"/>
      <c r="N209" s="564"/>
      <c r="O209" s="448"/>
      <c r="P209" s="564"/>
      <c r="Q209" s="448"/>
      <c r="R209" s="564"/>
      <c r="S209" s="448"/>
      <c r="T209" s="564"/>
      <c r="U209" s="448"/>
      <c r="V209" s="448"/>
      <c r="W209" s="448"/>
      <c r="X209" s="448"/>
      <c r="Y209" s="448"/>
      <c r="Z209" s="448"/>
    </row>
    <row r="210" ht="12.75" customHeight="1">
      <c r="A210" s="448"/>
      <c r="B210" s="560"/>
      <c r="C210" s="448"/>
      <c r="D210" s="564"/>
      <c r="E210" s="448"/>
      <c r="F210" s="564"/>
      <c r="G210" s="448"/>
      <c r="H210" s="564"/>
      <c r="I210" s="448"/>
      <c r="J210" s="564"/>
      <c r="K210" s="448"/>
      <c r="L210" s="564"/>
      <c r="M210" s="448"/>
      <c r="N210" s="564"/>
      <c r="O210" s="448"/>
      <c r="P210" s="564"/>
      <c r="Q210" s="448"/>
      <c r="R210" s="564"/>
      <c r="S210" s="448"/>
      <c r="T210" s="564"/>
      <c r="U210" s="448"/>
      <c r="V210" s="448"/>
      <c r="W210" s="448"/>
      <c r="X210" s="448"/>
      <c r="Y210" s="448"/>
      <c r="Z210" s="448"/>
    </row>
    <row r="211" ht="12.75" customHeight="1">
      <c r="A211" s="448"/>
      <c r="B211" s="560"/>
      <c r="C211" s="448"/>
      <c r="D211" s="564"/>
      <c r="E211" s="448"/>
      <c r="F211" s="564"/>
      <c r="G211" s="448"/>
      <c r="H211" s="564"/>
      <c r="I211" s="448"/>
      <c r="J211" s="564"/>
      <c r="K211" s="448"/>
      <c r="L211" s="564"/>
      <c r="M211" s="448"/>
      <c r="N211" s="564"/>
      <c r="O211" s="448"/>
      <c r="P211" s="564"/>
      <c r="Q211" s="448"/>
      <c r="R211" s="564"/>
      <c r="S211" s="448"/>
      <c r="T211" s="564"/>
      <c r="U211" s="448"/>
      <c r="V211" s="448"/>
      <c r="W211" s="448"/>
      <c r="X211" s="448"/>
      <c r="Y211" s="448"/>
      <c r="Z211" s="448"/>
    </row>
    <row r="212" ht="12.75" customHeight="1">
      <c r="A212" s="448"/>
      <c r="B212" s="560"/>
      <c r="C212" s="448"/>
      <c r="D212" s="564"/>
      <c r="E212" s="448"/>
      <c r="F212" s="564"/>
      <c r="G212" s="448"/>
      <c r="H212" s="564"/>
      <c r="I212" s="448"/>
      <c r="J212" s="564"/>
      <c r="K212" s="448"/>
      <c r="L212" s="564"/>
      <c r="M212" s="448"/>
      <c r="N212" s="564"/>
      <c r="O212" s="448"/>
      <c r="P212" s="564"/>
      <c r="Q212" s="448"/>
      <c r="R212" s="564"/>
      <c r="S212" s="448"/>
      <c r="T212" s="564"/>
      <c r="U212" s="448"/>
      <c r="V212" s="448"/>
      <c r="W212" s="448"/>
      <c r="X212" s="448"/>
      <c r="Y212" s="448"/>
      <c r="Z212" s="448"/>
    </row>
    <row r="213" ht="12.75" customHeight="1">
      <c r="A213" s="448"/>
      <c r="B213" s="560"/>
      <c r="C213" s="448"/>
      <c r="D213" s="564"/>
      <c r="E213" s="448"/>
      <c r="F213" s="564"/>
      <c r="G213" s="448"/>
      <c r="H213" s="564"/>
      <c r="I213" s="448"/>
      <c r="J213" s="564"/>
      <c r="K213" s="448"/>
      <c r="L213" s="564"/>
      <c r="M213" s="448"/>
      <c r="N213" s="564"/>
      <c r="O213" s="448"/>
      <c r="P213" s="564"/>
      <c r="Q213" s="448"/>
      <c r="R213" s="564"/>
      <c r="S213" s="448"/>
      <c r="T213" s="564"/>
      <c r="U213" s="448"/>
      <c r="V213" s="448"/>
      <c r="W213" s="448"/>
      <c r="X213" s="448"/>
      <c r="Y213" s="448"/>
      <c r="Z213" s="448"/>
    </row>
    <row r="214" ht="12.75" customHeight="1">
      <c r="A214" s="448"/>
      <c r="B214" s="560"/>
      <c r="C214" s="448"/>
      <c r="D214" s="564"/>
      <c r="E214" s="448"/>
      <c r="F214" s="564"/>
      <c r="G214" s="448"/>
      <c r="H214" s="564"/>
      <c r="I214" s="448"/>
      <c r="J214" s="564"/>
      <c r="K214" s="448"/>
      <c r="L214" s="564"/>
      <c r="M214" s="448"/>
      <c r="N214" s="564"/>
      <c r="O214" s="448"/>
      <c r="P214" s="564"/>
      <c r="Q214" s="448"/>
      <c r="R214" s="564"/>
      <c r="S214" s="448"/>
      <c r="T214" s="564"/>
      <c r="U214" s="448"/>
      <c r="V214" s="448"/>
      <c r="W214" s="448"/>
      <c r="X214" s="448"/>
      <c r="Y214" s="448"/>
      <c r="Z214" s="448"/>
    </row>
    <row r="215" ht="12.75" customHeight="1">
      <c r="A215" s="448"/>
      <c r="B215" s="560"/>
      <c r="C215" s="448"/>
      <c r="D215" s="564"/>
      <c r="E215" s="448"/>
      <c r="F215" s="564"/>
      <c r="G215" s="448"/>
      <c r="H215" s="564"/>
      <c r="I215" s="448"/>
      <c r="J215" s="564"/>
      <c r="K215" s="448"/>
      <c r="L215" s="564"/>
      <c r="M215" s="448"/>
      <c r="N215" s="564"/>
      <c r="O215" s="448"/>
      <c r="P215" s="564"/>
      <c r="Q215" s="448"/>
      <c r="R215" s="564"/>
      <c r="S215" s="448"/>
      <c r="T215" s="564"/>
      <c r="U215" s="448"/>
      <c r="V215" s="448"/>
      <c r="W215" s="448"/>
      <c r="X215" s="448"/>
      <c r="Y215" s="448"/>
      <c r="Z215" s="448"/>
    </row>
    <row r="216" ht="12.75" customHeight="1">
      <c r="A216" s="448"/>
      <c r="B216" s="560"/>
      <c r="C216" s="448"/>
      <c r="D216" s="564"/>
      <c r="E216" s="448"/>
      <c r="F216" s="564"/>
      <c r="G216" s="448"/>
      <c r="H216" s="564"/>
      <c r="I216" s="448"/>
      <c r="J216" s="564"/>
      <c r="K216" s="448"/>
      <c r="L216" s="564"/>
      <c r="M216" s="448"/>
      <c r="N216" s="564"/>
      <c r="O216" s="448"/>
      <c r="P216" s="564"/>
      <c r="Q216" s="448"/>
      <c r="R216" s="564"/>
      <c r="S216" s="448"/>
      <c r="T216" s="564"/>
      <c r="U216" s="448"/>
      <c r="V216" s="448"/>
      <c r="W216" s="448"/>
      <c r="X216" s="448"/>
      <c r="Y216" s="448"/>
      <c r="Z216" s="448"/>
    </row>
    <row r="217" ht="12.75" customHeight="1">
      <c r="A217" s="448"/>
      <c r="B217" s="560"/>
      <c r="C217" s="448"/>
      <c r="D217" s="564"/>
      <c r="E217" s="448"/>
      <c r="F217" s="564"/>
      <c r="G217" s="448"/>
      <c r="H217" s="564"/>
      <c r="I217" s="448"/>
      <c r="J217" s="564"/>
      <c r="K217" s="448"/>
      <c r="L217" s="564"/>
      <c r="M217" s="448"/>
      <c r="N217" s="564"/>
      <c r="O217" s="448"/>
      <c r="P217" s="564"/>
      <c r="Q217" s="448"/>
      <c r="R217" s="564"/>
      <c r="S217" s="448"/>
      <c r="T217" s="564"/>
      <c r="U217" s="448"/>
      <c r="V217" s="448"/>
      <c r="W217" s="448"/>
      <c r="X217" s="448"/>
      <c r="Y217" s="448"/>
      <c r="Z217" s="448"/>
    </row>
    <row r="218" ht="12.75" customHeight="1">
      <c r="A218" s="448"/>
      <c r="B218" s="560"/>
      <c r="C218" s="448"/>
      <c r="D218" s="564"/>
      <c r="E218" s="448"/>
      <c r="F218" s="564"/>
      <c r="G218" s="448"/>
      <c r="H218" s="564"/>
      <c r="I218" s="448"/>
      <c r="J218" s="564"/>
      <c r="K218" s="448"/>
      <c r="L218" s="564"/>
      <c r="M218" s="448"/>
      <c r="N218" s="564"/>
      <c r="O218" s="448"/>
      <c r="P218" s="564"/>
      <c r="Q218" s="448"/>
      <c r="R218" s="564"/>
      <c r="S218" s="448"/>
      <c r="T218" s="564"/>
      <c r="U218" s="448"/>
      <c r="V218" s="448"/>
      <c r="W218" s="448"/>
      <c r="X218" s="448"/>
      <c r="Y218" s="448"/>
      <c r="Z218" s="448"/>
    </row>
    <row r="219" ht="12.75" customHeight="1">
      <c r="A219" s="448"/>
      <c r="B219" s="560"/>
      <c r="C219" s="448"/>
      <c r="D219" s="564"/>
      <c r="E219" s="448"/>
      <c r="F219" s="564"/>
      <c r="G219" s="448"/>
      <c r="H219" s="564"/>
      <c r="I219" s="448"/>
      <c r="J219" s="564"/>
      <c r="K219" s="448"/>
      <c r="L219" s="564"/>
      <c r="M219" s="448"/>
      <c r="N219" s="564"/>
      <c r="O219" s="448"/>
      <c r="P219" s="564"/>
      <c r="Q219" s="448"/>
      <c r="R219" s="564"/>
      <c r="S219" s="448"/>
      <c r="T219" s="564"/>
      <c r="U219" s="448"/>
      <c r="V219" s="448"/>
      <c r="W219" s="448"/>
      <c r="X219" s="448"/>
      <c r="Y219" s="448"/>
      <c r="Z219" s="448"/>
    </row>
    <row r="220" ht="12.75" customHeight="1">
      <c r="A220" s="448"/>
      <c r="B220" s="560"/>
      <c r="C220" s="448"/>
      <c r="D220" s="564"/>
      <c r="E220" s="448"/>
      <c r="F220" s="564"/>
      <c r="G220" s="448"/>
      <c r="H220" s="564"/>
      <c r="I220" s="448"/>
      <c r="J220" s="564"/>
      <c r="K220" s="448"/>
      <c r="L220" s="564"/>
      <c r="M220" s="448"/>
      <c r="N220" s="564"/>
      <c r="O220" s="448"/>
      <c r="P220" s="564"/>
      <c r="Q220" s="448"/>
      <c r="R220" s="564"/>
      <c r="S220" s="448"/>
      <c r="T220" s="564"/>
      <c r="U220" s="448"/>
      <c r="V220" s="448"/>
      <c r="W220" s="448"/>
      <c r="X220" s="448"/>
      <c r="Y220" s="448"/>
      <c r="Z220" s="448"/>
    </row>
    <row r="221" ht="12.75" customHeight="1">
      <c r="A221" s="448"/>
      <c r="B221" s="560"/>
      <c r="C221" s="448"/>
      <c r="D221" s="564"/>
      <c r="E221" s="448"/>
      <c r="F221" s="564"/>
      <c r="G221" s="448"/>
      <c r="H221" s="564"/>
      <c r="I221" s="448"/>
      <c r="J221" s="564"/>
      <c r="K221" s="448"/>
      <c r="L221" s="564"/>
      <c r="M221" s="448"/>
      <c r="N221" s="564"/>
      <c r="O221" s="448"/>
      <c r="P221" s="564"/>
      <c r="Q221" s="448"/>
      <c r="R221" s="564"/>
      <c r="S221" s="448"/>
      <c r="T221" s="564"/>
      <c r="U221" s="448"/>
      <c r="V221" s="448"/>
      <c r="W221" s="448"/>
      <c r="X221" s="448"/>
      <c r="Y221" s="448"/>
      <c r="Z221" s="448"/>
    </row>
    <row r="222" ht="12.75" customHeight="1">
      <c r="A222" s="448"/>
      <c r="B222" s="560"/>
      <c r="C222" s="448"/>
      <c r="D222" s="564"/>
      <c r="E222" s="448"/>
      <c r="F222" s="564"/>
      <c r="G222" s="448"/>
      <c r="H222" s="564"/>
      <c r="I222" s="448"/>
      <c r="J222" s="564"/>
      <c r="K222" s="448"/>
      <c r="L222" s="564"/>
      <c r="M222" s="448"/>
      <c r="N222" s="564"/>
      <c r="O222" s="448"/>
      <c r="P222" s="564"/>
      <c r="Q222" s="448"/>
      <c r="R222" s="564"/>
      <c r="S222" s="448"/>
      <c r="T222" s="564"/>
      <c r="U222" s="448"/>
      <c r="V222" s="448"/>
      <c r="W222" s="448"/>
      <c r="X222" s="448"/>
      <c r="Y222" s="448"/>
      <c r="Z222" s="448"/>
    </row>
    <row r="223" ht="12.75" customHeight="1">
      <c r="A223" s="448"/>
      <c r="B223" s="560"/>
      <c r="C223" s="448"/>
      <c r="D223" s="564"/>
      <c r="E223" s="448"/>
      <c r="F223" s="564"/>
      <c r="G223" s="448"/>
      <c r="H223" s="564"/>
      <c r="I223" s="448"/>
      <c r="J223" s="564"/>
      <c r="K223" s="448"/>
      <c r="L223" s="564"/>
      <c r="M223" s="448"/>
      <c r="N223" s="564"/>
      <c r="O223" s="448"/>
      <c r="P223" s="564"/>
      <c r="Q223" s="448"/>
      <c r="R223" s="564"/>
      <c r="S223" s="448"/>
      <c r="T223" s="564"/>
      <c r="U223" s="448"/>
      <c r="V223" s="448"/>
      <c r="W223" s="448"/>
      <c r="X223" s="448"/>
      <c r="Y223" s="448"/>
      <c r="Z223" s="448"/>
    </row>
    <row r="224" ht="12.75" customHeight="1">
      <c r="A224" s="448"/>
      <c r="B224" s="560"/>
      <c r="C224" s="448"/>
      <c r="D224" s="564"/>
      <c r="E224" s="448"/>
      <c r="F224" s="564"/>
      <c r="G224" s="448"/>
      <c r="H224" s="564"/>
      <c r="I224" s="448"/>
      <c r="J224" s="564"/>
      <c r="K224" s="448"/>
      <c r="L224" s="564"/>
      <c r="M224" s="448"/>
      <c r="N224" s="564"/>
      <c r="O224" s="448"/>
      <c r="P224" s="564"/>
      <c r="Q224" s="448"/>
      <c r="R224" s="564"/>
      <c r="S224" s="448"/>
      <c r="T224" s="564"/>
      <c r="U224" s="448"/>
      <c r="V224" s="448"/>
      <c r="W224" s="448"/>
      <c r="X224" s="448"/>
      <c r="Y224" s="448"/>
      <c r="Z224" s="448"/>
    </row>
    <row r="225" ht="12.75" customHeight="1">
      <c r="A225" s="448"/>
      <c r="B225" s="560"/>
      <c r="C225" s="448"/>
      <c r="D225" s="564"/>
      <c r="E225" s="448"/>
      <c r="F225" s="564"/>
      <c r="G225" s="448"/>
      <c r="H225" s="564"/>
      <c r="I225" s="448"/>
      <c r="J225" s="564"/>
      <c r="K225" s="448"/>
      <c r="L225" s="564"/>
      <c r="M225" s="448"/>
      <c r="N225" s="564"/>
      <c r="O225" s="448"/>
      <c r="P225" s="564"/>
      <c r="Q225" s="448"/>
      <c r="R225" s="564"/>
      <c r="S225" s="448"/>
      <c r="T225" s="564"/>
      <c r="U225" s="448"/>
      <c r="V225" s="448"/>
      <c r="W225" s="448"/>
      <c r="X225" s="448"/>
      <c r="Y225" s="448"/>
      <c r="Z225" s="448"/>
    </row>
    <row r="226" ht="12.75" customHeight="1">
      <c r="A226" s="448"/>
      <c r="B226" s="560"/>
      <c r="C226" s="448"/>
      <c r="D226" s="564"/>
      <c r="E226" s="448"/>
      <c r="F226" s="564"/>
      <c r="G226" s="448"/>
      <c r="H226" s="564"/>
      <c r="I226" s="448"/>
      <c r="J226" s="564"/>
      <c r="K226" s="448"/>
      <c r="L226" s="564"/>
      <c r="M226" s="448"/>
      <c r="N226" s="564"/>
      <c r="O226" s="448"/>
      <c r="P226" s="564"/>
      <c r="Q226" s="448"/>
      <c r="R226" s="564"/>
      <c r="S226" s="448"/>
      <c r="T226" s="564"/>
      <c r="U226" s="448"/>
      <c r="V226" s="448"/>
      <c r="W226" s="448"/>
      <c r="X226" s="448"/>
      <c r="Y226" s="448"/>
      <c r="Z226" s="448"/>
    </row>
    <row r="227" ht="12.75" customHeight="1">
      <c r="A227" s="448"/>
      <c r="B227" s="560"/>
      <c r="C227" s="448"/>
      <c r="D227" s="564"/>
      <c r="E227" s="448"/>
      <c r="F227" s="564"/>
      <c r="G227" s="448"/>
      <c r="H227" s="564"/>
      <c r="I227" s="448"/>
      <c r="J227" s="564"/>
      <c r="K227" s="448"/>
      <c r="L227" s="564"/>
      <c r="M227" s="448"/>
      <c r="N227" s="564"/>
      <c r="O227" s="448"/>
      <c r="P227" s="564"/>
      <c r="Q227" s="448"/>
      <c r="R227" s="564"/>
      <c r="S227" s="448"/>
      <c r="T227" s="564"/>
      <c r="U227" s="448"/>
      <c r="V227" s="448"/>
      <c r="W227" s="448"/>
      <c r="X227" s="448"/>
      <c r="Y227" s="448"/>
      <c r="Z227" s="448"/>
    </row>
    <row r="228" ht="12.75" customHeight="1">
      <c r="A228" s="448"/>
      <c r="B228" s="560"/>
      <c r="C228" s="448"/>
      <c r="D228" s="564"/>
      <c r="E228" s="448"/>
      <c r="F228" s="564"/>
      <c r="G228" s="448"/>
      <c r="H228" s="564"/>
      <c r="I228" s="448"/>
      <c r="J228" s="564"/>
      <c r="K228" s="448"/>
      <c r="L228" s="564"/>
      <c r="M228" s="448"/>
      <c r="N228" s="564"/>
      <c r="O228" s="448"/>
      <c r="P228" s="564"/>
      <c r="Q228" s="448"/>
      <c r="R228" s="564"/>
      <c r="S228" s="448"/>
      <c r="T228" s="564"/>
      <c r="U228" s="448"/>
      <c r="V228" s="448"/>
      <c r="W228" s="448"/>
      <c r="X228" s="448"/>
      <c r="Y228" s="448"/>
      <c r="Z228" s="448"/>
    </row>
    <row r="229" ht="12.75" customHeight="1">
      <c r="A229" s="448"/>
      <c r="B229" s="560"/>
      <c r="C229" s="448"/>
      <c r="D229" s="564"/>
      <c r="E229" s="448"/>
      <c r="F229" s="564"/>
      <c r="G229" s="448"/>
      <c r="H229" s="564"/>
      <c r="I229" s="448"/>
      <c r="J229" s="564"/>
      <c r="K229" s="448"/>
      <c r="L229" s="564"/>
      <c r="M229" s="448"/>
      <c r="N229" s="564"/>
      <c r="O229" s="448"/>
      <c r="P229" s="564"/>
      <c r="Q229" s="448"/>
      <c r="R229" s="564"/>
      <c r="S229" s="448"/>
      <c r="T229" s="564"/>
      <c r="U229" s="448"/>
      <c r="V229" s="448"/>
      <c r="W229" s="448"/>
      <c r="X229" s="448"/>
      <c r="Y229" s="448"/>
      <c r="Z229" s="448"/>
    </row>
    <row r="230" ht="12.75" customHeight="1">
      <c r="A230" s="448"/>
      <c r="B230" s="560"/>
      <c r="C230" s="448"/>
      <c r="D230" s="564"/>
      <c r="E230" s="448"/>
      <c r="F230" s="564"/>
      <c r="G230" s="448"/>
      <c r="H230" s="564"/>
      <c r="I230" s="448"/>
      <c r="J230" s="564"/>
      <c r="K230" s="448"/>
      <c r="L230" s="564"/>
      <c r="M230" s="448"/>
      <c r="N230" s="564"/>
      <c r="O230" s="448"/>
      <c r="P230" s="564"/>
      <c r="Q230" s="448"/>
      <c r="R230" s="564"/>
      <c r="S230" s="448"/>
      <c r="T230" s="564"/>
      <c r="U230" s="448"/>
      <c r="V230" s="448"/>
      <c r="W230" s="448"/>
      <c r="X230" s="448"/>
      <c r="Y230" s="448"/>
      <c r="Z230" s="448"/>
    </row>
    <row r="231" ht="12.75" customHeight="1">
      <c r="A231" s="448"/>
      <c r="B231" s="560"/>
      <c r="C231" s="448"/>
      <c r="D231" s="564"/>
      <c r="E231" s="448"/>
      <c r="F231" s="564"/>
      <c r="G231" s="448"/>
      <c r="H231" s="564"/>
      <c r="I231" s="448"/>
      <c r="J231" s="564"/>
      <c r="K231" s="448"/>
      <c r="L231" s="564"/>
      <c r="M231" s="448"/>
      <c r="N231" s="564"/>
      <c r="O231" s="448"/>
      <c r="P231" s="564"/>
      <c r="Q231" s="448"/>
      <c r="R231" s="564"/>
      <c r="S231" s="448"/>
      <c r="T231" s="564"/>
      <c r="U231" s="448"/>
      <c r="V231" s="448"/>
      <c r="W231" s="448"/>
      <c r="X231" s="448"/>
      <c r="Y231" s="448"/>
      <c r="Z231" s="448"/>
    </row>
    <row r="232" ht="12.75" customHeight="1">
      <c r="A232" s="448"/>
      <c r="B232" s="560"/>
      <c r="C232" s="448"/>
      <c r="D232" s="564"/>
      <c r="E232" s="448"/>
      <c r="F232" s="564"/>
      <c r="G232" s="448"/>
      <c r="H232" s="564"/>
      <c r="I232" s="448"/>
      <c r="J232" s="564"/>
      <c r="K232" s="448"/>
      <c r="L232" s="564"/>
      <c r="M232" s="448"/>
      <c r="N232" s="564"/>
      <c r="O232" s="448"/>
      <c r="P232" s="564"/>
      <c r="Q232" s="448"/>
      <c r="R232" s="564"/>
      <c r="S232" s="448"/>
      <c r="T232" s="564"/>
      <c r="U232" s="448"/>
      <c r="V232" s="448"/>
      <c r="W232" s="448"/>
      <c r="X232" s="448"/>
      <c r="Y232" s="448"/>
      <c r="Z232" s="448"/>
    </row>
    <row r="233" ht="12.75" customHeight="1">
      <c r="A233" s="448"/>
      <c r="B233" s="560"/>
      <c r="C233" s="448"/>
      <c r="D233" s="564"/>
      <c r="E233" s="448"/>
      <c r="F233" s="564"/>
      <c r="G233" s="448"/>
      <c r="H233" s="564"/>
      <c r="I233" s="448"/>
      <c r="J233" s="564"/>
      <c r="K233" s="448"/>
      <c r="L233" s="564"/>
      <c r="M233" s="448"/>
      <c r="N233" s="564"/>
      <c r="O233" s="448"/>
      <c r="P233" s="564"/>
      <c r="Q233" s="448"/>
      <c r="R233" s="564"/>
      <c r="S233" s="448"/>
      <c r="T233" s="564"/>
      <c r="U233" s="448"/>
      <c r="V233" s="448"/>
      <c r="W233" s="448"/>
      <c r="X233" s="448"/>
      <c r="Y233" s="448"/>
      <c r="Z233" s="448"/>
    </row>
    <row r="234" ht="12.75" customHeight="1">
      <c r="A234" s="448"/>
      <c r="B234" s="560"/>
      <c r="C234" s="448"/>
      <c r="D234" s="564"/>
      <c r="E234" s="448"/>
      <c r="F234" s="564"/>
      <c r="G234" s="448"/>
      <c r="H234" s="564"/>
      <c r="I234" s="448"/>
      <c r="J234" s="564"/>
      <c r="K234" s="448"/>
      <c r="L234" s="564"/>
      <c r="M234" s="448"/>
      <c r="N234" s="564"/>
      <c r="O234" s="448"/>
      <c r="P234" s="564"/>
      <c r="Q234" s="448"/>
      <c r="R234" s="564"/>
      <c r="S234" s="448"/>
      <c r="T234" s="564"/>
      <c r="U234" s="448"/>
      <c r="V234" s="448"/>
      <c r="W234" s="448"/>
      <c r="X234" s="448"/>
      <c r="Y234" s="448"/>
      <c r="Z234" s="448"/>
    </row>
    <row r="235" ht="12.75" customHeight="1">
      <c r="A235" s="448"/>
      <c r="B235" s="560"/>
      <c r="C235" s="448"/>
      <c r="D235" s="564"/>
      <c r="E235" s="448"/>
      <c r="F235" s="564"/>
      <c r="G235" s="448"/>
      <c r="H235" s="564"/>
      <c r="I235" s="448"/>
      <c r="J235" s="564"/>
      <c r="K235" s="448"/>
      <c r="L235" s="564"/>
      <c r="M235" s="448"/>
      <c r="N235" s="564"/>
      <c r="O235" s="448"/>
      <c r="P235" s="564"/>
      <c r="Q235" s="448"/>
      <c r="R235" s="564"/>
      <c r="S235" s="448"/>
      <c r="T235" s="564"/>
      <c r="U235" s="448"/>
      <c r="V235" s="448"/>
      <c r="W235" s="448"/>
      <c r="X235" s="448"/>
      <c r="Y235" s="448"/>
      <c r="Z235" s="448"/>
    </row>
    <row r="236" ht="12.75" customHeight="1">
      <c r="A236" s="448"/>
      <c r="B236" s="560"/>
      <c r="C236" s="448"/>
      <c r="D236" s="564"/>
      <c r="E236" s="448"/>
      <c r="F236" s="564"/>
      <c r="G236" s="448"/>
      <c r="H236" s="564"/>
      <c r="I236" s="448"/>
      <c r="J236" s="564"/>
      <c r="K236" s="448"/>
      <c r="L236" s="564"/>
      <c r="M236" s="448"/>
      <c r="N236" s="564"/>
      <c r="O236" s="448"/>
      <c r="P236" s="564"/>
      <c r="Q236" s="448"/>
      <c r="R236" s="564"/>
      <c r="S236" s="448"/>
      <c r="T236" s="564"/>
      <c r="U236" s="448"/>
      <c r="V236" s="448"/>
      <c r="W236" s="448"/>
      <c r="X236" s="448"/>
      <c r="Y236" s="448"/>
      <c r="Z236" s="448"/>
    </row>
    <row r="237" ht="12.75" customHeight="1">
      <c r="A237" s="448"/>
      <c r="B237" s="560"/>
      <c r="C237" s="448"/>
      <c r="D237" s="564"/>
      <c r="E237" s="448"/>
      <c r="F237" s="564"/>
      <c r="G237" s="448"/>
      <c r="H237" s="564"/>
      <c r="I237" s="448"/>
      <c r="J237" s="564"/>
      <c r="K237" s="448"/>
      <c r="L237" s="564"/>
      <c r="M237" s="448"/>
      <c r="N237" s="564"/>
      <c r="O237" s="448"/>
      <c r="P237" s="564"/>
      <c r="Q237" s="448"/>
      <c r="R237" s="564"/>
      <c r="S237" s="448"/>
      <c r="T237" s="564"/>
      <c r="U237" s="448"/>
      <c r="V237" s="448"/>
      <c r="W237" s="448"/>
      <c r="X237" s="448"/>
      <c r="Y237" s="448"/>
      <c r="Z237" s="448"/>
    </row>
    <row r="238" ht="12.75" customHeight="1">
      <c r="A238" s="448"/>
      <c r="B238" s="560"/>
      <c r="C238" s="448"/>
      <c r="D238" s="564"/>
      <c r="E238" s="448"/>
      <c r="F238" s="564"/>
      <c r="G238" s="448"/>
      <c r="H238" s="564"/>
      <c r="I238" s="448"/>
      <c r="J238" s="564"/>
      <c r="K238" s="448"/>
      <c r="L238" s="564"/>
      <c r="M238" s="448"/>
      <c r="N238" s="564"/>
      <c r="O238" s="448"/>
      <c r="P238" s="564"/>
      <c r="Q238" s="448"/>
      <c r="R238" s="564"/>
      <c r="S238" s="448"/>
      <c r="T238" s="564"/>
      <c r="U238" s="448"/>
      <c r="V238" s="448"/>
      <c r="W238" s="448"/>
      <c r="X238" s="448"/>
      <c r="Y238" s="448"/>
      <c r="Z238" s="448"/>
    </row>
    <row r="239" ht="12.75" customHeight="1">
      <c r="A239" s="448"/>
      <c r="B239" s="560"/>
      <c r="C239" s="448"/>
      <c r="D239" s="564"/>
      <c r="E239" s="448"/>
      <c r="F239" s="564"/>
      <c r="G239" s="448"/>
      <c r="H239" s="564"/>
      <c r="I239" s="448"/>
      <c r="J239" s="564"/>
      <c r="K239" s="448"/>
      <c r="L239" s="564"/>
      <c r="M239" s="448"/>
      <c r="N239" s="564"/>
      <c r="O239" s="448"/>
      <c r="P239" s="564"/>
      <c r="Q239" s="448"/>
      <c r="R239" s="564"/>
      <c r="S239" s="448"/>
      <c r="T239" s="564"/>
      <c r="U239" s="448"/>
      <c r="V239" s="448"/>
      <c r="W239" s="448"/>
      <c r="X239" s="448"/>
      <c r="Y239" s="448"/>
      <c r="Z239" s="448"/>
    </row>
    <row r="240" ht="12.75" customHeight="1">
      <c r="A240" s="448"/>
      <c r="B240" s="560"/>
      <c r="C240" s="448"/>
      <c r="D240" s="564"/>
      <c r="E240" s="448"/>
      <c r="F240" s="564"/>
      <c r="G240" s="448"/>
      <c r="H240" s="564"/>
      <c r="I240" s="448"/>
      <c r="J240" s="564"/>
      <c r="K240" s="448"/>
      <c r="L240" s="564"/>
      <c r="M240" s="448"/>
      <c r="N240" s="564"/>
      <c r="O240" s="448"/>
      <c r="P240" s="564"/>
      <c r="Q240" s="448"/>
      <c r="R240" s="564"/>
      <c r="S240" s="448"/>
      <c r="T240" s="564"/>
      <c r="U240" s="448"/>
      <c r="V240" s="448"/>
      <c r="W240" s="448"/>
      <c r="X240" s="448"/>
      <c r="Y240" s="448"/>
      <c r="Z240" s="448"/>
    </row>
    <row r="241" ht="12.75" customHeight="1">
      <c r="A241" s="448"/>
      <c r="B241" s="560"/>
      <c r="C241" s="448"/>
      <c r="D241" s="564"/>
      <c r="E241" s="448"/>
      <c r="F241" s="564"/>
      <c r="G241" s="448"/>
      <c r="H241" s="564"/>
      <c r="I241" s="448"/>
      <c r="J241" s="564"/>
      <c r="K241" s="448"/>
      <c r="L241" s="564"/>
      <c r="M241" s="448"/>
      <c r="N241" s="564"/>
      <c r="O241" s="448"/>
      <c r="P241" s="564"/>
      <c r="Q241" s="448"/>
      <c r="R241" s="564"/>
      <c r="S241" s="448"/>
      <c r="T241" s="564"/>
      <c r="U241" s="448"/>
      <c r="V241" s="448"/>
      <c r="W241" s="448"/>
      <c r="X241" s="448"/>
      <c r="Y241" s="448"/>
      <c r="Z241" s="448"/>
    </row>
    <row r="242" ht="12.75" customHeight="1">
      <c r="A242" s="448"/>
      <c r="B242" s="560"/>
      <c r="C242" s="448"/>
      <c r="D242" s="564"/>
      <c r="E242" s="448"/>
      <c r="F242" s="564"/>
      <c r="G242" s="448"/>
      <c r="H242" s="564"/>
      <c r="I242" s="448"/>
      <c r="J242" s="564"/>
      <c r="K242" s="448"/>
      <c r="L242" s="564"/>
      <c r="M242" s="448"/>
      <c r="N242" s="564"/>
      <c r="O242" s="448"/>
      <c r="P242" s="564"/>
      <c r="Q242" s="448"/>
      <c r="R242" s="564"/>
      <c r="S242" s="448"/>
      <c r="T242" s="564"/>
      <c r="U242" s="448"/>
      <c r="V242" s="448"/>
      <c r="W242" s="448"/>
      <c r="X242" s="448"/>
      <c r="Y242" s="448"/>
      <c r="Z242" s="448"/>
    </row>
    <row r="243" ht="12.75" customHeight="1">
      <c r="A243" s="448"/>
      <c r="B243" s="560"/>
      <c r="C243" s="448"/>
      <c r="D243" s="564"/>
      <c r="E243" s="448"/>
      <c r="F243" s="564"/>
      <c r="G243" s="448"/>
      <c r="H243" s="564"/>
      <c r="I243" s="448"/>
      <c r="J243" s="564"/>
      <c r="K243" s="448"/>
      <c r="L243" s="564"/>
      <c r="M243" s="448"/>
      <c r="N243" s="564"/>
      <c r="O243" s="448"/>
      <c r="P243" s="564"/>
      <c r="Q243" s="448"/>
      <c r="R243" s="564"/>
      <c r="S243" s="448"/>
      <c r="T243" s="564"/>
      <c r="U243" s="448"/>
      <c r="V243" s="448"/>
      <c r="W243" s="448"/>
      <c r="X243" s="448"/>
      <c r="Y243" s="448"/>
      <c r="Z243" s="448"/>
    </row>
    <row r="244" ht="12.75" customHeight="1">
      <c r="A244" s="448"/>
      <c r="B244" s="560"/>
      <c r="C244" s="448"/>
      <c r="D244" s="564"/>
      <c r="E244" s="448"/>
      <c r="F244" s="564"/>
      <c r="G244" s="448"/>
      <c r="H244" s="564"/>
      <c r="I244" s="448"/>
      <c r="J244" s="564"/>
      <c r="K244" s="448"/>
      <c r="L244" s="564"/>
      <c r="M244" s="448"/>
      <c r="N244" s="564"/>
      <c r="O244" s="448"/>
      <c r="P244" s="564"/>
      <c r="Q244" s="448"/>
      <c r="R244" s="564"/>
      <c r="S244" s="448"/>
      <c r="T244" s="564"/>
      <c r="U244" s="448"/>
      <c r="V244" s="448"/>
      <c r="W244" s="448"/>
      <c r="X244" s="448"/>
      <c r="Y244" s="448"/>
      <c r="Z244" s="448"/>
    </row>
    <row r="245" ht="12.75" customHeight="1">
      <c r="A245" s="448"/>
      <c r="B245" s="560"/>
      <c r="C245" s="448"/>
      <c r="D245" s="564"/>
      <c r="E245" s="448"/>
      <c r="F245" s="564"/>
      <c r="G245" s="448"/>
      <c r="H245" s="564"/>
      <c r="I245" s="448"/>
      <c r="J245" s="564"/>
      <c r="K245" s="448"/>
      <c r="L245" s="564"/>
      <c r="M245" s="448"/>
      <c r="N245" s="564"/>
      <c r="O245" s="448"/>
      <c r="P245" s="564"/>
      <c r="Q245" s="448"/>
      <c r="R245" s="564"/>
      <c r="S245" s="448"/>
      <c r="T245" s="564"/>
      <c r="U245" s="448"/>
      <c r="V245" s="448"/>
      <c r="W245" s="448"/>
      <c r="X245" s="448"/>
      <c r="Y245" s="448"/>
      <c r="Z245" s="448"/>
    </row>
    <row r="246" ht="12.75" customHeight="1">
      <c r="A246" s="448"/>
      <c r="B246" s="560"/>
      <c r="C246" s="448"/>
      <c r="D246" s="564"/>
      <c r="E246" s="448"/>
      <c r="F246" s="564"/>
      <c r="G246" s="448"/>
      <c r="H246" s="564"/>
      <c r="I246" s="448"/>
      <c r="J246" s="564"/>
      <c r="K246" s="448"/>
      <c r="L246" s="564"/>
      <c r="M246" s="448"/>
      <c r="N246" s="564"/>
      <c r="O246" s="448"/>
      <c r="P246" s="564"/>
      <c r="Q246" s="448"/>
      <c r="R246" s="564"/>
      <c r="S246" s="448"/>
      <c r="T246" s="564"/>
      <c r="U246" s="448"/>
      <c r="V246" s="448"/>
      <c r="W246" s="448"/>
      <c r="X246" s="448"/>
      <c r="Y246" s="448"/>
      <c r="Z246" s="448"/>
    </row>
    <row r="247" ht="12.75" customHeight="1">
      <c r="A247" s="448"/>
      <c r="B247" s="560"/>
      <c r="C247" s="448"/>
      <c r="D247" s="564"/>
      <c r="E247" s="448"/>
      <c r="F247" s="564"/>
      <c r="G247" s="448"/>
      <c r="H247" s="564"/>
      <c r="I247" s="448"/>
      <c r="J247" s="564"/>
      <c r="K247" s="448"/>
      <c r="L247" s="564"/>
      <c r="M247" s="448"/>
      <c r="N247" s="564"/>
      <c r="O247" s="448"/>
      <c r="P247" s="564"/>
      <c r="Q247" s="448"/>
      <c r="R247" s="564"/>
      <c r="S247" s="448"/>
      <c r="T247" s="564"/>
      <c r="U247" s="448"/>
      <c r="V247" s="448"/>
      <c r="W247" s="448"/>
      <c r="X247" s="448"/>
      <c r="Y247" s="448"/>
      <c r="Z247" s="448"/>
    </row>
    <row r="248" ht="12.75" customHeight="1">
      <c r="A248" s="448"/>
      <c r="B248" s="560"/>
      <c r="C248" s="448"/>
      <c r="D248" s="564"/>
      <c r="E248" s="448"/>
      <c r="F248" s="564"/>
      <c r="G248" s="448"/>
      <c r="H248" s="564"/>
      <c r="I248" s="448"/>
      <c r="J248" s="564"/>
      <c r="K248" s="448"/>
      <c r="L248" s="564"/>
      <c r="M248" s="448"/>
      <c r="N248" s="564"/>
      <c r="O248" s="448"/>
      <c r="P248" s="564"/>
      <c r="Q248" s="448"/>
      <c r="R248" s="564"/>
      <c r="S248" s="448"/>
      <c r="T248" s="564"/>
      <c r="U248" s="448"/>
      <c r="V248" s="448"/>
      <c r="W248" s="448"/>
      <c r="X248" s="448"/>
      <c r="Y248" s="448"/>
      <c r="Z248" s="448"/>
    </row>
    <row r="249" ht="12.75" customHeight="1">
      <c r="A249" s="448"/>
      <c r="B249" s="560"/>
      <c r="C249" s="448"/>
      <c r="D249" s="564"/>
      <c r="E249" s="448"/>
      <c r="F249" s="564"/>
      <c r="G249" s="448"/>
      <c r="H249" s="564"/>
      <c r="I249" s="448"/>
      <c r="J249" s="564"/>
      <c r="K249" s="448"/>
      <c r="L249" s="564"/>
      <c r="M249" s="448"/>
      <c r="N249" s="564"/>
      <c r="O249" s="448"/>
      <c r="P249" s="564"/>
      <c r="Q249" s="448"/>
      <c r="R249" s="564"/>
      <c r="S249" s="448"/>
      <c r="T249" s="564"/>
      <c r="U249" s="448"/>
      <c r="V249" s="448"/>
      <c r="W249" s="448"/>
      <c r="X249" s="448"/>
      <c r="Y249" s="448"/>
      <c r="Z249" s="448"/>
    </row>
    <row r="250" ht="12.75" customHeight="1">
      <c r="A250" s="448"/>
      <c r="B250" s="560"/>
      <c r="C250" s="448"/>
      <c r="D250" s="564"/>
      <c r="E250" s="448"/>
      <c r="F250" s="564"/>
      <c r="G250" s="448"/>
      <c r="H250" s="564"/>
      <c r="I250" s="448"/>
      <c r="J250" s="564"/>
      <c r="K250" s="448"/>
      <c r="L250" s="564"/>
      <c r="M250" s="448"/>
      <c r="N250" s="564"/>
      <c r="O250" s="448"/>
      <c r="P250" s="564"/>
      <c r="Q250" s="448"/>
      <c r="R250" s="564"/>
      <c r="S250" s="448"/>
      <c r="T250" s="564"/>
      <c r="U250" s="448"/>
      <c r="V250" s="448"/>
      <c r="W250" s="448"/>
      <c r="X250" s="448"/>
      <c r="Y250" s="448"/>
      <c r="Z250" s="448"/>
    </row>
    <row r="251" ht="12.75" customHeight="1">
      <c r="A251" s="448"/>
      <c r="B251" s="560"/>
      <c r="C251" s="448"/>
      <c r="D251" s="564"/>
      <c r="E251" s="448"/>
      <c r="F251" s="564"/>
      <c r="G251" s="448"/>
      <c r="H251" s="564"/>
      <c r="I251" s="448"/>
      <c r="J251" s="564"/>
      <c r="K251" s="448"/>
      <c r="L251" s="564"/>
      <c r="M251" s="448"/>
      <c r="N251" s="564"/>
      <c r="O251" s="448"/>
      <c r="P251" s="564"/>
      <c r="Q251" s="448"/>
      <c r="R251" s="564"/>
      <c r="S251" s="448"/>
      <c r="T251" s="564"/>
      <c r="U251" s="448"/>
      <c r="V251" s="448"/>
      <c r="W251" s="448"/>
      <c r="X251" s="448"/>
      <c r="Y251" s="448"/>
      <c r="Z251" s="448"/>
    </row>
    <row r="252" ht="12.75" customHeight="1">
      <c r="A252" s="448"/>
      <c r="B252" s="560"/>
      <c r="C252" s="448"/>
      <c r="D252" s="564"/>
      <c r="E252" s="448"/>
      <c r="F252" s="564"/>
      <c r="G252" s="448"/>
      <c r="H252" s="564"/>
      <c r="I252" s="448"/>
      <c r="J252" s="564"/>
      <c r="K252" s="448"/>
      <c r="L252" s="564"/>
      <c r="M252" s="448"/>
      <c r="N252" s="564"/>
      <c r="O252" s="448"/>
      <c r="P252" s="564"/>
      <c r="Q252" s="448"/>
      <c r="R252" s="564"/>
      <c r="S252" s="448"/>
      <c r="T252" s="564"/>
      <c r="U252" s="448"/>
      <c r="V252" s="448"/>
      <c r="W252" s="448"/>
      <c r="X252" s="448"/>
      <c r="Y252" s="448"/>
      <c r="Z252" s="448"/>
    </row>
    <row r="253" ht="12.75" customHeight="1">
      <c r="A253" s="448"/>
      <c r="B253" s="560"/>
      <c r="C253" s="448"/>
      <c r="D253" s="564"/>
      <c r="E253" s="448"/>
      <c r="F253" s="564"/>
      <c r="G253" s="448"/>
      <c r="H253" s="564"/>
      <c r="I253" s="448"/>
      <c r="J253" s="564"/>
      <c r="K253" s="448"/>
      <c r="L253" s="564"/>
      <c r="M253" s="448"/>
      <c r="N253" s="564"/>
      <c r="O253" s="448"/>
      <c r="P253" s="564"/>
      <c r="Q253" s="448"/>
      <c r="R253" s="564"/>
      <c r="S253" s="448"/>
      <c r="T253" s="564"/>
      <c r="U253" s="448"/>
      <c r="V253" s="448"/>
      <c r="W253" s="448"/>
      <c r="X253" s="448"/>
      <c r="Y253" s="448"/>
      <c r="Z253" s="448"/>
    </row>
    <row r="254" ht="12.75" customHeight="1">
      <c r="A254" s="448"/>
      <c r="B254" s="560"/>
      <c r="C254" s="448"/>
      <c r="D254" s="564"/>
      <c r="E254" s="448"/>
      <c r="F254" s="564"/>
      <c r="G254" s="448"/>
      <c r="H254" s="564"/>
      <c r="I254" s="448"/>
      <c r="J254" s="564"/>
      <c r="K254" s="448"/>
      <c r="L254" s="564"/>
      <c r="M254" s="448"/>
      <c r="N254" s="564"/>
      <c r="O254" s="448"/>
      <c r="P254" s="564"/>
      <c r="Q254" s="448"/>
      <c r="R254" s="564"/>
      <c r="S254" s="448"/>
      <c r="T254" s="564"/>
      <c r="U254" s="448"/>
      <c r="V254" s="448"/>
      <c r="W254" s="448"/>
      <c r="X254" s="448"/>
      <c r="Y254" s="448"/>
      <c r="Z254" s="448"/>
    </row>
    <row r="255" ht="12.75" customHeight="1">
      <c r="A255" s="448"/>
      <c r="B255" s="560"/>
      <c r="C255" s="448"/>
      <c r="D255" s="564"/>
      <c r="E255" s="448"/>
      <c r="F255" s="564"/>
      <c r="G255" s="448"/>
      <c r="H255" s="564"/>
      <c r="I255" s="448"/>
      <c r="J255" s="564"/>
      <c r="K255" s="448"/>
      <c r="L255" s="564"/>
      <c r="M255" s="448"/>
      <c r="N255" s="564"/>
      <c r="O255" s="448"/>
      <c r="P255" s="564"/>
      <c r="Q255" s="448"/>
      <c r="R255" s="564"/>
      <c r="S255" s="448"/>
      <c r="T255" s="564"/>
      <c r="U255" s="448"/>
      <c r="V255" s="448"/>
      <c r="W255" s="448"/>
      <c r="X255" s="448"/>
      <c r="Y255" s="448"/>
      <c r="Z255" s="448"/>
    </row>
    <row r="256" ht="12.75" customHeight="1">
      <c r="A256" s="448"/>
      <c r="B256" s="560"/>
      <c r="C256" s="448"/>
      <c r="D256" s="564"/>
      <c r="E256" s="448"/>
      <c r="F256" s="564"/>
      <c r="G256" s="448"/>
      <c r="H256" s="564"/>
      <c r="I256" s="448"/>
      <c r="J256" s="564"/>
      <c r="K256" s="448"/>
      <c r="L256" s="564"/>
      <c r="M256" s="448"/>
      <c r="N256" s="564"/>
      <c r="O256" s="448"/>
      <c r="P256" s="564"/>
      <c r="Q256" s="448"/>
      <c r="R256" s="564"/>
      <c r="S256" s="448"/>
      <c r="T256" s="564"/>
      <c r="U256" s="448"/>
      <c r="V256" s="448"/>
      <c r="W256" s="448"/>
      <c r="X256" s="448"/>
      <c r="Y256" s="448"/>
      <c r="Z256" s="448"/>
    </row>
    <row r="257" ht="12.75" customHeight="1">
      <c r="A257" s="448"/>
      <c r="B257" s="560"/>
      <c r="C257" s="448"/>
      <c r="D257" s="564"/>
      <c r="E257" s="448"/>
      <c r="F257" s="564"/>
      <c r="G257" s="448"/>
      <c r="H257" s="564"/>
      <c r="I257" s="448"/>
      <c r="J257" s="564"/>
      <c r="K257" s="448"/>
      <c r="L257" s="564"/>
      <c r="M257" s="448"/>
      <c r="N257" s="564"/>
      <c r="O257" s="448"/>
      <c r="P257" s="564"/>
      <c r="Q257" s="448"/>
      <c r="R257" s="564"/>
      <c r="S257" s="448"/>
      <c r="T257" s="564"/>
      <c r="U257" s="448"/>
      <c r="V257" s="448"/>
      <c r="W257" s="448"/>
      <c r="X257" s="448"/>
      <c r="Y257" s="448"/>
      <c r="Z257" s="448"/>
    </row>
    <row r="258" ht="12.75" customHeight="1">
      <c r="A258" s="448"/>
      <c r="B258" s="560"/>
      <c r="C258" s="448"/>
      <c r="D258" s="564"/>
      <c r="E258" s="448"/>
      <c r="F258" s="564"/>
      <c r="G258" s="448"/>
      <c r="H258" s="564"/>
      <c r="I258" s="448"/>
      <c r="J258" s="564"/>
      <c r="K258" s="448"/>
      <c r="L258" s="564"/>
      <c r="M258" s="448"/>
      <c r="N258" s="564"/>
      <c r="O258" s="448"/>
      <c r="P258" s="564"/>
      <c r="Q258" s="448"/>
      <c r="R258" s="564"/>
      <c r="S258" s="448"/>
      <c r="T258" s="564"/>
      <c r="U258" s="448"/>
      <c r="V258" s="448"/>
      <c r="W258" s="448"/>
      <c r="X258" s="448"/>
      <c r="Y258" s="448"/>
      <c r="Z258" s="448"/>
    </row>
    <row r="259" ht="12.75" customHeight="1">
      <c r="A259" s="448"/>
      <c r="B259" s="560"/>
      <c r="C259" s="448"/>
      <c r="D259" s="564"/>
      <c r="E259" s="448"/>
      <c r="F259" s="564"/>
      <c r="G259" s="448"/>
      <c r="H259" s="564"/>
      <c r="I259" s="448"/>
      <c r="J259" s="564"/>
      <c r="K259" s="448"/>
      <c r="L259" s="564"/>
      <c r="M259" s="448"/>
      <c r="N259" s="564"/>
      <c r="O259" s="448"/>
      <c r="P259" s="564"/>
      <c r="Q259" s="448"/>
      <c r="R259" s="564"/>
      <c r="S259" s="448"/>
      <c r="T259" s="564"/>
      <c r="U259" s="448"/>
      <c r="V259" s="448"/>
      <c r="W259" s="448"/>
      <c r="X259" s="448"/>
      <c r="Y259" s="448"/>
      <c r="Z259" s="448"/>
    </row>
    <row r="260" ht="12.75" customHeight="1">
      <c r="A260" s="448"/>
      <c r="B260" s="560"/>
      <c r="C260" s="448"/>
      <c r="D260" s="564"/>
      <c r="E260" s="448"/>
      <c r="F260" s="564"/>
      <c r="G260" s="448"/>
      <c r="H260" s="564"/>
      <c r="I260" s="448"/>
      <c r="J260" s="564"/>
      <c r="K260" s="448"/>
      <c r="L260" s="564"/>
      <c r="M260" s="448"/>
      <c r="N260" s="564"/>
      <c r="O260" s="448"/>
      <c r="P260" s="564"/>
      <c r="Q260" s="448"/>
      <c r="R260" s="564"/>
      <c r="S260" s="448"/>
      <c r="T260" s="564"/>
      <c r="U260" s="448"/>
      <c r="V260" s="448"/>
      <c r="W260" s="448"/>
      <c r="X260" s="448"/>
      <c r="Y260" s="448"/>
      <c r="Z260" s="448"/>
    </row>
    <row r="261" ht="12.75" customHeight="1">
      <c r="A261" s="448"/>
      <c r="B261" s="560"/>
      <c r="C261" s="448"/>
      <c r="D261" s="564"/>
      <c r="E261" s="448"/>
      <c r="F261" s="564"/>
      <c r="G261" s="448"/>
      <c r="H261" s="564"/>
      <c r="I261" s="448"/>
      <c r="J261" s="564"/>
      <c r="K261" s="448"/>
      <c r="L261" s="564"/>
      <c r="M261" s="448"/>
      <c r="N261" s="564"/>
      <c r="O261" s="448"/>
      <c r="P261" s="564"/>
      <c r="Q261" s="448"/>
      <c r="R261" s="564"/>
      <c r="S261" s="448"/>
      <c r="T261" s="564"/>
      <c r="U261" s="448"/>
      <c r="V261" s="448"/>
      <c r="W261" s="448"/>
      <c r="X261" s="448"/>
      <c r="Y261" s="448"/>
      <c r="Z261" s="448"/>
    </row>
    <row r="262" ht="12.75" customHeight="1">
      <c r="A262" s="448"/>
      <c r="B262" s="560"/>
      <c r="C262" s="448"/>
      <c r="D262" s="564"/>
      <c r="E262" s="448"/>
      <c r="F262" s="564"/>
      <c r="G262" s="448"/>
      <c r="H262" s="564"/>
      <c r="I262" s="448"/>
      <c r="J262" s="564"/>
      <c r="K262" s="448"/>
      <c r="L262" s="564"/>
      <c r="M262" s="448"/>
      <c r="N262" s="564"/>
      <c r="O262" s="448"/>
      <c r="P262" s="564"/>
      <c r="Q262" s="448"/>
      <c r="R262" s="564"/>
      <c r="S262" s="448"/>
      <c r="T262" s="564"/>
      <c r="U262" s="448"/>
      <c r="V262" s="448"/>
      <c r="W262" s="448"/>
      <c r="X262" s="448"/>
      <c r="Y262" s="448"/>
      <c r="Z262" s="448"/>
    </row>
    <row r="263" ht="12.75" customHeight="1">
      <c r="A263" s="448"/>
      <c r="B263" s="560"/>
      <c r="C263" s="448"/>
      <c r="D263" s="564"/>
      <c r="E263" s="448"/>
      <c r="F263" s="564"/>
      <c r="G263" s="448"/>
      <c r="H263" s="564"/>
      <c r="I263" s="448"/>
      <c r="J263" s="564"/>
      <c r="K263" s="448"/>
      <c r="L263" s="564"/>
      <c r="M263" s="448"/>
      <c r="N263" s="564"/>
      <c r="O263" s="448"/>
      <c r="P263" s="564"/>
      <c r="Q263" s="448"/>
      <c r="R263" s="564"/>
      <c r="S263" s="448"/>
      <c r="T263" s="564"/>
      <c r="U263" s="448"/>
      <c r="V263" s="448"/>
      <c r="W263" s="448"/>
      <c r="X263" s="448"/>
      <c r="Y263" s="448"/>
      <c r="Z263" s="448"/>
    </row>
    <row r="264" ht="12.75" customHeight="1">
      <c r="A264" s="448"/>
      <c r="B264" s="560"/>
      <c r="C264" s="448"/>
      <c r="D264" s="564"/>
      <c r="E264" s="448"/>
      <c r="F264" s="564"/>
      <c r="G264" s="448"/>
      <c r="H264" s="564"/>
      <c r="I264" s="448"/>
      <c r="J264" s="564"/>
      <c r="K264" s="448"/>
      <c r="L264" s="564"/>
      <c r="M264" s="448"/>
      <c r="N264" s="564"/>
      <c r="O264" s="448"/>
      <c r="P264" s="564"/>
      <c r="Q264" s="448"/>
      <c r="R264" s="564"/>
      <c r="S264" s="448"/>
      <c r="T264" s="564"/>
      <c r="U264" s="448"/>
      <c r="V264" s="448"/>
      <c r="W264" s="448"/>
      <c r="X264" s="448"/>
      <c r="Y264" s="448"/>
      <c r="Z264" s="448"/>
    </row>
    <row r="265" ht="12.75" customHeight="1">
      <c r="A265" s="448"/>
      <c r="B265" s="560"/>
      <c r="C265" s="448"/>
      <c r="D265" s="564"/>
      <c r="E265" s="448"/>
      <c r="F265" s="564"/>
      <c r="G265" s="448"/>
      <c r="H265" s="564"/>
      <c r="I265" s="448"/>
      <c r="J265" s="564"/>
      <c r="K265" s="448"/>
      <c r="L265" s="564"/>
      <c r="M265" s="448"/>
      <c r="N265" s="564"/>
      <c r="O265" s="448"/>
      <c r="P265" s="564"/>
      <c r="Q265" s="448"/>
      <c r="R265" s="564"/>
      <c r="S265" s="448"/>
      <c r="T265" s="564"/>
      <c r="U265" s="448"/>
      <c r="V265" s="448"/>
      <c r="W265" s="448"/>
      <c r="X265" s="448"/>
      <c r="Y265" s="448"/>
      <c r="Z265" s="448"/>
    </row>
    <row r="266" ht="12.75" customHeight="1">
      <c r="A266" s="448"/>
      <c r="B266" s="560"/>
      <c r="C266" s="448"/>
      <c r="D266" s="564"/>
      <c r="E266" s="448"/>
      <c r="F266" s="564"/>
      <c r="G266" s="448"/>
      <c r="H266" s="564"/>
      <c r="I266" s="448"/>
      <c r="J266" s="564"/>
      <c r="K266" s="448"/>
      <c r="L266" s="564"/>
      <c r="M266" s="448"/>
      <c r="N266" s="564"/>
      <c r="O266" s="448"/>
      <c r="P266" s="564"/>
      <c r="Q266" s="448"/>
      <c r="R266" s="564"/>
      <c r="S266" s="448"/>
      <c r="T266" s="564"/>
      <c r="U266" s="448"/>
      <c r="V266" s="448"/>
      <c r="W266" s="448"/>
      <c r="X266" s="448"/>
      <c r="Y266" s="448"/>
      <c r="Z266" s="448"/>
    </row>
    <row r="267" ht="12.75" customHeight="1">
      <c r="A267" s="448"/>
      <c r="B267" s="560"/>
      <c r="C267" s="448"/>
      <c r="D267" s="564"/>
      <c r="E267" s="448"/>
      <c r="F267" s="564"/>
      <c r="G267" s="448"/>
      <c r="H267" s="564"/>
      <c r="I267" s="448"/>
      <c r="J267" s="564"/>
      <c r="K267" s="448"/>
      <c r="L267" s="564"/>
      <c r="M267" s="448"/>
      <c r="N267" s="564"/>
      <c r="O267" s="448"/>
      <c r="P267" s="564"/>
      <c r="Q267" s="448"/>
      <c r="R267" s="564"/>
      <c r="S267" s="448"/>
      <c r="T267" s="564"/>
      <c r="U267" s="448"/>
      <c r="V267" s="448"/>
      <c r="W267" s="448"/>
      <c r="X267" s="448"/>
      <c r="Y267" s="448"/>
      <c r="Z267" s="448"/>
    </row>
    <row r="268" ht="12.75" customHeight="1">
      <c r="A268" s="448"/>
      <c r="B268" s="560"/>
      <c r="C268" s="448"/>
      <c r="D268" s="564"/>
      <c r="E268" s="448"/>
      <c r="F268" s="564"/>
      <c r="G268" s="448"/>
      <c r="H268" s="564"/>
      <c r="I268" s="448"/>
      <c r="J268" s="564"/>
      <c r="K268" s="448"/>
      <c r="L268" s="564"/>
      <c r="M268" s="448"/>
      <c r="N268" s="564"/>
      <c r="O268" s="448"/>
      <c r="P268" s="564"/>
      <c r="Q268" s="448"/>
      <c r="R268" s="564"/>
      <c r="S268" s="448"/>
      <c r="T268" s="564"/>
      <c r="U268" s="448"/>
      <c r="V268" s="448"/>
      <c r="W268" s="448"/>
      <c r="X268" s="448"/>
      <c r="Y268" s="448"/>
      <c r="Z268" s="448"/>
    </row>
    <row r="269" ht="12.75" customHeight="1">
      <c r="A269" s="448"/>
      <c r="B269" s="560"/>
      <c r="C269" s="448"/>
      <c r="D269" s="564"/>
      <c r="E269" s="448"/>
      <c r="F269" s="564"/>
      <c r="G269" s="448"/>
      <c r="H269" s="564"/>
      <c r="I269" s="448"/>
      <c r="J269" s="564"/>
      <c r="K269" s="448"/>
      <c r="L269" s="564"/>
      <c r="M269" s="448"/>
      <c r="N269" s="564"/>
      <c r="O269" s="448"/>
      <c r="P269" s="564"/>
      <c r="Q269" s="448"/>
      <c r="R269" s="564"/>
      <c r="S269" s="448"/>
      <c r="T269" s="564"/>
      <c r="U269" s="448"/>
      <c r="V269" s="448"/>
      <c r="W269" s="448"/>
      <c r="X269" s="448"/>
      <c r="Y269" s="448"/>
      <c r="Z269" s="448"/>
    </row>
    <row r="270" ht="12.75" customHeight="1">
      <c r="A270" s="448"/>
      <c r="B270" s="560"/>
      <c r="C270" s="448"/>
      <c r="D270" s="564"/>
      <c r="E270" s="448"/>
      <c r="F270" s="564"/>
      <c r="G270" s="448"/>
      <c r="H270" s="564"/>
      <c r="I270" s="448"/>
      <c r="J270" s="564"/>
      <c r="K270" s="448"/>
      <c r="L270" s="564"/>
      <c r="M270" s="448"/>
      <c r="N270" s="564"/>
      <c r="O270" s="448"/>
      <c r="P270" s="564"/>
      <c r="Q270" s="448"/>
      <c r="R270" s="564"/>
      <c r="S270" s="448"/>
      <c r="T270" s="564"/>
      <c r="U270" s="448"/>
      <c r="V270" s="448"/>
      <c r="W270" s="448"/>
      <c r="X270" s="448"/>
      <c r="Y270" s="448"/>
      <c r="Z270" s="448"/>
    </row>
    <row r="271" ht="12.75" customHeight="1">
      <c r="A271" s="448"/>
      <c r="B271" s="560"/>
      <c r="C271" s="448"/>
      <c r="D271" s="564"/>
      <c r="E271" s="448"/>
      <c r="F271" s="564"/>
      <c r="G271" s="448"/>
      <c r="H271" s="564"/>
      <c r="I271" s="448"/>
      <c r="J271" s="564"/>
      <c r="K271" s="448"/>
      <c r="L271" s="564"/>
      <c r="M271" s="448"/>
      <c r="N271" s="564"/>
      <c r="O271" s="448"/>
      <c r="P271" s="564"/>
      <c r="Q271" s="448"/>
      <c r="R271" s="564"/>
      <c r="S271" s="448"/>
      <c r="T271" s="564"/>
      <c r="U271" s="448"/>
      <c r="V271" s="448"/>
      <c r="W271" s="448"/>
      <c r="X271" s="448"/>
      <c r="Y271" s="448"/>
      <c r="Z271" s="448"/>
    </row>
    <row r="272" ht="12.75" customHeight="1">
      <c r="A272" s="448"/>
      <c r="B272" s="560"/>
      <c r="C272" s="448"/>
      <c r="D272" s="564"/>
      <c r="E272" s="448"/>
      <c r="F272" s="564"/>
      <c r="G272" s="448"/>
      <c r="H272" s="564"/>
      <c r="I272" s="448"/>
      <c r="J272" s="564"/>
      <c r="K272" s="448"/>
      <c r="L272" s="564"/>
      <c r="M272" s="448"/>
      <c r="N272" s="564"/>
      <c r="O272" s="448"/>
      <c r="P272" s="564"/>
      <c r="Q272" s="448"/>
      <c r="R272" s="564"/>
      <c r="S272" s="448"/>
      <c r="T272" s="564"/>
      <c r="U272" s="448"/>
      <c r="V272" s="448"/>
      <c r="W272" s="448"/>
      <c r="X272" s="448"/>
      <c r="Y272" s="448"/>
      <c r="Z272" s="448"/>
    </row>
    <row r="273" ht="12.75" customHeight="1">
      <c r="A273" s="448"/>
      <c r="B273" s="560"/>
      <c r="C273" s="448"/>
      <c r="D273" s="564"/>
      <c r="E273" s="448"/>
      <c r="F273" s="564"/>
      <c r="G273" s="448"/>
      <c r="H273" s="564"/>
      <c r="I273" s="448"/>
      <c r="J273" s="564"/>
      <c r="K273" s="448"/>
      <c r="L273" s="564"/>
      <c r="M273" s="448"/>
      <c r="N273" s="564"/>
      <c r="O273" s="448"/>
      <c r="P273" s="564"/>
      <c r="Q273" s="448"/>
      <c r="R273" s="564"/>
      <c r="S273" s="448"/>
      <c r="T273" s="564"/>
      <c r="U273" s="448"/>
      <c r="V273" s="448"/>
      <c r="W273" s="448"/>
      <c r="X273" s="448"/>
      <c r="Y273" s="448"/>
      <c r="Z273" s="448"/>
    </row>
    <row r="274" ht="12.75" customHeight="1">
      <c r="A274" s="448"/>
      <c r="B274" s="560"/>
      <c r="C274" s="448"/>
      <c r="D274" s="564"/>
      <c r="E274" s="448"/>
      <c r="F274" s="564"/>
      <c r="G274" s="448"/>
      <c r="H274" s="564"/>
      <c r="I274" s="448"/>
      <c r="J274" s="564"/>
      <c r="K274" s="448"/>
      <c r="L274" s="564"/>
      <c r="M274" s="448"/>
      <c r="N274" s="564"/>
      <c r="O274" s="448"/>
      <c r="P274" s="564"/>
      <c r="Q274" s="448"/>
      <c r="R274" s="564"/>
      <c r="S274" s="448"/>
      <c r="T274" s="564"/>
      <c r="U274" s="448"/>
      <c r="V274" s="448"/>
      <c r="W274" s="448"/>
      <c r="X274" s="448"/>
      <c r="Y274" s="448"/>
      <c r="Z274" s="448"/>
    </row>
    <row r="275" ht="12.75" customHeight="1">
      <c r="A275" s="448"/>
      <c r="B275" s="560"/>
      <c r="C275" s="448"/>
      <c r="D275" s="564"/>
      <c r="E275" s="448"/>
      <c r="F275" s="564"/>
      <c r="G275" s="448"/>
      <c r="H275" s="564"/>
      <c r="I275" s="448"/>
      <c r="J275" s="564"/>
      <c r="K275" s="448"/>
      <c r="L275" s="564"/>
      <c r="M275" s="448"/>
      <c r="N275" s="564"/>
      <c r="O275" s="448"/>
      <c r="P275" s="564"/>
      <c r="Q275" s="448"/>
      <c r="R275" s="564"/>
      <c r="S275" s="448"/>
      <c r="T275" s="564"/>
      <c r="U275" s="448"/>
      <c r="V275" s="448"/>
      <c r="W275" s="448"/>
      <c r="X275" s="448"/>
      <c r="Y275" s="448"/>
      <c r="Z275" s="448"/>
    </row>
    <row r="276" ht="12.75" customHeight="1">
      <c r="A276" s="448"/>
      <c r="B276" s="560"/>
      <c r="C276" s="448"/>
      <c r="D276" s="564"/>
      <c r="E276" s="448"/>
      <c r="F276" s="564"/>
      <c r="G276" s="448"/>
      <c r="H276" s="564"/>
      <c r="I276" s="448"/>
      <c r="J276" s="564"/>
      <c r="K276" s="448"/>
      <c r="L276" s="564"/>
      <c r="M276" s="448"/>
      <c r="N276" s="564"/>
      <c r="O276" s="448"/>
      <c r="P276" s="564"/>
      <c r="Q276" s="448"/>
      <c r="R276" s="564"/>
      <c r="S276" s="448"/>
      <c r="T276" s="564"/>
      <c r="U276" s="448"/>
      <c r="V276" s="448"/>
      <c r="W276" s="448"/>
      <c r="X276" s="448"/>
      <c r="Y276" s="448"/>
      <c r="Z276" s="448"/>
    </row>
    <row r="277" ht="12.75" customHeight="1">
      <c r="A277" s="448"/>
      <c r="B277" s="560"/>
      <c r="C277" s="448"/>
      <c r="D277" s="564"/>
      <c r="E277" s="448"/>
      <c r="F277" s="564"/>
      <c r="G277" s="448"/>
      <c r="H277" s="564"/>
      <c r="I277" s="448"/>
      <c r="J277" s="564"/>
      <c r="K277" s="448"/>
      <c r="L277" s="564"/>
      <c r="M277" s="448"/>
      <c r="N277" s="564"/>
      <c r="O277" s="448"/>
      <c r="P277" s="564"/>
      <c r="Q277" s="448"/>
      <c r="R277" s="564"/>
      <c r="S277" s="448"/>
      <c r="T277" s="564"/>
      <c r="U277" s="448"/>
      <c r="V277" s="448"/>
      <c r="W277" s="448"/>
      <c r="X277" s="448"/>
      <c r="Y277" s="448"/>
      <c r="Z277" s="448"/>
    </row>
    <row r="278" ht="12.75" customHeight="1">
      <c r="A278" s="448"/>
      <c r="B278" s="560"/>
      <c r="C278" s="448"/>
      <c r="D278" s="564"/>
      <c r="E278" s="448"/>
      <c r="F278" s="564"/>
      <c r="G278" s="448"/>
      <c r="H278" s="564"/>
      <c r="I278" s="448"/>
      <c r="J278" s="564"/>
      <c r="K278" s="448"/>
      <c r="L278" s="564"/>
      <c r="M278" s="448"/>
      <c r="N278" s="564"/>
      <c r="O278" s="448"/>
      <c r="P278" s="564"/>
      <c r="Q278" s="448"/>
      <c r="R278" s="564"/>
      <c r="S278" s="448"/>
      <c r="T278" s="564"/>
      <c r="U278" s="448"/>
      <c r="V278" s="448"/>
      <c r="W278" s="448"/>
      <c r="X278" s="448"/>
      <c r="Y278" s="448"/>
      <c r="Z278" s="448"/>
    </row>
    <row r="279" ht="12.75" customHeight="1">
      <c r="A279" s="448"/>
      <c r="B279" s="560"/>
      <c r="C279" s="448"/>
      <c r="D279" s="564"/>
      <c r="E279" s="448"/>
      <c r="F279" s="564"/>
      <c r="G279" s="448"/>
      <c r="H279" s="564"/>
      <c r="I279" s="448"/>
      <c r="J279" s="564"/>
      <c r="K279" s="448"/>
      <c r="L279" s="564"/>
      <c r="M279" s="448"/>
      <c r="N279" s="564"/>
      <c r="O279" s="448"/>
      <c r="P279" s="564"/>
      <c r="Q279" s="448"/>
      <c r="R279" s="564"/>
      <c r="S279" s="448"/>
      <c r="T279" s="564"/>
      <c r="U279" s="448"/>
      <c r="V279" s="448"/>
      <c r="W279" s="448"/>
      <c r="X279" s="448"/>
      <c r="Y279" s="448"/>
      <c r="Z279" s="448"/>
    </row>
    <row r="280" ht="12.75" customHeight="1">
      <c r="A280" s="448"/>
      <c r="B280" s="560"/>
      <c r="C280" s="448"/>
      <c r="D280" s="564"/>
      <c r="E280" s="448"/>
      <c r="F280" s="564"/>
      <c r="G280" s="448"/>
      <c r="H280" s="564"/>
      <c r="I280" s="448"/>
      <c r="J280" s="564"/>
      <c r="K280" s="448"/>
      <c r="L280" s="564"/>
      <c r="M280" s="448"/>
      <c r="N280" s="564"/>
      <c r="O280" s="448"/>
      <c r="P280" s="564"/>
      <c r="Q280" s="448"/>
      <c r="R280" s="564"/>
      <c r="S280" s="448"/>
      <c r="T280" s="564"/>
      <c r="U280" s="448"/>
      <c r="V280" s="448"/>
      <c r="W280" s="448"/>
      <c r="X280" s="448"/>
      <c r="Y280" s="448"/>
      <c r="Z280" s="448"/>
    </row>
    <row r="281" ht="12.75" customHeight="1">
      <c r="A281" s="448"/>
      <c r="B281" s="560"/>
      <c r="C281" s="448"/>
      <c r="D281" s="564"/>
      <c r="E281" s="448"/>
      <c r="F281" s="564"/>
      <c r="G281" s="448"/>
      <c r="H281" s="564"/>
      <c r="I281" s="448"/>
      <c r="J281" s="564"/>
      <c r="K281" s="448"/>
      <c r="L281" s="564"/>
      <c r="M281" s="448"/>
      <c r="N281" s="564"/>
      <c r="O281" s="448"/>
      <c r="P281" s="564"/>
      <c r="Q281" s="448"/>
      <c r="R281" s="564"/>
      <c r="S281" s="448"/>
      <c r="T281" s="564"/>
      <c r="U281" s="448"/>
      <c r="V281" s="448"/>
      <c r="W281" s="448"/>
      <c r="X281" s="448"/>
      <c r="Y281" s="448"/>
      <c r="Z281" s="448"/>
    </row>
    <row r="282" ht="12.75" customHeight="1">
      <c r="A282" s="448"/>
      <c r="B282" s="560"/>
      <c r="C282" s="448"/>
      <c r="D282" s="564"/>
      <c r="E282" s="448"/>
      <c r="F282" s="564"/>
      <c r="G282" s="448"/>
      <c r="H282" s="564"/>
      <c r="I282" s="448"/>
      <c r="J282" s="564"/>
      <c r="K282" s="448"/>
      <c r="L282" s="564"/>
      <c r="M282" s="448"/>
      <c r="N282" s="564"/>
      <c r="O282" s="448"/>
      <c r="P282" s="564"/>
      <c r="Q282" s="448"/>
      <c r="R282" s="564"/>
      <c r="S282" s="448"/>
      <c r="T282" s="564"/>
      <c r="U282" s="448"/>
      <c r="V282" s="448"/>
      <c r="W282" s="448"/>
      <c r="X282" s="448"/>
      <c r="Y282" s="448"/>
      <c r="Z282" s="448"/>
    </row>
    <row r="283" ht="12.75" customHeight="1">
      <c r="A283" s="448"/>
      <c r="B283" s="560"/>
      <c r="C283" s="448"/>
      <c r="D283" s="564"/>
      <c r="E283" s="448"/>
      <c r="F283" s="564"/>
      <c r="G283" s="448"/>
      <c r="H283" s="564"/>
      <c r="I283" s="448"/>
      <c r="J283" s="564"/>
      <c r="K283" s="448"/>
      <c r="L283" s="564"/>
      <c r="M283" s="448"/>
      <c r="N283" s="564"/>
      <c r="O283" s="448"/>
      <c r="P283" s="564"/>
      <c r="Q283" s="448"/>
      <c r="R283" s="564"/>
      <c r="S283" s="448"/>
      <c r="T283" s="564"/>
      <c r="U283" s="448"/>
      <c r="V283" s="448"/>
      <c r="W283" s="448"/>
      <c r="X283" s="448"/>
      <c r="Y283" s="448"/>
      <c r="Z283" s="448"/>
    </row>
    <row r="284" ht="12.75" customHeight="1">
      <c r="A284" s="448"/>
      <c r="B284" s="560"/>
      <c r="C284" s="448"/>
      <c r="D284" s="564"/>
      <c r="E284" s="448"/>
      <c r="F284" s="564"/>
      <c r="G284" s="448"/>
      <c r="H284" s="564"/>
      <c r="I284" s="448"/>
      <c r="J284" s="564"/>
      <c r="K284" s="448"/>
      <c r="L284" s="564"/>
      <c r="M284" s="448"/>
      <c r="N284" s="564"/>
      <c r="O284" s="448"/>
      <c r="P284" s="564"/>
      <c r="Q284" s="448"/>
      <c r="R284" s="564"/>
      <c r="S284" s="448"/>
      <c r="T284" s="564"/>
      <c r="U284" s="448"/>
      <c r="V284" s="448"/>
      <c r="W284" s="448"/>
      <c r="X284" s="448"/>
      <c r="Y284" s="448"/>
      <c r="Z284" s="448"/>
    </row>
    <row r="285" ht="12.75" customHeight="1">
      <c r="A285" s="448"/>
      <c r="B285" s="560"/>
      <c r="C285" s="448"/>
      <c r="D285" s="564"/>
      <c r="E285" s="448"/>
      <c r="F285" s="564"/>
      <c r="G285" s="448"/>
      <c r="H285" s="564"/>
      <c r="I285" s="448"/>
      <c r="J285" s="564"/>
      <c r="K285" s="448"/>
      <c r="L285" s="564"/>
      <c r="M285" s="448"/>
      <c r="N285" s="564"/>
      <c r="O285" s="448"/>
      <c r="P285" s="564"/>
      <c r="Q285" s="448"/>
      <c r="R285" s="564"/>
      <c r="S285" s="448"/>
      <c r="T285" s="564"/>
      <c r="U285" s="448"/>
      <c r="V285" s="448"/>
      <c r="W285" s="448"/>
      <c r="X285" s="448"/>
      <c r="Y285" s="448"/>
      <c r="Z285" s="448"/>
    </row>
    <row r="286" ht="12.75" customHeight="1">
      <c r="A286" s="448"/>
      <c r="B286" s="560"/>
      <c r="C286" s="448"/>
      <c r="D286" s="564"/>
      <c r="E286" s="448"/>
      <c r="F286" s="564"/>
      <c r="G286" s="448"/>
      <c r="H286" s="564"/>
      <c r="I286" s="448"/>
      <c r="J286" s="564"/>
      <c r="K286" s="448"/>
      <c r="L286" s="564"/>
      <c r="M286" s="448"/>
      <c r="N286" s="564"/>
      <c r="O286" s="448"/>
      <c r="P286" s="564"/>
      <c r="Q286" s="448"/>
      <c r="R286" s="564"/>
      <c r="S286" s="448"/>
      <c r="T286" s="564"/>
      <c r="U286" s="448"/>
      <c r="V286" s="448"/>
      <c r="W286" s="448"/>
      <c r="X286" s="448"/>
      <c r="Y286" s="448"/>
      <c r="Z286" s="448"/>
    </row>
    <row r="287" ht="12.75" customHeight="1">
      <c r="A287" s="448"/>
      <c r="B287" s="560"/>
      <c r="C287" s="448"/>
      <c r="D287" s="564"/>
      <c r="E287" s="448"/>
      <c r="F287" s="564"/>
      <c r="G287" s="448"/>
      <c r="H287" s="564"/>
      <c r="I287" s="448"/>
      <c r="J287" s="564"/>
      <c r="K287" s="448"/>
      <c r="L287" s="564"/>
      <c r="M287" s="448"/>
      <c r="N287" s="564"/>
      <c r="O287" s="448"/>
      <c r="P287" s="564"/>
      <c r="Q287" s="448"/>
      <c r="R287" s="564"/>
      <c r="S287" s="448"/>
      <c r="T287" s="564"/>
      <c r="U287" s="448"/>
      <c r="V287" s="448"/>
      <c r="W287" s="448"/>
      <c r="X287" s="448"/>
      <c r="Y287" s="448"/>
      <c r="Z287" s="448"/>
    </row>
    <row r="288" ht="12.75" customHeight="1">
      <c r="A288" s="448"/>
      <c r="B288" s="560"/>
      <c r="C288" s="448"/>
      <c r="D288" s="564"/>
      <c r="E288" s="448"/>
      <c r="F288" s="564"/>
      <c r="G288" s="448"/>
      <c r="H288" s="564"/>
      <c r="I288" s="448"/>
      <c r="J288" s="564"/>
      <c r="K288" s="448"/>
      <c r="L288" s="564"/>
      <c r="M288" s="448"/>
      <c r="N288" s="564"/>
      <c r="O288" s="448"/>
      <c r="P288" s="564"/>
      <c r="Q288" s="448"/>
      <c r="R288" s="564"/>
      <c r="S288" s="448"/>
      <c r="T288" s="564"/>
      <c r="U288" s="448"/>
      <c r="V288" s="448"/>
      <c r="W288" s="448"/>
      <c r="X288" s="448"/>
      <c r="Y288" s="448"/>
      <c r="Z288" s="448"/>
    </row>
    <row r="289" ht="12.75" customHeight="1">
      <c r="A289" s="448"/>
      <c r="B289" s="560"/>
      <c r="C289" s="448"/>
      <c r="D289" s="564"/>
      <c r="E289" s="448"/>
      <c r="F289" s="564"/>
      <c r="G289" s="448"/>
      <c r="H289" s="564"/>
      <c r="I289" s="448"/>
      <c r="J289" s="564"/>
      <c r="K289" s="448"/>
      <c r="L289" s="564"/>
      <c r="M289" s="448"/>
      <c r="N289" s="564"/>
      <c r="O289" s="448"/>
      <c r="P289" s="564"/>
      <c r="Q289" s="448"/>
      <c r="R289" s="564"/>
      <c r="S289" s="448"/>
      <c r="T289" s="564"/>
      <c r="U289" s="448"/>
      <c r="V289" s="448"/>
      <c r="W289" s="448"/>
      <c r="X289" s="448"/>
      <c r="Y289" s="448"/>
      <c r="Z289" s="448"/>
    </row>
    <row r="290" ht="12.75" customHeight="1">
      <c r="A290" s="448"/>
      <c r="B290" s="560"/>
      <c r="C290" s="448"/>
      <c r="D290" s="564"/>
      <c r="E290" s="448"/>
      <c r="F290" s="564"/>
      <c r="G290" s="448"/>
      <c r="H290" s="564"/>
      <c r="I290" s="448"/>
      <c r="J290" s="564"/>
      <c r="K290" s="448"/>
      <c r="L290" s="564"/>
      <c r="M290" s="448"/>
      <c r="N290" s="564"/>
      <c r="O290" s="448"/>
      <c r="P290" s="564"/>
      <c r="Q290" s="448"/>
      <c r="R290" s="564"/>
      <c r="S290" s="448"/>
      <c r="T290" s="564"/>
      <c r="U290" s="448"/>
      <c r="V290" s="448"/>
      <c r="W290" s="448"/>
      <c r="X290" s="448"/>
      <c r="Y290" s="448"/>
      <c r="Z290" s="448"/>
    </row>
    <row r="291" ht="12.75" customHeight="1">
      <c r="A291" s="448"/>
      <c r="B291" s="560"/>
      <c r="C291" s="448"/>
      <c r="D291" s="564"/>
      <c r="E291" s="448"/>
      <c r="F291" s="564"/>
      <c r="G291" s="448"/>
      <c r="H291" s="564"/>
      <c r="I291" s="448"/>
      <c r="J291" s="564"/>
      <c r="K291" s="448"/>
      <c r="L291" s="564"/>
      <c r="M291" s="448"/>
      <c r="N291" s="564"/>
      <c r="O291" s="448"/>
      <c r="P291" s="564"/>
      <c r="Q291" s="448"/>
      <c r="R291" s="564"/>
      <c r="S291" s="448"/>
      <c r="T291" s="564"/>
      <c r="U291" s="448"/>
      <c r="V291" s="448"/>
      <c r="W291" s="448"/>
      <c r="X291" s="448"/>
      <c r="Y291" s="448"/>
      <c r="Z291" s="448"/>
    </row>
    <row r="292" ht="12.75" customHeight="1">
      <c r="A292" s="448"/>
      <c r="B292" s="560"/>
      <c r="C292" s="448"/>
      <c r="D292" s="564"/>
      <c r="E292" s="448"/>
      <c r="F292" s="564"/>
      <c r="G292" s="448"/>
      <c r="H292" s="564"/>
      <c r="I292" s="448"/>
      <c r="J292" s="564"/>
      <c r="K292" s="448"/>
      <c r="L292" s="564"/>
      <c r="M292" s="448"/>
      <c r="N292" s="564"/>
      <c r="O292" s="448"/>
      <c r="P292" s="564"/>
      <c r="Q292" s="448"/>
      <c r="R292" s="564"/>
      <c r="S292" s="448"/>
      <c r="T292" s="564"/>
      <c r="U292" s="448"/>
      <c r="V292" s="448"/>
      <c r="W292" s="448"/>
      <c r="X292" s="448"/>
      <c r="Y292" s="448"/>
      <c r="Z292" s="448"/>
    </row>
    <row r="293" ht="12.75" customHeight="1">
      <c r="A293" s="448"/>
      <c r="B293" s="560"/>
      <c r="C293" s="448"/>
      <c r="D293" s="564"/>
      <c r="E293" s="448"/>
      <c r="F293" s="564"/>
      <c r="G293" s="448"/>
      <c r="H293" s="564"/>
      <c r="I293" s="448"/>
      <c r="J293" s="564"/>
      <c r="K293" s="448"/>
      <c r="L293" s="564"/>
      <c r="M293" s="448"/>
      <c r="N293" s="564"/>
      <c r="O293" s="448"/>
      <c r="P293" s="564"/>
      <c r="Q293" s="448"/>
      <c r="R293" s="564"/>
      <c r="S293" s="448"/>
      <c r="T293" s="564"/>
      <c r="U293" s="448"/>
      <c r="V293" s="448"/>
      <c r="W293" s="448"/>
      <c r="X293" s="448"/>
      <c r="Y293" s="448"/>
      <c r="Z293" s="448"/>
    </row>
    <row r="294" ht="12.75" customHeight="1">
      <c r="A294" s="448"/>
      <c r="B294" s="560"/>
      <c r="C294" s="448"/>
      <c r="D294" s="564"/>
      <c r="E294" s="448"/>
      <c r="F294" s="564"/>
      <c r="G294" s="448"/>
      <c r="H294" s="564"/>
      <c r="I294" s="448"/>
      <c r="J294" s="564"/>
      <c r="K294" s="448"/>
      <c r="L294" s="564"/>
      <c r="M294" s="448"/>
      <c r="N294" s="564"/>
      <c r="O294" s="448"/>
      <c r="P294" s="564"/>
      <c r="Q294" s="448"/>
      <c r="R294" s="564"/>
      <c r="S294" s="448"/>
      <c r="T294" s="564"/>
      <c r="U294" s="448"/>
      <c r="V294" s="448"/>
      <c r="W294" s="448"/>
      <c r="X294" s="448"/>
      <c r="Y294" s="448"/>
      <c r="Z294" s="448"/>
    </row>
    <row r="295" ht="12.75" customHeight="1">
      <c r="A295" s="448"/>
      <c r="B295" s="560"/>
      <c r="C295" s="448"/>
      <c r="D295" s="564"/>
      <c r="E295" s="448"/>
      <c r="F295" s="564"/>
      <c r="G295" s="448"/>
      <c r="H295" s="564"/>
      <c r="I295" s="448"/>
      <c r="J295" s="564"/>
      <c r="K295" s="448"/>
      <c r="L295" s="564"/>
      <c r="M295" s="448"/>
      <c r="N295" s="564"/>
      <c r="O295" s="448"/>
      <c r="P295" s="564"/>
      <c r="Q295" s="448"/>
      <c r="R295" s="564"/>
      <c r="S295" s="448"/>
      <c r="T295" s="564"/>
      <c r="U295" s="448"/>
      <c r="V295" s="448"/>
      <c r="W295" s="448"/>
      <c r="X295" s="448"/>
      <c r="Y295" s="448"/>
      <c r="Z295" s="448"/>
    </row>
    <row r="296" ht="12.75" customHeight="1">
      <c r="A296" s="448"/>
      <c r="B296" s="560"/>
      <c r="C296" s="448"/>
      <c r="D296" s="564"/>
      <c r="E296" s="448"/>
      <c r="F296" s="564"/>
      <c r="G296" s="448"/>
      <c r="H296" s="564"/>
      <c r="I296" s="448"/>
      <c r="J296" s="564"/>
      <c r="K296" s="448"/>
      <c r="L296" s="564"/>
      <c r="M296" s="448"/>
      <c r="N296" s="564"/>
      <c r="O296" s="448"/>
      <c r="P296" s="564"/>
      <c r="Q296" s="448"/>
      <c r="R296" s="564"/>
      <c r="S296" s="448"/>
      <c r="T296" s="564"/>
      <c r="U296" s="448"/>
      <c r="V296" s="448"/>
      <c r="W296" s="448"/>
      <c r="X296" s="448"/>
      <c r="Y296" s="448"/>
      <c r="Z296" s="448"/>
    </row>
    <row r="297" ht="12.75" customHeight="1">
      <c r="A297" s="448"/>
      <c r="B297" s="560"/>
      <c r="C297" s="448"/>
      <c r="D297" s="564"/>
      <c r="E297" s="448"/>
      <c r="F297" s="564"/>
      <c r="G297" s="448"/>
      <c r="H297" s="564"/>
      <c r="I297" s="448"/>
      <c r="J297" s="564"/>
      <c r="K297" s="448"/>
      <c r="L297" s="564"/>
      <c r="M297" s="448"/>
      <c r="N297" s="564"/>
      <c r="O297" s="448"/>
      <c r="P297" s="564"/>
      <c r="Q297" s="448"/>
      <c r="R297" s="564"/>
      <c r="S297" s="448"/>
      <c r="T297" s="564"/>
      <c r="U297" s="448"/>
      <c r="V297" s="448"/>
      <c r="W297" s="448"/>
      <c r="X297" s="448"/>
      <c r="Y297" s="448"/>
      <c r="Z297" s="448"/>
    </row>
    <row r="298" ht="12.75" customHeight="1">
      <c r="A298" s="448"/>
      <c r="B298" s="560"/>
      <c r="C298" s="448"/>
      <c r="D298" s="564"/>
      <c r="E298" s="448"/>
      <c r="F298" s="564"/>
      <c r="G298" s="448"/>
      <c r="H298" s="564"/>
      <c r="I298" s="448"/>
      <c r="J298" s="564"/>
      <c r="K298" s="448"/>
      <c r="L298" s="564"/>
      <c r="M298" s="448"/>
      <c r="N298" s="564"/>
      <c r="O298" s="448"/>
      <c r="P298" s="564"/>
      <c r="Q298" s="448"/>
      <c r="R298" s="564"/>
      <c r="S298" s="448"/>
      <c r="T298" s="564"/>
      <c r="U298" s="448"/>
      <c r="V298" s="448"/>
      <c r="W298" s="448"/>
      <c r="X298" s="448"/>
      <c r="Y298" s="448"/>
      <c r="Z298" s="448"/>
    </row>
    <row r="299" ht="12.75" customHeight="1">
      <c r="A299" s="448"/>
      <c r="B299" s="560"/>
      <c r="C299" s="448"/>
      <c r="D299" s="564"/>
      <c r="E299" s="448"/>
      <c r="F299" s="564"/>
      <c r="G299" s="448"/>
      <c r="H299" s="564"/>
      <c r="I299" s="448"/>
      <c r="J299" s="564"/>
      <c r="K299" s="448"/>
      <c r="L299" s="564"/>
      <c r="M299" s="448"/>
      <c r="N299" s="564"/>
      <c r="O299" s="448"/>
      <c r="P299" s="564"/>
      <c r="Q299" s="448"/>
      <c r="R299" s="564"/>
      <c r="S299" s="448"/>
      <c r="T299" s="564"/>
      <c r="U299" s="448"/>
      <c r="V299" s="448"/>
      <c r="W299" s="448"/>
      <c r="X299" s="448"/>
      <c r="Y299" s="448"/>
      <c r="Z299" s="448"/>
    </row>
    <row r="300" ht="12.75" customHeight="1">
      <c r="A300" s="448"/>
      <c r="B300" s="560"/>
      <c r="C300" s="448"/>
      <c r="D300" s="564"/>
      <c r="E300" s="448"/>
      <c r="F300" s="564"/>
      <c r="G300" s="448"/>
      <c r="H300" s="564"/>
      <c r="I300" s="448"/>
      <c r="J300" s="564"/>
      <c r="K300" s="448"/>
      <c r="L300" s="564"/>
      <c r="M300" s="448"/>
      <c r="N300" s="564"/>
      <c r="O300" s="448"/>
      <c r="P300" s="564"/>
      <c r="Q300" s="448"/>
      <c r="R300" s="564"/>
      <c r="S300" s="448"/>
      <c r="T300" s="564"/>
      <c r="U300" s="448"/>
      <c r="V300" s="448"/>
      <c r="W300" s="448"/>
      <c r="X300" s="448"/>
      <c r="Y300" s="448"/>
      <c r="Z300" s="448"/>
    </row>
    <row r="301" ht="12.75" customHeight="1">
      <c r="A301" s="448"/>
      <c r="B301" s="560"/>
      <c r="C301" s="448"/>
      <c r="D301" s="564"/>
      <c r="E301" s="448"/>
      <c r="F301" s="564"/>
      <c r="G301" s="448"/>
      <c r="H301" s="564"/>
      <c r="I301" s="448"/>
      <c r="J301" s="564"/>
      <c r="K301" s="448"/>
      <c r="L301" s="564"/>
      <c r="M301" s="448"/>
      <c r="N301" s="564"/>
      <c r="O301" s="448"/>
      <c r="P301" s="564"/>
      <c r="Q301" s="448"/>
      <c r="R301" s="564"/>
      <c r="S301" s="448"/>
      <c r="T301" s="564"/>
      <c r="U301" s="448"/>
      <c r="V301" s="448"/>
      <c r="W301" s="448"/>
      <c r="X301" s="448"/>
      <c r="Y301" s="448"/>
      <c r="Z301" s="448"/>
    </row>
    <row r="302" ht="12.75" customHeight="1">
      <c r="A302" s="448"/>
      <c r="B302" s="560"/>
      <c r="C302" s="448"/>
      <c r="D302" s="564"/>
      <c r="E302" s="448"/>
      <c r="F302" s="564"/>
      <c r="G302" s="448"/>
      <c r="H302" s="564"/>
      <c r="I302" s="448"/>
      <c r="J302" s="564"/>
      <c r="K302" s="448"/>
      <c r="L302" s="564"/>
      <c r="M302" s="448"/>
      <c r="N302" s="564"/>
      <c r="O302" s="448"/>
      <c r="P302" s="564"/>
      <c r="Q302" s="448"/>
      <c r="R302" s="564"/>
      <c r="S302" s="448"/>
      <c r="T302" s="564"/>
      <c r="U302" s="448"/>
      <c r="V302" s="448"/>
      <c r="W302" s="448"/>
      <c r="X302" s="448"/>
      <c r="Y302" s="448"/>
      <c r="Z302" s="448"/>
    </row>
    <row r="303" ht="12.75" customHeight="1">
      <c r="A303" s="448"/>
      <c r="B303" s="560"/>
      <c r="C303" s="448"/>
      <c r="D303" s="564"/>
      <c r="E303" s="448"/>
      <c r="F303" s="564"/>
      <c r="G303" s="448"/>
      <c r="H303" s="564"/>
      <c r="I303" s="448"/>
      <c r="J303" s="564"/>
      <c r="K303" s="448"/>
      <c r="L303" s="564"/>
      <c r="M303" s="448"/>
      <c r="N303" s="564"/>
      <c r="O303" s="448"/>
      <c r="P303" s="564"/>
      <c r="Q303" s="448"/>
      <c r="R303" s="564"/>
      <c r="S303" s="448"/>
      <c r="T303" s="564"/>
      <c r="U303" s="448"/>
      <c r="V303" s="448"/>
      <c r="W303" s="448"/>
      <c r="X303" s="448"/>
      <c r="Y303" s="448"/>
      <c r="Z303" s="448"/>
    </row>
    <row r="304" ht="12.75" customHeight="1">
      <c r="A304" s="448"/>
      <c r="B304" s="560"/>
      <c r="C304" s="448"/>
      <c r="D304" s="564"/>
      <c r="E304" s="448"/>
      <c r="F304" s="564"/>
      <c r="G304" s="448"/>
      <c r="H304" s="564"/>
      <c r="I304" s="448"/>
      <c r="J304" s="564"/>
      <c r="K304" s="448"/>
      <c r="L304" s="564"/>
      <c r="M304" s="448"/>
      <c r="N304" s="564"/>
      <c r="O304" s="448"/>
      <c r="P304" s="564"/>
      <c r="Q304" s="448"/>
      <c r="R304" s="564"/>
      <c r="S304" s="448"/>
      <c r="T304" s="564"/>
      <c r="U304" s="448"/>
      <c r="V304" s="448"/>
      <c r="W304" s="448"/>
      <c r="X304" s="448"/>
      <c r="Y304" s="448"/>
      <c r="Z304" s="448"/>
    </row>
    <row r="305" ht="12.75" customHeight="1">
      <c r="A305" s="448"/>
      <c r="B305" s="560"/>
      <c r="C305" s="448"/>
      <c r="D305" s="564"/>
      <c r="E305" s="448"/>
      <c r="F305" s="564"/>
      <c r="G305" s="448"/>
      <c r="H305" s="564"/>
      <c r="I305" s="448"/>
      <c r="J305" s="564"/>
      <c r="K305" s="448"/>
      <c r="L305" s="564"/>
      <c r="M305" s="448"/>
      <c r="N305" s="564"/>
      <c r="O305" s="448"/>
      <c r="P305" s="564"/>
      <c r="Q305" s="448"/>
      <c r="R305" s="564"/>
      <c r="S305" s="448"/>
      <c r="T305" s="564"/>
      <c r="U305" s="448"/>
      <c r="V305" s="448"/>
      <c r="W305" s="448"/>
      <c r="X305" s="448"/>
      <c r="Y305" s="448"/>
      <c r="Z305" s="448"/>
    </row>
    <row r="306" ht="12.75" customHeight="1">
      <c r="A306" s="448"/>
      <c r="B306" s="560"/>
      <c r="C306" s="448"/>
      <c r="D306" s="564"/>
      <c r="E306" s="448"/>
      <c r="F306" s="564"/>
      <c r="G306" s="448"/>
      <c r="H306" s="564"/>
      <c r="I306" s="448"/>
      <c r="J306" s="564"/>
      <c r="K306" s="448"/>
      <c r="L306" s="564"/>
      <c r="M306" s="448"/>
      <c r="N306" s="564"/>
      <c r="O306" s="448"/>
      <c r="P306" s="564"/>
      <c r="Q306" s="448"/>
      <c r="R306" s="564"/>
      <c r="S306" s="448"/>
      <c r="T306" s="564"/>
      <c r="U306" s="448"/>
      <c r="V306" s="448"/>
      <c r="W306" s="448"/>
      <c r="X306" s="448"/>
      <c r="Y306" s="448"/>
      <c r="Z306" s="448"/>
    </row>
    <row r="307" ht="12.75" customHeight="1">
      <c r="A307" s="448"/>
      <c r="B307" s="560"/>
      <c r="C307" s="448"/>
      <c r="D307" s="564"/>
      <c r="E307" s="448"/>
      <c r="F307" s="564"/>
      <c r="G307" s="448"/>
      <c r="H307" s="564"/>
      <c r="I307" s="448"/>
      <c r="J307" s="564"/>
      <c r="K307" s="448"/>
      <c r="L307" s="564"/>
      <c r="M307" s="448"/>
      <c r="N307" s="564"/>
      <c r="O307" s="448"/>
      <c r="P307" s="564"/>
      <c r="Q307" s="448"/>
      <c r="R307" s="564"/>
      <c r="S307" s="448"/>
      <c r="T307" s="564"/>
      <c r="U307" s="448"/>
      <c r="V307" s="448"/>
      <c r="W307" s="448"/>
      <c r="X307" s="448"/>
      <c r="Y307" s="448"/>
      <c r="Z307" s="448"/>
    </row>
    <row r="308" ht="12.75" customHeight="1">
      <c r="A308" s="448"/>
      <c r="B308" s="560"/>
      <c r="C308" s="448"/>
      <c r="D308" s="564"/>
      <c r="E308" s="448"/>
      <c r="F308" s="564"/>
      <c r="G308" s="448"/>
      <c r="H308" s="564"/>
      <c r="I308" s="448"/>
      <c r="J308" s="564"/>
      <c r="K308" s="448"/>
      <c r="L308" s="564"/>
      <c r="M308" s="448"/>
      <c r="N308" s="564"/>
      <c r="O308" s="448"/>
      <c r="P308" s="564"/>
      <c r="Q308" s="448"/>
      <c r="R308" s="564"/>
      <c r="S308" s="448"/>
      <c r="T308" s="564"/>
      <c r="U308" s="448"/>
      <c r="V308" s="448"/>
      <c r="W308" s="448"/>
      <c r="X308" s="448"/>
      <c r="Y308" s="448"/>
      <c r="Z308" s="448"/>
    </row>
    <row r="309" ht="12.75" customHeight="1">
      <c r="A309" s="448"/>
      <c r="B309" s="560"/>
      <c r="C309" s="448"/>
      <c r="D309" s="564"/>
      <c r="E309" s="448"/>
      <c r="F309" s="564"/>
      <c r="G309" s="448"/>
      <c r="H309" s="564"/>
      <c r="I309" s="448"/>
      <c r="J309" s="564"/>
      <c r="K309" s="448"/>
      <c r="L309" s="564"/>
      <c r="M309" s="448"/>
      <c r="N309" s="564"/>
      <c r="O309" s="448"/>
      <c r="P309" s="564"/>
      <c r="Q309" s="448"/>
      <c r="R309" s="564"/>
      <c r="S309" s="448"/>
      <c r="T309" s="564"/>
      <c r="U309" s="448"/>
      <c r="V309" s="448"/>
      <c r="W309" s="448"/>
      <c r="X309" s="448"/>
      <c r="Y309" s="448"/>
      <c r="Z309" s="448"/>
    </row>
    <row r="310" ht="12.75" customHeight="1">
      <c r="A310" s="448"/>
      <c r="B310" s="560"/>
      <c r="C310" s="448"/>
      <c r="D310" s="564"/>
      <c r="E310" s="448"/>
      <c r="F310" s="564"/>
      <c r="G310" s="448"/>
      <c r="H310" s="564"/>
      <c r="I310" s="448"/>
      <c r="J310" s="564"/>
      <c r="K310" s="448"/>
      <c r="L310" s="564"/>
      <c r="M310" s="448"/>
      <c r="N310" s="564"/>
      <c r="O310" s="448"/>
      <c r="P310" s="564"/>
      <c r="Q310" s="448"/>
      <c r="R310" s="564"/>
      <c r="S310" s="448"/>
      <c r="T310" s="564"/>
      <c r="U310" s="448"/>
      <c r="V310" s="448"/>
      <c r="W310" s="448"/>
      <c r="X310" s="448"/>
      <c r="Y310" s="448"/>
      <c r="Z310" s="448"/>
    </row>
    <row r="311" ht="12.75" customHeight="1">
      <c r="A311" s="448"/>
      <c r="B311" s="560"/>
      <c r="C311" s="448"/>
      <c r="D311" s="564"/>
      <c r="E311" s="448"/>
      <c r="F311" s="564"/>
      <c r="G311" s="448"/>
      <c r="H311" s="564"/>
      <c r="I311" s="448"/>
      <c r="J311" s="564"/>
      <c r="K311" s="448"/>
      <c r="L311" s="564"/>
      <c r="M311" s="448"/>
      <c r="N311" s="564"/>
      <c r="O311" s="448"/>
      <c r="P311" s="564"/>
      <c r="Q311" s="448"/>
      <c r="R311" s="564"/>
      <c r="S311" s="448"/>
      <c r="T311" s="564"/>
      <c r="U311" s="448"/>
      <c r="V311" s="448"/>
      <c r="W311" s="448"/>
      <c r="X311" s="448"/>
      <c r="Y311" s="448"/>
      <c r="Z311" s="448"/>
    </row>
    <row r="312" ht="12.75" customHeight="1">
      <c r="A312" s="448"/>
      <c r="B312" s="560"/>
      <c r="C312" s="448"/>
      <c r="D312" s="564"/>
      <c r="E312" s="448"/>
      <c r="F312" s="564"/>
      <c r="G312" s="448"/>
      <c r="H312" s="564"/>
      <c r="I312" s="448"/>
      <c r="J312" s="564"/>
      <c r="K312" s="448"/>
      <c r="L312" s="564"/>
      <c r="M312" s="448"/>
      <c r="N312" s="564"/>
      <c r="O312" s="448"/>
      <c r="P312" s="564"/>
      <c r="Q312" s="448"/>
      <c r="R312" s="564"/>
      <c r="S312" s="448"/>
      <c r="T312" s="564"/>
      <c r="U312" s="448"/>
      <c r="V312" s="448"/>
      <c r="W312" s="448"/>
      <c r="X312" s="448"/>
      <c r="Y312" s="448"/>
      <c r="Z312" s="448"/>
    </row>
    <row r="313" ht="12.75" customHeight="1">
      <c r="A313" s="448"/>
      <c r="B313" s="560"/>
      <c r="C313" s="448"/>
      <c r="D313" s="564"/>
      <c r="E313" s="448"/>
      <c r="F313" s="564"/>
      <c r="G313" s="448"/>
      <c r="H313" s="564"/>
      <c r="I313" s="448"/>
      <c r="J313" s="564"/>
      <c r="K313" s="448"/>
      <c r="L313" s="564"/>
      <c r="M313" s="448"/>
      <c r="N313" s="564"/>
      <c r="O313" s="448"/>
      <c r="P313" s="564"/>
      <c r="Q313" s="448"/>
      <c r="R313" s="564"/>
      <c r="S313" s="448"/>
      <c r="T313" s="564"/>
      <c r="U313" s="448"/>
      <c r="V313" s="448"/>
      <c r="W313" s="448"/>
      <c r="X313" s="448"/>
      <c r="Y313" s="448"/>
      <c r="Z313" s="448"/>
    </row>
    <row r="314" ht="12.75" customHeight="1">
      <c r="A314" s="448"/>
      <c r="B314" s="560"/>
      <c r="C314" s="448"/>
      <c r="D314" s="564"/>
      <c r="E314" s="448"/>
      <c r="F314" s="564"/>
      <c r="G314" s="448"/>
      <c r="H314" s="564"/>
      <c r="I314" s="448"/>
      <c r="J314" s="564"/>
      <c r="K314" s="448"/>
      <c r="L314" s="564"/>
      <c r="M314" s="448"/>
      <c r="N314" s="564"/>
      <c r="O314" s="448"/>
      <c r="P314" s="564"/>
      <c r="Q314" s="448"/>
      <c r="R314" s="564"/>
      <c r="S314" s="448"/>
      <c r="T314" s="564"/>
      <c r="U314" s="448"/>
      <c r="V314" s="448"/>
      <c r="W314" s="448"/>
      <c r="X314" s="448"/>
      <c r="Y314" s="448"/>
      <c r="Z314" s="448"/>
    </row>
    <row r="315" ht="12.75" customHeight="1">
      <c r="A315" s="448"/>
      <c r="B315" s="560"/>
      <c r="C315" s="448"/>
      <c r="D315" s="564"/>
      <c r="E315" s="448"/>
      <c r="F315" s="564"/>
      <c r="G315" s="448"/>
      <c r="H315" s="564"/>
      <c r="I315" s="448"/>
      <c r="J315" s="564"/>
      <c r="K315" s="448"/>
      <c r="L315" s="564"/>
      <c r="M315" s="448"/>
      <c r="N315" s="564"/>
      <c r="O315" s="448"/>
      <c r="P315" s="564"/>
      <c r="Q315" s="448"/>
      <c r="R315" s="564"/>
      <c r="S315" s="448"/>
      <c r="T315" s="564"/>
      <c r="U315" s="448"/>
      <c r="V315" s="448"/>
      <c r="W315" s="448"/>
      <c r="X315" s="448"/>
      <c r="Y315" s="448"/>
      <c r="Z315" s="448"/>
    </row>
    <row r="316" ht="12.75" customHeight="1">
      <c r="A316" s="448"/>
      <c r="B316" s="560"/>
      <c r="C316" s="448"/>
      <c r="D316" s="564"/>
      <c r="E316" s="448"/>
      <c r="F316" s="564"/>
      <c r="G316" s="448"/>
      <c r="H316" s="564"/>
      <c r="I316" s="448"/>
      <c r="J316" s="564"/>
      <c r="K316" s="448"/>
      <c r="L316" s="564"/>
      <c r="M316" s="448"/>
      <c r="N316" s="564"/>
      <c r="O316" s="448"/>
      <c r="P316" s="564"/>
      <c r="Q316" s="448"/>
      <c r="R316" s="564"/>
      <c r="S316" s="448"/>
      <c r="T316" s="564"/>
      <c r="U316" s="448"/>
      <c r="V316" s="448"/>
      <c r="W316" s="448"/>
      <c r="X316" s="448"/>
      <c r="Y316" s="448"/>
      <c r="Z316" s="448"/>
    </row>
    <row r="317" ht="12.75" customHeight="1">
      <c r="A317" s="448"/>
      <c r="B317" s="560"/>
      <c r="C317" s="448"/>
      <c r="D317" s="564"/>
      <c r="E317" s="448"/>
      <c r="F317" s="564"/>
      <c r="G317" s="448"/>
      <c r="H317" s="564"/>
      <c r="I317" s="448"/>
      <c r="J317" s="564"/>
      <c r="K317" s="448"/>
      <c r="L317" s="564"/>
      <c r="M317" s="448"/>
      <c r="N317" s="564"/>
      <c r="O317" s="448"/>
      <c r="P317" s="564"/>
      <c r="Q317" s="448"/>
      <c r="R317" s="564"/>
      <c r="S317" s="448"/>
      <c r="T317" s="564"/>
      <c r="U317" s="448"/>
      <c r="V317" s="448"/>
      <c r="W317" s="448"/>
      <c r="X317" s="448"/>
      <c r="Y317" s="448"/>
      <c r="Z317" s="448"/>
    </row>
    <row r="318" ht="12.75" customHeight="1">
      <c r="A318" s="448"/>
      <c r="B318" s="560"/>
      <c r="C318" s="448"/>
      <c r="D318" s="564"/>
      <c r="E318" s="448"/>
      <c r="F318" s="564"/>
      <c r="G318" s="448"/>
      <c r="H318" s="564"/>
      <c r="I318" s="448"/>
      <c r="J318" s="564"/>
      <c r="K318" s="448"/>
      <c r="L318" s="564"/>
      <c r="M318" s="448"/>
      <c r="N318" s="564"/>
      <c r="O318" s="448"/>
      <c r="P318" s="564"/>
      <c r="Q318" s="448"/>
      <c r="R318" s="564"/>
      <c r="S318" s="448"/>
      <c r="T318" s="564"/>
      <c r="U318" s="448"/>
      <c r="V318" s="448"/>
      <c r="W318" s="448"/>
      <c r="X318" s="448"/>
      <c r="Y318" s="448"/>
      <c r="Z318" s="448"/>
    </row>
    <row r="319" ht="12.75" customHeight="1">
      <c r="A319" s="448"/>
      <c r="B319" s="560"/>
      <c r="C319" s="448"/>
      <c r="D319" s="564"/>
      <c r="E319" s="448"/>
      <c r="F319" s="564"/>
      <c r="G319" s="448"/>
      <c r="H319" s="564"/>
      <c r="I319" s="448"/>
      <c r="J319" s="564"/>
      <c r="K319" s="448"/>
      <c r="L319" s="564"/>
      <c r="M319" s="448"/>
      <c r="N319" s="564"/>
      <c r="O319" s="448"/>
      <c r="P319" s="564"/>
      <c r="Q319" s="448"/>
      <c r="R319" s="564"/>
      <c r="S319" s="448"/>
      <c r="T319" s="564"/>
      <c r="U319" s="448"/>
      <c r="V319" s="448"/>
      <c r="W319" s="448"/>
      <c r="X319" s="448"/>
      <c r="Y319" s="448"/>
      <c r="Z319" s="448"/>
    </row>
    <row r="320" ht="12.75" customHeight="1">
      <c r="A320" s="448"/>
      <c r="B320" s="560"/>
      <c r="C320" s="448"/>
      <c r="D320" s="564"/>
      <c r="E320" s="448"/>
      <c r="F320" s="564"/>
      <c r="G320" s="448"/>
      <c r="H320" s="564"/>
      <c r="I320" s="448"/>
      <c r="J320" s="564"/>
      <c r="K320" s="448"/>
      <c r="L320" s="564"/>
      <c r="M320" s="448"/>
      <c r="N320" s="564"/>
      <c r="O320" s="448"/>
      <c r="P320" s="564"/>
      <c r="Q320" s="448"/>
      <c r="R320" s="564"/>
      <c r="S320" s="448"/>
      <c r="T320" s="564"/>
      <c r="U320" s="448"/>
      <c r="V320" s="448"/>
      <c r="W320" s="448"/>
      <c r="X320" s="448"/>
      <c r="Y320" s="448"/>
      <c r="Z320" s="448"/>
    </row>
    <row r="321" ht="12.75" customHeight="1">
      <c r="A321" s="448"/>
      <c r="B321" s="560"/>
      <c r="C321" s="448"/>
      <c r="D321" s="564"/>
      <c r="E321" s="448"/>
      <c r="F321" s="564"/>
      <c r="G321" s="448"/>
      <c r="H321" s="564"/>
      <c r="I321" s="448"/>
      <c r="J321" s="564"/>
      <c r="K321" s="448"/>
      <c r="L321" s="564"/>
      <c r="M321" s="448"/>
      <c r="N321" s="564"/>
      <c r="O321" s="448"/>
      <c r="P321" s="564"/>
      <c r="Q321" s="448"/>
      <c r="R321" s="564"/>
      <c r="S321" s="448"/>
      <c r="T321" s="564"/>
      <c r="U321" s="448"/>
      <c r="V321" s="448"/>
      <c r="W321" s="448"/>
      <c r="X321" s="448"/>
      <c r="Y321" s="448"/>
      <c r="Z321" s="448"/>
    </row>
    <row r="322" ht="12.75" customHeight="1">
      <c r="A322" s="448"/>
      <c r="B322" s="560"/>
      <c r="C322" s="448"/>
      <c r="D322" s="564"/>
      <c r="E322" s="448"/>
      <c r="F322" s="564"/>
      <c r="G322" s="448"/>
      <c r="H322" s="564"/>
      <c r="I322" s="448"/>
      <c r="J322" s="564"/>
      <c r="K322" s="448"/>
      <c r="L322" s="564"/>
      <c r="M322" s="448"/>
      <c r="N322" s="564"/>
      <c r="O322" s="448"/>
      <c r="P322" s="564"/>
      <c r="Q322" s="448"/>
      <c r="R322" s="564"/>
      <c r="S322" s="448"/>
      <c r="T322" s="564"/>
      <c r="U322" s="448"/>
      <c r="V322" s="448"/>
      <c r="W322" s="448"/>
      <c r="X322" s="448"/>
      <c r="Y322" s="448"/>
      <c r="Z322" s="448"/>
    </row>
    <row r="323" ht="12.75" customHeight="1">
      <c r="A323" s="448"/>
      <c r="B323" s="560"/>
      <c r="C323" s="448"/>
      <c r="D323" s="564"/>
      <c r="E323" s="448"/>
      <c r="F323" s="564"/>
      <c r="G323" s="448"/>
      <c r="H323" s="564"/>
      <c r="I323" s="448"/>
      <c r="J323" s="564"/>
      <c r="K323" s="448"/>
      <c r="L323" s="564"/>
      <c r="M323" s="448"/>
      <c r="N323" s="564"/>
      <c r="O323" s="448"/>
      <c r="P323" s="564"/>
      <c r="Q323" s="448"/>
      <c r="R323" s="564"/>
      <c r="S323" s="448"/>
      <c r="T323" s="564"/>
      <c r="U323" s="448"/>
      <c r="V323" s="448"/>
      <c r="W323" s="448"/>
      <c r="X323" s="448"/>
      <c r="Y323" s="448"/>
      <c r="Z323" s="448"/>
    </row>
    <row r="324" ht="12.75" customHeight="1">
      <c r="A324" s="448"/>
      <c r="B324" s="560"/>
      <c r="C324" s="448"/>
      <c r="D324" s="564"/>
      <c r="E324" s="448"/>
      <c r="F324" s="564"/>
      <c r="G324" s="448"/>
      <c r="H324" s="564"/>
      <c r="I324" s="448"/>
      <c r="J324" s="564"/>
      <c r="K324" s="448"/>
      <c r="L324" s="564"/>
      <c r="M324" s="448"/>
      <c r="N324" s="564"/>
      <c r="O324" s="448"/>
      <c r="P324" s="564"/>
      <c r="Q324" s="448"/>
      <c r="R324" s="564"/>
      <c r="S324" s="448"/>
      <c r="T324" s="564"/>
      <c r="U324" s="448"/>
      <c r="V324" s="448"/>
      <c r="W324" s="448"/>
      <c r="X324" s="448"/>
      <c r="Y324" s="448"/>
      <c r="Z324" s="448"/>
    </row>
    <row r="325" ht="12.75" customHeight="1">
      <c r="A325" s="448"/>
      <c r="B325" s="560"/>
      <c r="C325" s="448"/>
      <c r="D325" s="564"/>
      <c r="E325" s="448"/>
      <c r="F325" s="564"/>
      <c r="G325" s="448"/>
      <c r="H325" s="564"/>
      <c r="I325" s="448"/>
      <c r="J325" s="564"/>
      <c r="K325" s="448"/>
      <c r="L325" s="564"/>
      <c r="M325" s="448"/>
      <c r="N325" s="564"/>
      <c r="O325" s="448"/>
      <c r="P325" s="564"/>
      <c r="Q325" s="448"/>
      <c r="R325" s="564"/>
      <c r="S325" s="448"/>
      <c r="T325" s="564"/>
      <c r="U325" s="448"/>
      <c r="V325" s="448"/>
      <c r="W325" s="448"/>
      <c r="X325" s="448"/>
      <c r="Y325" s="448"/>
      <c r="Z325" s="448"/>
    </row>
    <row r="326" ht="12.75" customHeight="1">
      <c r="A326" s="448"/>
      <c r="B326" s="560"/>
      <c r="C326" s="448"/>
      <c r="D326" s="564"/>
      <c r="E326" s="448"/>
      <c r="F326" s="564"/>
      <c r="G326" s="448"/>
      <c r="H326" s="564"/>
      <c r="I326" s="448"/>
      <c r="J326" s="564"/>
      <c r="K326" s="448"/>
      <c r="L326" s="564"/>
      <c r="M326" s="448"/>
      <c r="N326" s="564"/>
      <c r="O326" s="448"/>
      <c r="P326" s="564"/>
      <c r="Q326" s="448"/>
      <c r="R326" s="564"/>
      <c r="S326" s="448"/>
      <c r="T326" s="564"/>
      <c r="U326" s="448"/>
      <c r="V326" s="448"/>
      <c r="W326" s="448"/>
      <c r="X326" s="448"/>
      <c r="Y326" s="448"/>
      <c r="Z326" s="448"/>
    </row>
    <row r="327" ht="12.75" customHeight="1">
      <c r="A327" s="448"/>
      <c r="B327" s="560"/>
      <c r="C327" s="448"/>
      <c r="D327" s="564"/>
      <c r="E327" s="448"/>
      <c r="F327" s="564"/>
      <c r="G327" s="448"/>
      <c r="H327" s="564"/>
      <c r="I327" s="448"/>
      <c r="J327" s="564"/>
      <c r="K327" s="448"/>
      <c r="L327" s="564"/>
      <c r="M327" s="448"/>
      <c r="N327" s="564"/>
      <c r="O327" s="448"/>
      <c r="P327" s="564"/>
      <c r="Q327" s="448"/>
      <c r="R327" s="564"/>
      <c r="S327" s="448"/>
      <c r="T327" s="564"/>
      <c r="U327" s="448"/>
      <c r="V327" s="448"/>
      <c r="W327" s="448"/>
      <c r="X327" s="448"/>
      <c r="Y327" s="448"/>
      <c r="Z327" s="448"/>
    </row>
    <row r="328" ht="12.75" customHeight="1">
      <c r="A328" s="448"/>
      <c r="B328" s="560"/>
      <c r="C328" s="448"/>
      <c r="D328" s="564"/>
      <c r="E328" s="448"/>
      <c r="F328" s="564"/>
      <c r="G328" s="448"/>
      <c r="H328" s="564"/>
      <c r="I328" s="448"/>
      <c r="J328" s="564"/>
      <c r="K328" s="448"/>
      <c r="L328" s="564"/>
      <c r="M328" s="448"/>
      <c r="N328" s="564"/>
      <c r="O328" s="448"/>
      <c r="P328" s="564"/>
      <c r="Q328" s="448"/>
      <c r="R328" s="564"/>
      <c r="S328" s="448"/>
      <c r="T328" s="564"/>
      <c r="U328" s="448"/>
      <c r="V328" s="448"/>
      <c r="W328" s="448"/>
      <c r="X328" s="448"/>
      <c r="Y328" s="448"/>
      <c r="Z328" s="448"/>
    </row>
    <row r="329" ht="12.75" customHeight="1">
      <c r="A329" s="448"/>
      <c r="B329" s="560"/>
      <c r="C329" s="448"/>
      <c r="D329" s="564"/>
      <c r="E329" s="448"/>
      <c r="F329" s="564"/>
      <c r="G329" s="448"/>
      <c r="H329" s="564"/>
      <c r="I329" s="448"/>
      <c r="J329" s="564"/>
      <c r="K329" s="448"/>
      <c r="L329" s="564"/>
      <c r="M329" s="448"/>
      <c r="N329" s="564"/>
      <c r="O329" s="448"/>
      <c r="P329" s="564"/>
      <c r="Q329" s="448"/>
      <c r="R329" s="564"/>
      <c r="S329" s="448"/>
      <c r="T329" s="564"/>
      <c r="U329" s="448"/>
      <c r="V329" s="448"/>
      <c r="W329" s="448"/>
      <c r="X329" s="448"/>
      <c r="Y329" s="448"/>
      <c r="Z329" s="448"/>
    </row>
    <row r="330" ht="12.75" customHeight="1">
      <c r="A330" s="448"/>
      <c r="B330" s="560"/>
      <c r="C330" s="448"/>
      <c r="D330" s="564"/>
      <c r="E330" s="448"/>
      <c r="F330" s="564"/>
      <c r="G330" s="448"/>
      <c r="H330" s="564"/>
      <c r="I330" s="448"/>
      <c r="J330" s="564"/>
      <c r="K330" s="448"/>
      <c r="L330" s="564"/>
      <c r="M330" s="448"/>
      <c r="N330" s="564"/>
      <c r="O330" s="448"/>
      <c r="P330" s="564"/>
      <c r="Q330" s="448"/>
      <c r="R330" s="564"/>
      <c r="S330" s="448"/>
      <c r="T330" s="564"/>
      <c r="U330" s="448"/>
      <c r="V330" s="448"/>
      <c r="W330" s="448"/>
      <c r="X330" s="448"/>
      <c r="Y330" s="448"/>
      <c r="Z330" s="448"/>
    </row>
    <row r="331" ht="12.75" customHeight="1">
      <c r="A331" s="448"/>
      <c r="B331" s="560"/>
      <c r="C331" s="448"/>
      <c r="D331" s="564"/>
      <c r="E331" s="448"/>
      <c r="F331" s="564"/>
      <c r="G331" s="448"/>
      <c r="H331" s="564"/>
      <c r="I331" s="448"/>
      <c r="J331" s="564"/>
      <c r="K331" s="448"/>
      <c r="L331" s="564"/>
      <c r="M331" s="448"/>
      <c r="N331" s="564"/>
      <c r="O331" s="448"/>
      <c r="P331" s="564"/>
      <c r="Q331" s="448"/>
      <c r="R331" s="564"/>
      <c r="S331" s="448"/>
      <c r="T331" s="564"/>
      <c r="U331" s="448"/>
      <c r="V331" s="448"/>
      <c r="W331" s="448"/>
      <c r="X331" s="448"/>
      <c r="Y331" s="448"/>
      <c r="Z331" s="448"/>
    </row>
    <row r="332" ht="12.75" customHeight="1">
      <c r="A332" s="448"/>
      <c r="B332" s="560"/>
      <c r="C332" s="448"/>
      <c r="D332" s="564"/>
      <c r="E332" s="448"/>
      <c r="F332" s="564"/>
      <c r="G332" s="448"/>
      <c r="H332" s="564"/>
      <c r="I332" s="448"/>
      <c r="J332" s="564"/>
      <c r="K332" s="448"/>
      <c r="L332" s="564"/>
      <c r="M332" s="448"/>
      <c r="N332" s="564"/>
      <c r="O332" s="448"/>
      <c r="P332" s="564"/>
      <c r="Q332" s="448"/>
      <c r="R332" s="564"/>
      <c r="S332" s="448"/>
      <c r="T332" s="564"/>
      <c r="U332" s="448"/>
      <c r="V332" s="448"/>
      <c r="W332" s="448"/>
      <c r="X332" s="448"/>
      <c r="Y332" s="448"/>
      <c r="Z332" s="448"/>
    </row>
    <row r="333" ht="12.75" customHeight="1">
      <c r="A333" s="448"/>
      <c r="B333" s="560"/>
      <c r="C333" s="448"/>
      <c r="D333" s="564"/>
      <c r="E333" s="448"/>
      <c r="F333" s="564"/>
      <c r="G333" s="448"/>
      <c r="H333" s="564"/>
      <c r="I333" s="448"/>
      <c r="J333" s="564"/>
      <c r="K333" s="448"/>
      <c r="L333" s="564"/>
      <c r="M333" s="448"/>
      <c r="N333" s="564"/>
      <c r="O333" s="448"/>
      <c r="P333" s="564"/>
      <c r="Q333" s="448"/>
      <c r="R333" s="564"/>
      <c r="S333" s="448"/>
      <c r="T333" s="564"/>
      <c r="U333" s="448"/>
      <c r="V333" s="448"/>
      <c r="W333" s="448"/>
      <c r="X333" s="448"/>
      <c r="Y333" s="448"/>
      <c r="Z333" s="448"/>
    </row>
    <row r="334" ht="12.75" customHeight="1">
      <c r="A334" s="448"/>
      <c r="B334" s="560"/>
      <c r="C334" s="448"/>
      <c r="D334" s="564"/>
      <c r="E334" s="448"/>
      <c r="F334" s="564"/>
      <c r="G334" s="448"/>
      <c r="H334" s="564"/>
      <c r="I334" s="448"/>
      <c r="J334" s="564"/>
      <c r="K334" s="448"/>
      <c r="L334" s="564"/>
      <c r="M334" s="448"/>
      <c r="N334" s="564"/>
      <c r="O334" s="448"/>
      <c r="P334" s="564"/>
      <c r="Q334" s="448"/>
      <c r="R334" s="564"/>
      <c r="S334" s="448"/>
      <c r="T334" s="564"/>
      <c r="U334" s="448"/>
      <c r="V334" s="448"/>
      <c r="W334" s="448"/>
      <c r="X334" s="448"/>
      <c r="Y334" s="448"/>
      <c r="Z334" s="448"/>
    </row>
    <row r="335" ht="12.75" customHeight="1">
      <c r="A335" s="448"/>
      <c r="B335" s="560"/>
      <c r="C335" s="448"/>
      <c r="D335" s="564"/>
      <c r="E335" s="448"/>
      <c r="F335" s="564"/>
      <c r="G335" s="448"/>
      <c r="H335" s="564"/>
      <c r="I335" s="448"/>
      <c r="J335" s="564"/>
      <c r="K335" s="448"/>
      <c r="L335" s="564"/>
      <c r="M335" s="448"/>
      <c r="N335" s="564"/>
      <c r="O335" s="448"/>
      <c r="P335" s="564"/>
      <c r="Q335" s="448"/>
      <c r="R335" s="564"/>
      <c r="S335" s="448"/>
      <c r="T335" s="564"/>
      <c r="U335" s="448"/>
      <c r="V335" s="448"/>
      <c r="W335" s="448"/>
      <c r="X335" s="448"/>
      <c r="Y335" s="448"/>
      <c r="Z335" s="448"/>
    </row>
    <row r="336" ht="12.75" customHeight="1">
      <c r="A336" s="448"/>
      <c r="B336" s="560"/>
      <c r="C336" s="448"/>
      <c r="D336" s="564"/>
      <c r="E336" s="448"/>
      <c r="F336" s="564"/>
      <c r="G336" s="448"/>
      <c r="H336" s="564"/>
      <c r="I336" s="448"/>
      <c r="J336" s="564"/>
      <c r="K336" s="448"/>
      <c r="L336" s="564"/>
      <c r="M336" s="448"/>
      <c r="N336" s="564"/>
      <c r="O336" s="448"/>
      <c r="P336" s="564"/>
      <c r="Q336" s="448"/>
      <c r="R336" s="564"/>
      <c r="S336" s="448"/>
      <c r="T336" s="564"/>
      <c r="U336" s="448"/>
      <c r="V336" s="448"/>
      <c r="W336" s="448"/>
      <c r="X336" s="448"/>
      <c r="Y336" s="448"/>
      <c r="Z336" s="448"/>
    </row>
    <row r="337" ht="12.75" customHeight="1">
      <c r="A337" s="448"/>
      <c r="B337" s="560"/>
      <c r="C337" s="448"/>
      <c r="D337" s="564"/>
      <c r="E337" s="448"/>
      <c r="F337" s="564"/>
      <c r="G337" s="448"/>
      <c r="H337" s="564"/>
      <c r="I337" s="448"/>
      <c r="J337" s="564"/>
      <c r="K337" s="448"/>
      <c r="L337" s="564"/>
      <c r="M337" s="448"/>
      <c r="N337" s="564"/>
      <c r="O337" s="448"/>
      <c r="P337" s="564"/>
      <c r="Q337" s="448"/>
      <c r="R337" s="564"/>
      <c r="S337" s="448"/>
      <c r="T337" s="564"/>
      <c r="U337" s="448"/>
      <c r="V337" s="448"/>
      <c r="W337" s="448"/>
      <c r="X337" s="448"/>
      <c r="Y337" s="448"/>
      <c r="Z337" s="448"/>
    </row>
    <row r="338" ht="12.75" customHeight="1">
      <c r="A338" s="448"/>
      <c r="B338" s="560"/>
      <c r="C338" s="448"/>
      <c r="D338" s="564"/>
      <c r="E338" s="448"/>
      <c r="F338" s="564"/>
      <c r="G338" s="448"/>
      <c r="H338" s="564"/>
      <c r="I338" s="448"/>
      <c r="J338" s="564"/>
      <c r="K338" s="448"/>
      <c r="L338" s="564"/>
      <c r="M338" s="448"/>
      <c r="N338" s="564"/>
      <c r="O338" s="448"/>
      <c r="P338" s="564"/>
      <c r="Q338" s="448"/>
      <c r="R338" s="564"/>
      <c r="S338" s="448"/>
      <c r="T338" s="564"/>
      <c r="U338" s="448"/>
      <c r="V338" s="448"/>
      <c r="W338" s="448"/>
      <c r="X338" s="448"/>
      <c r="Y338" s="448"/>
      <c r="Z338" s="448"/>
    </row>
    <row r="339" ht="12.75" customHeight="1">
      <c r="A339" s="448"/>
      <c r="B339" s="560"/>
      <c r="C339" s="448"/>
      <c r="D339" s="564"/>
      <c r="E339" s="448"/>
      <c r="F339" s="564"/>
      <c r="G339" s="448"/>
      <c r="H339" s="564"/>
      <c r="I339" s="448"/>
      <c r="J339" s="564"/>
      <c r="K339" s="448"/>
      <c r="L339" s="564"/>
      <c r="M339" s="448"/>
      <c r="N339" s="564"/>
      <c r="O339" s="448"/>
      <c r="P339" s="564"/>
      <c r="Q339" s="448"/>
      <c r="R339" s="564"/>
      <c r="S339" s="448"/>
      <c r="T339" s="564"/>
      <c r="U339" s="448"/>
      <c r="V339" s="448"/>
      <c r="W339" s="448"/>
      <c r="X339" s="448"/>
      <c r="Y339" s="448"/>
      <c r="Z339" s="448"/>
    </row>
    <row r="340" ht="12.75" customHeight="1">
      <c r="A340" s="448"/>
      <c r="B340" s="560"/>
      <c r="C340" s="448"/>
      <c r="D340" s="564"/>
      <c r="E340" s="448"/>
      <c r="F340" s="564"/>
      <c r="G340" s="448"/>
      <c r="H340" s="564"/>
      <c r="I340" s="448"/>
      <c r="J340" s="564"/>
      <c r="K340" s="448"/>
      <c r="L340" s="564"/>
      <c r="M340" s="448"/>
      <c r="N340" s="564"/>
      <c r="O340" s="448"/>
      <c r="P340" s="564"/>
      <c r="Q340" s="448"/>
      <c r="R340" s="564"/>
      <c r="S340" s="448"/>
      <c r="T340" s="564"/>
      <c r="U340" s="448"/>
      <c r="V340" s="448"/>
      <c r="W340" s="448"/>
      <c r="X340" s="448"/>
      <c r="Y340" s="448"/>
      <c r="Z340" s="448"/>
    </row>
    <row r="341" ht="12.75" customHeight="1">
      <c r="A341" s="448"/>
      <c r="B341" s="560"/>
      <c r="C341" s="448"/>
      <c r="D341" s="564"/>
      <c r="E341" s="448"/>
      <c r="F341" s="564"/>
      <c r="G341" s="448"/>
      <c r="H341" s="564"/>
      <c r="I341" s="448"/>
      <c r="J341" s="564"/>
      <c r="K341" s="448"/>
      <c r="L341" s="564"/>
      <c r="M341" s="448"/>
      <c r="N341" s="564"/>
      <c r="O341" s="448"/>
      <c r="P341" s="564"/>
      <c r="Q341" s="448"/>
      <c r="R341" s="564"/>
      <c r="S341" s="448"/>
      <c r="T341" s="564"/>
      <c r="U341" s="448"/>
      <c r="V341" s="448"/>
      <c r="W341" s="448"/>
      <c r="X341" s="448"/>
      <c r="Y341" s="448"/>
      <c r="Z341" s="448"/>
    </row>
    <row r="342" ht="12.75" customHeight="1">
      <c r="A342" s="448"/>
      <c r="B342" s="560"/>
      <c r="C342" s="448"/>
      <c r="D342" s="564"/>
      <c r="E342" s="448"/>
      <c r="F342" s="564"/>
      <c r="G342" s="448"/>
      <c r="H342" s="564"/>
      <c r="I342" s="448"/>
      <c r="J342" s="564"/>
      <c r="K342" s="448"/>
      <c r="L342" s="564"/>
      <c r="M342" s="448"/>
      <c r="N342" s="564"/>
      <c r="O342" s="448"/>
      <c r="P342" s="564"/>
      <c r="Q342" s="448"/>
      <c r="R342" s="564"/>
      <c r="S342" s="448"/>
      <c r="T342" s="564"/>
      <c r="U342" s="448"/>
      <c r="V342" s="448"/>
      <c r="W342" s="448"/>
      <c r="X342" s="448"/>
      <c r="Y342" s="448"/>
      <c r="Z342" s="448"/>
    </row>
    <row r="343" ht="12.75" customHeight="1">
      <c r="A343" s="448"/>
      <c r="B343" s="560"/>
      <c r="C343" s="448"/>
      <c r="D343" s="564"/>
      <c r="E343" s="448"/>
      <c r="F343" s="564"/>
      <c r="G343" s="448"/>
      <c r="H343" s="564"/>
      <c r="I343" s="448"/>
      <c r="J343" s="564"/>
      <c r="K343" s="448"/>
      <c r="L343" s="564"/>
      <c r="M343" s="448"/>
      <c r="N343" s="564"/>
      <c r="O343" s="448"/>
      <c r="P343" s="564"/>
      <c r="Q343" s="448"/>
      <c r="R343" s="564"/>
      <c r="S343" s="448"/>
      <c r="T343" s="564"/>
      <c r="U343" s="448"/>
      <c r="V343" s="448"/>
      <c r="W343" s="448"/>
      <c r="X343" s="448"/>
      <c r="Y343" s="448"/>
      <c r="Z343" s="448"/>
    </row>
    <row r="344" ht="12.75" customHeight="1">
      <c r="A344" s="448"/>
      <c r="B344" s="560"/>
      <c r="C344" s="448"/>
      <c r="D344" s="564"/>
      <c r="E344" s="448"/>
      <c r="F344" s="564"/>
      <c r="G344" s="448"/>
      <c r="H344" s="564"/>
      <c r="I344" s="448"/>
      <c r="J344" s="564"/>
      <c r="K344" s="448"/>
      <c r="L344" s="564"/>
      <c r="M344" s="448"/>
      <c r="N344" s="564"/>
      <c r="O344" s="448"/>
      <c r="P344" s="564"/>
      <c r="Q344" s="448"/>
      <c r="R344" s="564"/>
      <c r="S344" s="448"/>
      <c r="T344" s="564"/>
      <c r="U344" s="448"/>
      <c r="V344" s="448"/>
      <c r="W344" s="448"/>
      <c r="X344" s="448"/>
      <c r="Y344" s="448"/>
      <c r="Z344" s="448"/>
    </row>
    <row r="345" ht="12.75" customHeight="1">
      <c r="A345" s="448"/>
      <c r="B345" s="560"/>
      <c r="C345" s="448"/>
      <c r="D345" s="564"/>
      <c r="E345" s="448"/>
      <c r="F345" s="564"/>
      <c r="G345" s="448"/>
      <c r="H345" s="564"/>
      <c r="I345" s="448"/>
      <c r="J345" s="564"/>
      <c r="K345" s="448"/>
      <c r="L345" s="564"/>
      <c r="M345" s="448"/>
      <c r="N345" s="564"/>
      <c r="O345" s="448"/>
      <c r="P345" s="564"/>
      <c r="Q345" s="448"/>
      <c r="R345" s="564"/>
      <c r="S345" s="448"/>
      <c r="T345" s="564"/>
      <c r="U345" s="448"/>
      <c r="V345" s="448"/>
      <c r="W345" s="448"/>
      <c r="X345" s="448"/>
      <c r="Y345" s="448"/>
      <c r="Z345" s="448"/>
    </row>
    <row r="346" ht="12.75" customHeight="1">
      <c r="A346" s="448"/>
      <c r="B346" s="560"/>
      <c r="C346" s="448"/>
      <c r="D346" s="564"/>
      <c r="E346" s="448"/>
      <c r="F346" s="564"/>
      <c r="G346" s="448"/>
      <c r="H346" s="564"/>
      <c r="I346" s="448"/>
      <c r="J346" s="564"/>
      <c r="K346" s="448"/>
      <c r="L346" s="564"/>
      <c r="M346" s="448"/>
      <c r="N346" s="564"/>
      <c r="O346" s="448"/>
      <c r="P346" s="564"/>
      <c r="Q346" s="448"/>
      <c r="R346" s="564"/>
      <c r="S346" s="448"/>
      <c r="T346" s="564"/>
      <c r="U346" s="448"/>
      <c r="V346" s="448"/>
      <c r="W346" s="448"/>
      <c r="X346" s="448"/>
      <c r="Y346" s="448"/>
      <c r="Z346" s="448"/>
    </row>
    <row r="347" ht="12.75" customHeight="1">
      <c r="A347" s="448"/>
      <c r="B347" s="560"/>
      <c r="C347" s="448"/>
      <c r="D347" s="564"/>
      <c r="E347" s="448"/>
      <c r="F347" s="564"/>
      <c r="G347" s="448"/>
      <c r="H347" s="564"/>
      <c r="I347" s="448"/>
      <c r="J347" s="564"/>
      <c r="K347" s="448"/>
      <c r="L347" s="564"/>
      <c r="M347" s="448"/>
      <c r="N347" s="564"/>
      <c r="O347" s="448"/>
      <c r="P347" s="564"/>
      <c r="Q347" s="448"/>
      <c r="R347" s="564"/>
      <c r="S347" s="448"/>
      <c r="T347" s="564"/>
      <c r="U347" s="448"/>
      <c r="V347" s="448"/>
      <c r="W347" s="448"/>
      <c r="X347" s="448"/>
      <c r="Y347" s="448"/>
      <c r="Z347" s="448"/>
    </row>
    <row r="348" ht="12.75" customHeight="1">
      <c r="A348" s="448"/>
      <c r="B348" s="560"/>
      <c r="C348" s="448"/>
      <c r="D348" s="564"/>
      <c r="E348" s="448"/>
      <c r="F348" s="564"/>
      <c r="G348" s="448"/>
      <c r="H348" s="564"/>
      <c r="I348" s="448"/>
      <c r="J348" s="564"/>
      <c r="K348" s="448"/>
      <c r="L348" s="564"/>
      <c r="M348" s="448"/>
      <c r="N348" s="564"/>
      <c r="O348" s="448"/>
      <c r="P348" s="564"/>
      <c r="Q348" s="448"/>
      <c r="R348" s="564"/>
      <c r="S348" s="448"/>
      <c r="T348" s="564"/>
      <c r="U348" s="448"/>
      <c r="V348" s="448"/>
      <c r="W348" s="448"/>
      <c r="X348" s="448"/>
      <c r="Y348" s="448"/>
      <c r="Z348" s="448"/>
    </row>
    <row r="349" ht="12.75" customHeight="1">
      <c r="A349" s="448"/>
      <c r="B349" s="560"/>
      <c r="C349" s="448"/>
      <c r="D349" s="564"/>
      <c r="E349" s="448"/>
      <c r="F349" s="564"/>
      <c r="G349" s="448"/>
      <c r="H349" s="564"/>
      <c r="I349" s="448"/>
      <c r="J349" s="564"/>
      <c r="K349" s="448"/>
      <c r="L349" s="564"/>
      <c r="M349" s="448"/>
      <c r="N349" s="564"/>
      <c r="O349" s="448"/>
      <c r="P349" s="564"/>
      <c r="Q349" s="448"/>
      <c r="R349" s="564"/>
      <c r="S349" s="448"/>
      <c r="T349" s="564"/>
      <c r="U349" s="448"/>
      <c r="V349" s="448"/>
      <c r="W349" s="448"/>
      <c r="X349" s="448"/>
      <c r="Y349" s="448"/>
      <c r="Z349" s="448"/>
    </row>
    <row r="350" ht="12.75" customHeight="1">
      <c r="A350" s="448"/>
      <c r="B350" s="560"/>
      <c r="C350" s="448"/>
      <c r="D350" s="564"/>
      <c r="E350" s="448"/>
      <c r="F350" s="564"/>
      <c r="G350" s="448"/>
      <c r="H350" s="564"/>
      <c r="I350" s="448"/>
      <c r="J350" s="564"/>
      <c r="K350" s="448"/>
      <c r="L350" s="564"/>
      <c r="M350" s="448"/>
      <c r="N350" s="564"/>
      <c r="O350" s="448"/>
      <c r="P350" s="564"/>
      <c r="Q350" s="448"/>
      <c r="R350" s="564"/>
      <c r="S350" s="448"/>
      <c r="T350" s="564"/>
      <c r="U350" s="448"/>
      <c r="V350" s="448"/>
      <c r="W350" s="448"/>
      <c r="X350" s="448"/>
      <c r="Y350" s="448"/>
      <c r="Z350" s="448"/>
    </row>
    <row r="351" ht="12.75" customHeight="1">
      <c r="A351" s="448"/>
      <c r="B351" s="560"/>
      <c r="C351" s="448"/>
      <c r="D351" s="564"/>
      <c r="E351" s="448"/>
      <c r="F351" s="564"/>
      <c r="G351" s="448"/>
      <c r="H351" s="564"/>
      <c r="I351" s="448"/>
      <c r="J351" s="564"/>
      <c r="K351" s="448"/>
      <c r="L351" s="564"/>
      <c r="M351" s="448"/>
      <c r="N351" s="564"/>
      <c r="O351" s="448"/>
      <c r="P351" s="564"/>
      <c r="Q351" s="448"/>
      <c r="R351" s="564"/>
      <c r="S351" s="448"/>
      <c r="T351" s="564"/>
      <c r="U351" s="448"/>
      <c r="V351" s="448"/>
      <c r="W351" s="448"/>
      <c r="X351" s="448"/>
      <c r="Y351" s="448"/>
      <c r="Z351" s="448"/>
    </row>
    <row r="352" ht="12.75" customHeight="1">
      <c r="A352" s="448"/>
      <c r="B352" s="560"/>
      <c r="C352" s="448"/>
      <c r="D352" s="564"/>
      <c r="E352" s="448"/>
      <c r="F352" s="564"/>
      <c r="G352" s="448"/>
      <c r="H352" s="564"/>
      <c r="I352" s="448"/>
      <c r="J352" s="564"/>
      <c r="K352" s="448"/>
      <c r="L352" s="564"/>
      <c r="M352" s="448"/>
      <c r="N352" s="564"/>
      <c r="O352" s="448"/>
      <c r="P352" s="564"/>
      <c r="Q352" s="448"/>
      <c r="R352" s="564"/>
      <c r="S352" s="448"/>
      <c r="T352" s="564"/>
      <c r="U352" s="448"/>
      <c r="V352" s="448"/>
      <c r="W352" s="448"/>
      <c r="X352" s="448"/>
      <c r="Y352" s="448"/>
      <c r="Z352" s="448"/>
    </row>
    <row r="353" ht="12.75" customHeight="1">
      <c r="A353" s="448"/>
      <c r="B353" s="560"/>
      <c r="C353" s="448"/>
      <c r="D353" s="564"/>
      <c r="E353" s="448"/>
      <c r="F353" s="564"/>
      <c r="G353" s="448"/>
      <c r="H353" s="564"/>
      <c r="I353" s="448"/>
      <c r="J353" s="564"/>
      <c r="K353" s="448"/>
      <c r="L353" s="564"/>
      <c r="M353" s="448"/>
      <c r="N353" s="564"/>
      <c r="O353" s="448"/>
      <c r="P353" s="564"/>
      <c r="Q353" s="448"/>
      <c r="R353" s="564"/>
      <c r="S353" s="448"/>
      <c r="T353" s="564"/>
      <c r="U353" s="448"/>
      <c r="V353" s="448"/>
      <c r="W353" s="448"/>
      <c r="X353" s="448"/>
      <c r="Y353" s="448"/>
      <c r="Z353" s="448"/>
    </row>
    <row r="354" ht="12.75" customHeight="1">
      <c r="A354" s="448"/>
      <c r="B354" s="560"/>
      <c r="C354" s="448"/>
      <c r="D354" s="564"/>
      <c r="E354" s="448"/>
      <c r="F354" s="564"/>
      <c r="G354" s="448"/>
      <c r="H354" s="564"/>
      <c r="I354" s="448"/>
      <c r="J354" s="564"/>
      <c r="K354" s="448"/>
      <c r="L354" s="564"/>
      <c r="M354" s="448"/>
      <c r="N354" s="564"/>
      <c r="O354" s="448"/>
      <c r="P354" s="564"/>
      <c r="Q354" s="448"/>
      <c r="R354" s="564"/>
      <c r="S354" s="448"/>
      <c r="T354" s="564"/>
      <c r="U354" s="448"/>
      <c r="V354" s="448"/>
      <c r="W354" s="448"/>
      <c r="X354" s="448"/>
      <c r="Y354" s="448"/>
      <c r="Z354" s="448"/>
    </row>
    <row r="355" ht="12.75" customHeight="1">
      <c r="A355" s="448"/>
      <c r="B355" s="560"/>
      <c r="C355" s="448"/>
      <c r="D355" s="564"/>
      <c r="E355" s="448"/>
      <c r="F355" s="564"/>
      <c r="G355" s="448"/>
      <c r="H355" s="564"/>
      <c r="I355" s="448"/>
      <c r="J355" s="564"/>
      <c r="K355" s="448"/>
      <c r="L355" s="564"/>
      <c r="M355" s="448"/>
      <c r="N355" s="564"/>
      <c r="O355" s="448"/>
      <c r="P355" s="564"/>
      <c r="Q355" s="448"/>
      <c r="R355" s="564"/>
      <c r="S355" s="448"/>
      <c r="T355" s="564"/>
      <c r="U355" s="448"/>
      <c r="V355" s="448"/>
      <c r="W355" s="448"/>
      <c r="X355" s="448"/>
      <c r="Y355" s="448"/>
      <c r="Z355" s="448"/>
    </row>
    <row r="356" ht="12.75" customHeight="1">
      <c r="A356" s="448"/>
      <c r="B356" s="560"/>
      <c r="C356" s="448"/>
      <c r="D356" s="564"/>
      <c r="E356" s="448"/>
      <c r="F356" s="564"/>
      <c r="G356" s="448"/>
      <c r="H356" s="564"/>
      <c r="I356" s="448"/>
      <c r="J356" s="564"/>
      <c r="K356" s="448"/>
      <c r="L356" s="564"/>
      <c r="M356" s="448"/>
      <c r="N356" s="564"/>
      <c r="O356" s="448"/>
      <c r="P356" s="564"/>
      <c r="Q356" s="448"/>
      <c r="R356" s="564"/>
      <c r="S356" s="448"/>
      <c r="T356" s="564"/>
      <c r="U356" s="448"/>
      <c r="V356" s="448"/>
      <c r="W356" s="448"/>
      <c r="X356" s="448"/>
      <c r="Y356" s="448"/>
      <c r="Z356" s="448"/>
    </row>
    <row r="357" ht="12.75" customHeight="1">
      <c r="A357" s="448"/>
      <c r="B357" s="560"/>
      <c r="C357" s="448"/>
      <c r="D357" s="564"/>
      <c r="E357" s="448"/>
      <c r="F357" s="564"/>
      <c r="G357" s="448"/>
      <c r="H357" s="564"/>
      <c r="I357" s="448"/>
      <c r="J357" s="564"/>
      <c r="K357" s="448"/>
      <c r="L357" s="564"/>
      <c r="M357" s="448"/>
      <c r="N357" s="564"/>
      <c r="O357" s="448"/>
      <c r="P357" s="564"/>
      <c r="Q357" s="448"/>
      <c r="R357" s="564"/>
      <c r="S357" s="448"/>
      <c r="T357" s="564"/>
      <c r="U357" s="448"/>
      <c r="V357" s="448"/>
      <c r="W357" s="448"/>
      <c r="X357" s="448"/>
      <c r="Y357" s="448"/>
      <c r="Z357" s="448"/>
    </row>
    <row r="358" ht="12.75" customHeight="1">
      <c r="A358" s="448"/>
      <c r="B358" s="560"/>
      <c r="C358" s="448"/>
      <c r="D358" s="564"/>
      <c r="E358" s="448"/>
      <c r="F358" s="564"/>
      <c r="G358" s="448"/>
      <c r="H358" s="564"/>
      <c r="I358" s="448"/>
      <c r="J358" s="564"/>
      <c r="K358" s="448"/>
      <c r="L358" s="564"/>
      <c r="M358" s="448"/>
      <c r="N358" s="564"/>
      <c r="O358" s="448"/>
      <c r="P358" s="564"/>
      <c r="Q358" s="448"/>
      <c r="R358" s="564"/>
      <c r="S358" s="448"/>
      <c r="T358" s="564"/>
      <c r="U358" s="448"/>
      <c r="V358" s="448"/>
      <c r="W358" s="448"/>
      <c r="X358" s="448"/>
      <c r="Y358" s="448"/>
      <c r="Z358" s="448"/>
    </row>
    <row r="359" ht="12.75" customHeight="1">
      <c r="A359" s="448"/>
      <c r="B359" s="560"/>
      <c r="C359" s="448"/>
      <c r="D359" s="564"/>
      <c r="E359" s="448"/>
      <c r="F359" s="564"/>
      <c r="G359" s="448"/>
      <c r="H359" s="564"/>
      <c r="I359" s="448"/>
      <c r="J359" s="564"/>
      <c r="K359" s="448"/>
      <c r="L359" s="564"/>
      <c r="M359" s="448"/>
      <c r="N359" s="564"/>
      <c r="O359" s="448"/>
      <c r="P359" s="564"/>
      <c r="Q359" s="448"/>
      <c r="R359" s="564"/>
      <c r="S359" s="448"/>
      <c r="T359" s="564"/>
      <c r="U359" s="448"/>
      <c r="V359" s="448"/>
      <c r="W359" s="448"/>
      <c r="X359" s="448"/>
      <c r="Y359" s="448"/>
      <c r="Z359" s="448"/>
    </row>
    <row r="360" ht="12.75" customHeight="1">
      <c r="A360" s="448"/>
      <c r="B360" s="560"/>
      <c r="C360" s="448"/>
      <c r="D360" s="564"/>
      <c r="E360" s="448"/>
      <c r="F360" s="564"/>
      <c r="G360" s="448"/>
      <c r="H360" s="564"/>
      <c r="I360" s="448"/>
      <c r="J360" s="564"/>
      <c r="K360" s="448"/>
      <c r="L360" s="564"/>
      <c r="M360" s="448"/>
      <c r="N360" s="564"/>
      <c r="O360" s="448"/>
      <c r="P360" s="564"/>
      <c r="Q360" s="448"/>
      <c r="R360" s="564"/>
      <c r="S360" s="448"/>
      <c r="T360" s="564"/>
      <c r="U360" s="448"/>
      <c r="V360" s="448"/>
      <c r="W360" s="448"/>
      <c r="X360" s="448"/>
      <c r="Y360" s="448"/>
      <c r="Z360" s="448"/>
    </row>
    <row r="361" ht="12.75" customHeight="1">
      <c r="A361" s="448"/>
      <c r="B361" s="560"/>
      <c r="C361" s="448"/>
      <c r="D361" s="564"/>
      <c r="E361" s="448"/>
      <c r="F361" s="564"/>
      <c r="G361" s="448"/>
      <c r="H361" s="564"/>
      <c r="I361" s="448"/>
      <c r="J361" s="564"/>
      <c r="K361" s="448"/>
      <c r="L361" s="564"/>
      <c r="M361" s="448"/>
      <c r="N361" s="564"/>
      <c r="O361" s="448"/>
      <c r="P361" s="564"/>
      <c r="Q361" s="448"/>
      <c r="R361" s="564"/>
      <c r="S361" s="448"/>
      <c r="T361" s="564"/>
      <c r="U361" s="448"/>
      <c r="V361" s="448"/>
      <c r="W361" s="448"/>
      <c r="X361" s="448"/>
      <c r="Y361" s="448"/>
      <c r="Z361" s="448"/>
    </row>
    <row r="362" ht="12.75" customHeight="1">
      <c r="A362" s="448"/>
      <c r="B362" s="560"/>
      <c r="C362" s="448"/>
      <c r="D362" s="564"/>
      <c r="E362" s="448"/>
      <c r="F362" s="564"/>
      <c r="G362" s="448"/>
      <c r="H362" s="564"/>
      <c r="I362" s="448"/>
      <c r="J362" s="564"/>
      <c r="K362" s="448"/>
      <c r="L362" s="564"/>
      <c r="M362" s="448"/>
      <c r="N362" s="564"/>
      <c r="O362" s="448"/>
      <c r="P362" s="564"/>
      <c r="Q362" s="448"/>
      <c r="R362" s="564"/>
      <c r="S362" s="448"/>
      <c r="T362" s="564"/>
      <c r="U362" s="448"/>
      <c r="V362" s="448"/>
      <c r="W362" s="448"/>
      <c r="X362" s="448"/>
      <c r="Y362" s="448"/>
      <c r="Z362" s="448"/>
    </row>
    <row r="363" ht="12.75" customHeight="1">
      <c r="A363" s="448"/>
      <c r="B363" s="560"/>
      <c r="C363" s="448"/>
      <c r="D363" s="564"/>
      <c r="E363" s="448"/>
      <c r="F363" s="564"/>
      <c r="G363" s="448"/>
      <c r="H363" s="564"/>
      <c r="I363" s="448"/>
      <c r="J363" s="564"/>
      <c r="K363" s="448"/>
      <c r="L363" s="564"/>
      <c r="M363" s="448"/>
      <c r="N363" s="564"/>
      <c r="O363" s="448"/>
      <c r="P363" s="564"/>
      <c r="Q363" s="448"/>
      <c r="R363" s="564"/>
      <c r="S363" s="448"/>
      <c r="T363" s="564"/>
      <c r="U363" s="448"/>
      <c r="V363" s="448"/>
      <c r="W363" s="448"/>
      <c r="X363" s="448"/>
      <c r="Y363" s="448"/>
      <c r="Z363" s="448"/>
    </row>
    <row r="364" ht="12.75" customHeight="1">
      <c r="A364" s="448"/>
      <c r="B364" s="560"/>
      <c r="C364" s="448"/>
      <c r="D364" s="564"/>
      <c r="E364" s="448"/>
      <c r="F364" s="564"/>
      <c r="G364" s="448"/>
      <c r="H364" s="564"/>
      <c r="I364" s="448"/>
      <c r="J364" s="564"/>
      <c r="K364" s="448"/>
      <c r="L364" s="564"/>
      <c r="M364" s="448"/>
      <c r="N364" s="564"/>
      <c r="O364" s="448"/>
      <c r="P364" s="564"/>
      <c r="Q364" s="448"/>
      <c r="R364" s="564"/>
      <c r="S364" s="448"/>
      <c r="T364" s="564"/>
      <c r="U364" s="448"/>
      <c r="V364" s="448"/>
      <c r="W364" s="448"/>
      <c r="X364" s="448"/>
      <c r="Y364" s="448"/>
      <c r="Z364" s="448"/>
    </row>
    <row r="365" ht="12.75" customHeight="1">
      <c r="A365" s="448"/>
      <c r="B365" s="560"/>
      <c r="C365" s="448"/>
      <c r="D365" s="564"/>
      <c r="E365" s="448"/>
      <c r="F365" s="564"/>
      <c r="G365" s="448"/>
      <c r="H365" s="564"/>
      <c r="I365" s="448"/>
      <c r="J365" s="564"/>
      <c r="K365" s="448"/>
      <c r="L365" s="564"/>
      <c r="M365" s="448"/>
      <c r="N365" s="564"/>
      <c r="O365" s="448"/>
      <c r="P365" s="564"/>
      <c r="Q365" s="448"/>
      <c r="R365" s="564"/>
      <c r="S365" s="448"/>
      <c r="T365" s="564"/>
      <c r="U365" s="448"/>
      <c r="V365" s="448"/>
      <c r="W365" s="448"/>
      <c r="X365" s="448"/>
      <c r="Y365" s="448"/>
      <c r="Z365" s="448"/>
    </row>
    <row r="366" ht="12.75" customHeight="1">
      <c r="A366" s="448"/>
      <c r="B366" s="560"/>
      <c r="C366" s="448"/>
      <c r="D366" s="564"/>
      <c r="E366" s="448"/>
      <c r="F366" s="564"/>
      <c r="G366" s="448"/>
      <c r="H366" s="564"/>
      <c r="I366" s="448"/>
      <c r="J366" s="564"/>
      <c r="K366" s="448"/>
      <c r="L366" s="564"/>
      <c r="M366" s="448"/>
      <c r="N366" s="564"/>
      <c r="O366" s="448"/>
      <c r="P366" s="564"/>
      <c r="Q366" s="448"/>
      <c r="R366" s="564"/>
      <c r="S366" s="448"/>
      <c r="T366" s="564"/>
      <c r="U366" s="448"/>
      <c r="V366" s="448"/>
      <c r="W366" s="448"/>
      <c r="X366" s="448"/>
      <c r="Y366" s="448"/>
      <c r="Z366" s="448"/>
    </row>
    <row r="367" ht="12.75" customHeight="1">
      <c r="A367" s="448"/>
      <c r="B367" s="560"/>
      <c r="C367" s="448"/>
      <c r="D367" s="564"/>
      <c r="E367" s="448"/>
      <c r="F367" s="564"/>
      <c r="G367" s="448"/>
      <c r="H367" s="564"/>
      <c r="I367" s="448"/>
      <c r="J367" s="564"/>
      <c r="K367" s="448"/>
      <c r="L367" s="564"/>
      <c r="M367" s="448"/>
      <c r="N367" s="564"/>
      <c r="O367" s="448"/>
      <c r="P367" s="564"/>
      <c r="Q367" s="448"/>
      <c r="R367" s="564"/>
      <c r="S367" s="448"/>
      <c r="T367" s="564"/>
      <c r="U367" s="448"/>
      <c r="V367" s="448"/>
      <c r="W367" s="448"/>
      <c r="X367" s="448"/>
      <c r="Y367" s="448"/>
      <c r="Z367" s="448"/>
    </row>
    <row r="368" ht="12.75" customHeight="1">
      <c r="A368" s="448"/>
      <c r="B368" s="560"/>
      <c r="C368" s="448"/>
      <c r="D368" s="564"/>
      <c r="E368" s="448"/>
      <c r="F368" s="564"/>
      <c r="G368" s="448"/>
      <c r="H368" s="564"/>
      <c r="I368" s="448"/>
      <c r="J368" s="564"/>
      <c r="K368" s="448"/>
      <c r="L368" s="564"/>
      <c r="M368" s="448"/>
      <c r="N368" s="564"/>
      <c r="O368" s="448"/>
      <c r="P368" s="564"/>
      <c r="Q368" s="448"/>
      <c r="R368" s="564"/>
      <c r="S368" s="448"/>
      <c r="T368" s="564"/>
      <c r="U368" s="448"/>
      <c r="V368" s="448"/>
      <c r="W368" s="448"/>
      <c r="X368" s="448"/>
      <c r="Y368" s="448"/>
      <c r="Z368" s="448"/>
    </row>
    <row r="369" ht="12.75" customHeight="1">
      <c r="A369" s="448"/>
      <c r="B369" s="560"/>
      <c r="C369" s="448"/>
      <c r="D369" s="564"/>
      <c r="E369" s="448"/>
      <c r="F369" s="564"/>
      <c r="G369" s="448"/>
      <c r="H369" s="564"/>
      <c r="I369" s="448"/>
      <c r="J369" s="564"/>
      <c r="K369" s="448"/>
      <c r="L369" s="564"/>
      <c r="M369" s="448"/>
      <c r="N369" s="564"/>
      <c r="O369" s="448"/>
      <c r="P369" s="564"/>
      <c r="Q369" s="448"/>
      <c r="R369" s="564"/>
      <c r="S369" s="448"/>
      <c r="T369" s="564"/>
      <c r="U369" s="448"/>
      <c r="V369" s="448"/>
      <c r="W369" s="448"/>
      <c r="X369" s="448"/>
      <c r="Y369" s="448"/>
      <c r="Z369" s="448"/>
    </row>
    <row r="370" ht="12.75" customHeight="1">
      <c r="A370" s="448"/>
      <c r="B370" s="560"/>
      <c r="C370" s="448"/>
      <c r="D370" s="564"/>
      <c r="E370" s="448"/>
      <c r="F370" s="564"/>
      <c r="G370" s="448"/>
      <c r="H370" s="564"/>
      <c r="I370" s="448"/>
      <c r="J370" s="564"/>
      <c r="K370" s="448"/>
      <c r="L370" s="564"/>
      <c r="M370" s="448"/>
      <c r="N370" s="564"/>
      <c r="O370" s="448"/>
      <c r="P370" s="564"/>
      <c r="Q370" s="448"/>
      <c r="R370" s="564"/>
      <c r="S370" s="448"/>
      <c r="T370" s="564"/>
      <c r="U370" s="448"/>
      <c r="V370" s="448"/>
      <c r="W370" s="448"/>
      <c r="X370" s="448"/>
      <c r="Y370" s="448"/>
      <c r="Z370" s="448"/>
    </row>
    <row r="371" ht="12.75" customHeight="1">
      <c r="A371" s="448"/>
      <c r="B371" s="560"/>
      <c r="C371" s="448"/>
      <c r="D371" s="564"/>
      <c r="E371" s="448"/>
      <c r="F371" s="564"/>
      <c r="G371" s="448"/>
      <c r="H371" s="564"/>
      <c r="I371" s="448"/>
      <c r="J371" s="564"/>
      <c r="K371" s="448"/>
      <c r="L371" s="564"/>
      <c r="M371" s="448"/>
      <c r="N371" s="564"/>
      <c r="O371" s="448"/>
      <c r="P371" s="564"/>
      <c r="Q371" s="448"/>
      <c r="R371" s="564"/>
      <c r="S371" s="448"/>
      <c r="T371" s="564"/>
      <c r="U371" s="448"/>
      <c r="V371" s="448"/>
      <c r="W371" s="448"/>
      <c r="X371" s="448"/>
      <c r="Y371" s="448"/>
      <c r="Z371" s="448"/>
    </row>
    <row r="372" ht="12.75" customHeight="1">
      <c r="A372" s="448"/>
      <c r="B372" s="560"/>
      <c r="C372" s="448"/>
      <c r="D372" s="564"/>
      <c r="E372" s="448"/>
      <c r="F372" s="564"/>
      <c r="G372" s="448"/>
      <c r="H372" s="564"/>
      <c r="I372" s="448"/>
      <c r="J372" s="564"/>
      <c r="K372" s="448"/>
      <c r="L372" s="564"/>
      <c r="M372" s="448"/>
      <c r="N372" s="564"/>
      <c r="O372" s="448"/>
      <c r="P372" s="564"/>
      <c r="Q372" s="448"/>
      <c r="R372" s="564"/>
      <c r="S372" s="448"/>
      <c r="T372" s="564"/>
      <c r="U372" s="448"/>
      <c r="V372" s="448"/>
      <c r="W372" s="448"/>
      <c r="X372" s="448"/>
      <c r="Y372" s="448"/>
      <c r="Z372" s="448"/>
    </row>
    <row r="373" ht="12.75" customHeight="1">
      <c r="A373" s="448"/>
      <c r="B373" s="560"/>
      <c r="C373" s="448"/>
      <c r="D373" s="564"/>
      <c r="E373" s="448"/>
      <c r="F373" s="564"/>
      <c r="G373" s="448"/>
      <c r="H373" s="564"/>
      <c r="I373" s="448"/>
      <c r="J373" s="564"/>
      <c r="K373" s="448"/>
      <c r="L373" s="564"/>
      <c r="M373" s="448"/>
      <c r="N373" s="564"/>
      <c r="O373" s="448"/>
      <c r="P373" s="564"/>
      <c r="Q373" s="448"/>
      <c r="R373" s="564"/>
      <c r="S373" s="448"/>
      <c r="T373" s="564"/>
      <c r="U373" s="448"/>
      <c r="V373" s="448"/>
      <c r="W373" s="448"/>
      <c r="X373" s="448"/>
      <c r="Y373" s="448"/>
      <c r="Z373" s="448"/>
    </row>
    <row r="374" ht="12.75" customHeight="1">
      <c r="A374" s="448"/>
      <c r="B374" s="560"/>
      <c r="C374" s="448"/>
      <c r="D374" s="564"/>
      <c r="E374" s="448"/>
      <c r="F374" s="564"/>
      <c r="G374" s="448"/>
      <c r="H374" s="564"/>
      <c r="I374" s="448"/>
      <c r="J374" s="564"/>
      <c r="K374" s="448"/>
      <c r="L374" s="564"/>
      <c r="M374" s="448"/>
      <c r="N374" s="564"/>
      <c r="O374" s="448"/>
      <c r="P374" s="564"/>
      <c r="Q374" s="448"/>
      <c r="R374" s="564"/>
      <c r="S374" s="448"/>
      <c r="T374" s="564"/>
      <c r="U374" s="448"/>
      <c r="V374" s="448"/>
      <c r="W374" s="448"/>
      <c r="X374" s="448"/>
      <c r="Y374" s="448"/>
      <c r="Z374" s="448"/>
    </row>
    <row r="375" ht="12.75" customHeight="1">
      <c r="A375" s="448"/>
      <c r="B375" s="560"/>
      <c r="C375" s="448"/>
      <c r="D375" s="564"/>
      <c r="E375" s="448"/>
      <c r="F375" s="564"/>
      <c r="G375" s="448"/>
      <c r="H375" s="564"/>
      <c r="I375" s="448"/>
      <c r="J375" s="564"/>
      <c r="K375" s="448"/>
      <c r="L375" s="564"/>
      <c r="M375" s="448"/>
      <c r="N375" s="564"/>
      <c r="O375" s="448"/>
      <c r="P375" s="564"/>
      <c r="Q375" s="448"/>
      <c r="R375" s="564"/>
      <c r="S375" s="448"/>
      <c r="T375" s="564"/>
      <c r="U375" s="448"/>
      <c r="V375" s="448"/>
      <c r="W375" s="448"/>
      <c r="X375" s="448"/>
      <c r="Y375" s="448"/>
      <c r="Z375" s="448"/>
    </row>
    <row r="376" ht="12.75" customHeight="1">
      <c r="A376" s="448"/>
      <c r="B376" s="560"/>
      <c r="C376" s="448"/>
      <c r="D376" s="564"/>
      <c r="E376" s="448"/>
      <c r="F376" s="564"/>
      <c r="G376" s="448"/>
      <c r="H376" s="564"/>
      <c r="I376" s="448"/>
      <c r="J376" s="564"/>
      <c r="K376" s="448"/>
      <c r="L376" s="564"/>
      <c r="M376" s="448"/>
      <c r="N376" s="564"/>
      <c r="O376" s="448"/>
      <c r="P376" s="564"/>
      <c r="Q376" s="448"/>
      <c r="R376" s="564"/>
      <c r="S376" s="448"/>
      <c r="T376" s="564"/>
      <c r="U376" s="448"/>
      <c r="V376" s="448"/>
      <c r="W376" s="448"/>
      <c r="X376" s="448"/>
      <c r="Y376" s="448"/>
      <c r="Z376" s="448"/>
    </row>
    <row r="377" ht="12.75" customHeight="1">
      <c r="A377" s="448"/>
      <c r="B377" s="560"/>
      <c r="C377" s="448"/>
      <c r="D377" s="564"/>
      <c r="E377" s="448"/>
      <c r="F377" s="564"/>
      <c r="G377" s="448"/>
      <c r="H377" s="564"/>
      <c r="I377" s="448"/>
      <c r="J377" s="564"/>
      <c r="K377" s="448"/>
      <c r="L377" s="564"/>
      <c r="M377" s="448"/>
      <c r="N377" s="564"/>
      <c r="O377" s="448"/>
      <c r="P377" s="564"/>
      <c r="Q377" s="448"/>
      <c r="R377" s="564"/>
      <c r="S377" s="448"/>
      <c r="T377" s="564"/>
      <c r="U377" s="448"/>
      <c r="V377" s="448"/>
      <c r="W377" s="448"/>
      <c r="X377" s="448"/>
      <c r="Y377" s="448"/>
      <c r="Z377" s="448"/>
    </row>
    <row r="378" ht="12.75" customHeight="1">
      <c r="A378" s="448"/>
      <c r="B378" s="560"/>
      <c r="C378" s="448"/>
      <c r="D378" s="564"/>
      <c r="E378" s="448"/>
      <c r="F378" s="564"/>
      <c r="G378" s="448"/>
      <c r="H378" s="564"/>
      <c r="I378" s="448"/>
      <c r="J378" s="564"/>
      <c r="K378" s="448"/>
      <c r="L378" s="564"/>
      <c r="M378" s="448"/>
      <c r="N378" s="564"/>
      <c r="O378" s="448"/>
      <c r="P378" s="564"/>
      <c r="Q378" s="448"/>
      <c r="R378" s="564"/>
      <c r="S378" s="448"/>
      <c r="T378" s="564"/>
      <c r="U378" s="448"/>
      <c r="V378" s="448"/>
      <c r="W378" s="448"/>
      <c r="X378" s="448"/>
      <c r="Y378" s="448"/>
      <c r="Z378" s="448"/>
    </row>
    <row r="379" ht="12.75" customHeight="1">
      <c r="A379" s="448"/>
      <c r="B379" s="560"/>
      <c r="C379" s="448"/>
      <c r="D379" s="564"/>
      <c r="E379" s="448"/>
      <c r="F379" s="564"/>
      <c r="G379" s="448"/>
      <c r="H379" s="564"/>
      <c r="I379" s="448"/>
      <c r="J379" s="564"/>
      <c r="K379" s="448"/>
      <c r="L379" s="564"/>
      <c r="M379" s="448"/>
      <c r="N379" s="564"/>
      <c r="O379" s="448"/>
      <c r="P379" s="564"/>
      <c r="Q379" s="448"/>
      <c r="R379" s="564"/>
      <c r="S379" s="448"/>
      <c r="T379" s="564"/>
      <c r="U379" s="448"/>
      <c r="V379" s="448"/>
      <c r="W379" s="448"/>
      <c r="X379" s="448"/>
      <c r="Y379" s="448"/>
      <c r="Z379" s="448"/>
    </row>
    <row r="380" ht="12.75" customHeight="1">
      <c r="A380" s="448"/>
      <c r="B380" s="560"/>
      <c r="C380" s="448"/>
      <c r="D380" s="564"/>
      <c r="E380" s="448"/>
      <c r="F380" s="564"/>
      <c r="G380" s="448"/>
      <c r="H380" s="564"/>
      <c r="I380" s="448"/>
      <c r="J380" s="564"/>
      <c r="K380" s="448"/>
      <c r="L380" s="564"/>
      <c r="M380" s="448"/>
      <c r="N380" s="564"/>
      <c r="O380" s="448"/>
      <c r="P380" s="564"/>
      <c r="Q380" s="448"/>
      <c r="R380" s="564"/>
      <c r="S380" s="448"/>
      <c r="T380" s="564"/>
      <c r="U380" s="448"/>
      <c r="V380" s="448"/>
      <c r="W380" s="448"/>
      <c r="X380" s="448"/>
      <c r="Y380" s="448"/>
      <c r="Z380" s="448"/>
    </row>
    <row r="381" ht="12.75" customHeight="1">
      <c r="A381" s="448"/>
      <c r="B381" s="560"/>
      <c r="C381" s="448"/>
      <c r="D381" s="564"/>
      <c r="E381" s="448"/>
      <c r="F381" s="564"/>
      <c r="G381" s="448"/>
      <c r="H381" s="564"/>
      <c r="I381" s="448"/>
      <c r="J381" s="564"/>
      <c r="K381" s="448"/>
      <c r="L381" s="564"/>
      <c r="M381" s="448"/>
      <c r="N381" s="564"/>
      <c r="O381" s="448"/>
      <c r="P381" s="564"/>
      <c r="Q381" s="448"/>
      <c r="R381" s="564"/>
      <c r="S381" s="448"/>
      <c r="T381" s="564"/>
      <c r="U381" s="448"/>
      <c r="V381" s="448"/>
      <c r="W381" s="448"/>
      <c r="X381" s="448"/>
      <c r="Y381" s="448"/>
      <c r="Z381" s="448"/>
    </row>
    <row r="382" ht="12.75" customHeight="1">
      <c r="A382" s="448"/>
      <c r="B382" s="560"/>
      <c r="C382" s="448"/>
      <c r="D382" s="564"/>
      <c r="E382" s="448"/>
      <c r="F382" s="564"/>
      <c r="G382" s="448"/>
      <c r="H382" s="564"/>
      <c r="I382" s="448"/>
      <c r="J382" s="564"/>
      <c r="K382" s="448"/>
      <c r="L382" s="564"/>
      <c r="M382" s="448"/>
      <c r="N382" s="564"/>
      <c r="O382" s="448"/>
      <c r="P382" s="564"/>
      <c r="Q382" s="448"/>
      <c r="R382" s="564"/>
      <c r="S382" s="448"/>
      <c r="T382" s="564"/>
      <c r="U382" s="448"/>
      <c r="V382" s="448"/>
      <c r="W382" s="448"/>
      <c r="X382" s="448"/>
      <c r="Y382" s="448"/>
      <c r="Z382" s="448"/>
    </row>
    <row r="383" ht="12.75" customHeight="1">
      <c r="A383" s="448"/>
      <c r="B383" s="560"/>
      <c r="C383" s="448"/>
      <c r="D383" s="564"/>
      <c r="E383" s="448"/>
      <c r="F383" s="564"/>
      <c r="G383" s="448"/>
      <c r="H383" s="564"/>
      <c r="I383" s="448"/>
      <c r="J383" s="564"/>
      <c r="K383" s="448"/>
      <c r="L383" s="564"/>
      <c r="M383" s="448"/>
      <c r="N383" s="564"/>
      <c r="O383" s="448"/>
      <c r="P383" s="564"/>
      <c r="Q383" s="448"/>
      <c r="R383" s="564"/>
      <c r="S383" s="448"/>
      <c r="T383" s="564"/>
      <c r="U383" s="448"/>
      <c r="V383" s="448"/>
      <c r="W383" s="448"/>
      <c r="X383" s="448"/>
      <c r="Y383" s="448"/>
      <c r="Z383" s="448"/>
    </row>
    <row r="384" ht="12.75" customHeight="1">
      <c r="A384" s="448"/>
      <c r="B384" s="560"/>
      <c r="C384" s="448"/>
      <c r="D384" s="564"/>
      <c r="E384" s="448"/>
      <c r="F384" s="564"/>
      <c r="G384" s="448"/>
      <c r="H384" s="564"/>
      <c r="I384" s="448"/>
      <c r="J384" s="564"/>
      <c r="K384" s="448"/>
      <c r="L384" s="564"/>
      <c r="M384" s="448"/>
      <c r="N384" s="564"/>
      <c r="O384" s="448"/>
      <c r="P384" s="564"/>
      <c r="Q384" s="448"/>
      <c r="R384" s="564"/>
      <c r="S384" s="448"/>
      <c r="T384" s="564"/>
      <c r="U384" s="448"/>
      <c r="V384" s="448"/>
      <c r="W384" s="448"/>
      <c r="X384" s="448"/>
      <c r="Y384" s="448"/>
      <c r="Z384" s="448"/>
    </row>
    <row r="385" ht="12.75" customHeight="1">
      <c r="A385" s="448"/>
      <c r="B385" s="560"/>
      <c r="C385" s="448"/>
      <c r="D385" s="564"/>
      <c r="E385" s="448"/>
      <c r="F385" s="564"/>
      <c r="G385" s="448"/>
      <c r="H385" s="564"/>
      <c r="I385" s="448"/>
      <c r="J385" s="564"/>
      <c r="K385" s="448"/>
      <c r="L385" s="564"/>
      <c r="M385" s="448"/>
      <c r="N385" s="564"/>
      <c r="O385" s="448"/>
      <c r="P385" s="564"/>
      <c r="Q385" s="448"/>
      <c r="R385" s="564"/>
      <c r="S385" s="448"/>
      <c r="T385" s="564"/>
      <c r="U385" s="448"/>
      <c r="V385" s="448"/>
      <c r="W385" s="448"/>
      <c r="X385" s="448"/>
      <c r="Y385" s="448"/>
      <c r="Z385" s="448"/>
    </row>
    <row r="386" ht="12.75" customHeight="1">
      <c r="A386" s="448"/>
      <c r="B386" s="560"/>
      <c r="C386" s="448"/>
      <c r="D386" s="564"/>
      <c r="E386" s="448"/>
      <c r="F386" s="564"/>
      <c r="G386" s="448"/>
      <c r="H386" s="564"/>
      <c r="I386" s="448"/>
      <c r="J386" s="564"/>
      <c r="K386" s="448"/>
      <c r="L386" s="564"/>
      <c r="M386" s="448"/>
      <c r="N386" s="564"/>
      <c r="O386" s="448"/>
      <c r="P386" s="564"/>
      <c r="Q386" s="448"/>
      <c r="R386" s="564"/>
      <c r="S386" s="448"/>
      <c r="T386" s="564"/>
      <c r="U386" s="448"/>
      <c r="V386" s="448"/>
      <c r="W386" s="448"/>
      <c r="X386" s="448"/>
      <c r="Y386" s="448"/>
      <c r="Z386" s="448"/>
    </row>
    <row r="387" ht="12.75" customHeight="1">
      <c r="A387" s="448"/>
      <c r="B387" s="560"/>
      <c r="C387" s="448"/>
      <c r="D387" s="564"/>
      <c r="E387" s="448"/>
      <c r="F387" s="564"/>
      <c r="G387" s="448"/>
      <c r="H387" s="564"/>
      <c r="I387" s="448"/>
      <c r="J387" s="564"/>
      <c r="K387" s="448"/>
      <c r="L387" s="564"/>
      <c r="M387" s="448"/>
      <c r="N387" s="564"/>
      <c r="O387" s="448"/>
      <c r="P387" s="564"/>
      <c r="Q387" s="448"/>
      <c r="R387" s="564"/>
      <c r="S387" s="448"/>
      <c r="T387" s="564"/>
      <c r="U387" s="448"/>
      <c r="V387" s="448"/>
      <c r="W387" s="448"/>
      <c r="X387" s="448"/>
      <c r="Y387" s="448"/>
      <c r="Z387" s="448"/>
    </row>
    <row r="388" ht="12.75" customHeight="1">
      <c r="A388" s="448"/>
      <c r="B388" s="560"/>
      <c r="C388" s="448"/>
      <c r="D388" s="564"/>
      <c r="E388" s="448"/>
      <c r="F388" s="564"/>
      <c r="G388" s="448"/>
      <c r="H388" s="564"/>
      <c r="I388" s="448"/>
      <c r="J388" s="564"/>
      <c r="K388" s="448"/>
      <c r="L388" s="564"/>
      <c r="M388" s="448"/>
      <c r="N388" s="564"/>
      <c r="O388" s="448"/>
      <c r="P388" s="564"/>
      <c r="Q388" s="448"/>
      <c r="R388" s="564"/>
      <c r="S388" s="448"/>
      <c r="T388" s="564"/>
      <c r="U388" s="448"/>
      <c r="V388" s="448"/>
      <c r="W388" s="448"/>
      <c r="X388" s="448"/>
      <c r="Y388" s="448"/>
      <c r="Z388" s="448"/>
    </row>
    <row r="389" ht="12.75" customHeight="1">
      <c r="A389" s="448"/>
      <c r="B389" s="560"/>
      <c r="C389" s="448"/>
      <c r="D389" s="564"/>
      <c r="E389" s="448"/>
      <c r="F389" s="564"/>
      <c r="G389" s="448"/>
      <c r="H389" s="564"/>
      <c r="I389" s="448"/>
      <c r="J389" s="564"/>
      <c r="K389" s="448"/>
      <c r="L389" s="564"/>
      <c r="M389" s="448"/>
      <c r="N389" s="564"/>
      <c r="O389" s="448"/>
      <c r="P389" s="564"/>
      <c r="Q389" s="448"/>
      <c r="R389" s="564"/>
      <c r="S389" s="448"/>
      <c r="T389" s="564"/>
      <c r="U389" s="448"/>
      <c r="V389" s="448"/>
      <c r="W389" s="448"/>
      <c r="X389" s="448"/>
      <c r="Y389" s="448"/>
      <c r="Z389" s="448"/>
    </row>
    <row r="390" ht="12.75" customHeight="1">
      <c r="A390" s="448"/>
      <c r="B390" s="560"/>
      <c r="C390" s="448"/>
      <c r="D390" s="564"/>
      <c r="E390" s="448"/>
      <c r="F390" s="564"/>
      <c r="G390" s="448"/>
      <c r="H390" s="564"/>
      <c r="I390" s="448"/>
      <c r="J390" s="564"/>
      <c r="K390" s="448"/>
      <c r="L390" s="564"/>
      <c r="M390" s="448"/>
      <c r="N390" s="564"/>
      <c r="O390" s="448"/>
      <c r="P390" s="564"/>
      <c r="Q390" s="448"/>
      <c r="R390" s="564"/>
      <c r="S390" s="448"/>
      <c r="T390" s="564"/>
      <c r="U390" s="448"/>
      <c r="V390" s="448"/>
      <c r="W390" s="448"/>
      <c r="X390" s="448"/>
      <c r="Y390" s="448"/>
      <c r="Z390" s="448"/>
    </row>
    <row r="391" ht="12.75" customHeight="1">
      <c r="A391" s="448"/>
      <c r="B391" s="560"/>
      <c r="C391" s="448"/>
      <c r="D391" s="564"/>
      <c r="E391" s="448"/>
      <c r="F391" s="564"/>
      <c r="G391" s="448"/>
      <c r="H391" s="564"/>
      <c r="I391" s="448"/>
      <c r="J391" s="564"/>
      <c r="K391" s="448"/>
      <c r="L391" s="564"/>
      <c r="M391" s="448"/>
      <c r="N391" s="564"/>
      <c r="O391" s="448"/>
      <c r="P391" s="564"/>
      <c r="Q391" s="448"/>
      <c r="R391" s="564"/>
      <c r="S391" s="448"/>
      <c r="T391" s="564"/>
      <c r="U391" s="448"/>
      <c r="V391" s="448"/>
      <c r="W391" s="448"/>
      <c r="X391" s="448"/>
      <c r="Y391" s="448"/>
      <c r="Z391" s="448"/>
    </row>
    <row r="392" ht="12.75" customHeight="1">
      <c r="A392" s="448"/>
      <c r="B392" s="560"/>
      <c r="C392" s="448"/>
      <c r="D392" s="564"/>
      <c r="E392" s="448"/>
      <c r="F392" s="564"/>
      <c r="G392" s="448"/>
      <c r="H392" s="564"/>
      <c r="I392" s="448"/>
      <c r="J392" s="564"/>
      <c r="K392" s="448"/>
      <c r="L392" s="564"/>
      <c r="M392" s="448"/>
      <c r="N392" s="564"/>
      <c r="O392" s="448"/>
      <c r="P392" s="564"/>
      <c r="Q392" s="448"/>
      <c r="R392" s="564"/>
      <c r="S392" s="448"/>
      <c r="T392" s="564"/>
      <c r="U392" s="448"/>
      <c r="V392" s="448"/>
      <c r="W392" s="448"/>
      <c r="X392" s="448"/>
      <c r="Y392" s="448"/>
      <c r="Z392" s="448"/>
    </row>
    <row r="393" ht="12.75" customHeight="1">
      <c r="A393" s="448"/>
      <c r="B393" s="560"/>
      <c r="C393" s="448"/>
      <c r="D393" s="564"/>
      <c r="E393" s="448"/>
      <c r="F393" s="564"/>
      <c r="G393" s="448"/>
      <c r="H393" s="564"/>
      <c r="I393" s="448"/>
      <c r="J393" s="564"/>
      <c r="K393" s="448"/>
      <c r="L393" s="564"/>
      <c r="M393" s="448"/>
      <c r="N393" s="564"/>
      <c r="O393" s="448"/>
      <c r="P393" s="564"/>
      <c r="Q393" s="448"/>
      <c r="R393" s="564"/>
      <c r="S393" s="448"/>
      <c r="T393" s="564"/>
      <c r="U393" s="448"/>
      <c r="V393" s="448"/>
      <c r="W393" s="448"/>
      <c r="X393" s="448"/>
      <c r="Y393" s="448"/>
      <c r="Z393" s="448"/>
    </row>
    <row r="394" ht="12.75" customHeight="1">
      <c r="A394" s="448"/>
      <c r="B394" s="560"/>
      <c r="C394" s="448"/>
      <c r="D394" s="564"/>
      <c r="E394" s="448"/>
      <c r="F394" s="564"/>
      <c r="G394" s="448"/>
      <c r="H394" s="564"/>
      <c r="I394" s="448"/>
      <c r="J394" s="564"/>
      <c r="K394" s="448"/>
      <c r="L394" s="564"/>
      <c r="M394" s="448"/>
      <c r="N394" s="564"/>
      <c r="O394" s="448"/>
      <c r="P394" s="564"/>
      <c r="Q394" s="448"/>
      <c r="R394" s="564"/>
      <c r="S394" s="448"/>
      <c r="T394" s="564"/>
      <c r="U394" s="448"/>
      <c r="V394" s="448"/>
      <c r="W394" s="448"/>
      <c r="X394" s="448"/>
      <c r="Y394" s="448"/>
      <c r="Z394" s="448"/>
    </row>
    <row r="395" ht="12.75" customHeight="1">
      <c r="A395" s="448"/>
      <c r="B395" s="560"/>
      <c r="C395" s="448"/>
      <c r="D395" s="564"/>
      <c r="E395" s="448"/>
      <c r="F395" s="564"/>
      <c r="G395" s="448"/>
      <c r="H395" s="564"/>
      <c r="I395" s="448"/>
      <c r="J395" s="564"/>
      <c r="K395" s="448"/>
      <c r="L395" s="564"/>
      <c r="M395" s="448"/>
      <c r="N395" s="564"/>
      <c r="O395" s="448"/>
      <c r="P395" s="564"/>
      <c r="Q395" s="448"/>
      <c r="R395" s="564"/>
      <c r="S395" s="448"/>
      <c r="T395" s="564"/>
      <c r="U395" s="448"/>
      <c r="V395" s="448"/>
      <c r="W395" s="448"/>
      <c r="X395" s="448"/>
      <c r="Y395" s="448"/>
      <c r="Z395" s="448"/>
    </row>
    <row r="396" ht="12.75" customHeight="1">
      <c r="A396" s="448"/>
      <c r="B396" s="560"/>
      <c r="C396" s="448"/>
      <c r="D396" s="564"/>
      <c r="E396" s="448"/>
      <c r="F396" s="564"/>
      <c r="G396" s="448"/>
      <c r="H396" s="564"/>
      <c r="I396" s="448"/>
      <c r="J396" s="564"/>
      <c r="K396" s="448"/>
      <c r="L396" s="564"/>
      <c r="M396" s="448"/>
      <c r="N396" s="564"/>
      <c r="O396" s="448"/>
      <c r="P396" s="564"/>
      <c r="Q396" s="448"/>
      <c r="R396" s="564"/>
      <c r="S396" s="448"/>
      <c r="T396" s="564"/>
      <c r="U396" s="448"/>
      <c r="V396" s="448"/>
      <c r="W396" s="448"/>
      <c r="X396" s="448"/>
      <c r="Y396" s="448"/>
      <c r="Z396" s="448"/>
    </row>
    <row r="397" ht="12.75" customHeight="1">
      <c r="A397" s="448"/>
      <c r="B397" s="560"/>
      <c r="C397" s="448"/>
      <c r="D397" s="564"/>
      <c r="E397" s="448"/>
      <c r="F397" s="564"/>
      <c r="G397" s="448"/>
      <c r="H397" s="564"/>
      <c r="I397" s="448"/>
      <c r="J397" s="564"/>
      <c r="K397" s="448"/>
      <c r="L397" s="564"/>
      <c r="M397" s="448"/>
      <c r="N397" s="564"/>
      <c r="O397" s="448"/>
      <c r="P397" s="564"/>
      <c r="Q397" s="448"/>
      <c r="R397" s="564"/>
      <c r="S397" s="448"/>
      <c r="T397" s="564"/>
      <c r="U397" s="448"/>
      <c r="V397" s="448"/>
      <c r="W397" s="448"/>
      <c r="X397" s="448"/>
      <c r="Y397" s="448"/>
      <c r="Z397" s="448"/>
    </row>
    <row r="398" ht="12.75" customHeight="1">
      <c r="A398" s="448"/>
      <c r="B398" s="560"/>
      <c r="C398" s="448"/>
      <c r="D398" s="564"/>
      <c r="E398" s="448"/>
      <c r="F398" s="564"/>
      <c r="G398" s="448"/>
      <c r="H398" s="564"/>
      <c r="I398" s="448"/>
      <c r="J398" s="564"/>
      <c r="K398" s="448"/>
      <c r="L398" s="564"/>
      <c r="M398" s="448"/>
      <c r="N398" s="564"/>
      <c r="O398" s="448"/>
      <c r="P398" s="564"/>
      <c r="Q398" s="448"/>
      <c r="R398" s="564"/>
      <c r="S398" s="448"/>
      <c r="T398" s="564"/>
      <c r="U398" s="448"/>
      <c r="V398" s="448"/>
      <c r="W398" s="448"/>
      <c r="X398" s="448"/>
      <c r="Y398" s="448"/>
      <c r="Z398" s="448"/>
    </row>
    <row r="399" ht="12.75" customHeight="1">
      <c r="A399" s="448"/>
      <c r="B399" s="560"/>
      <c r="C399" s="448"/>
      <c r="D399" s="564"/>
      <c r="E399" s="448"/>
      <c r="F399" s="564"/>
      <c r="G399" s="448"/>
      <c r="H399" s="564"/>
      <c r="I399" s="448"/>
      <c r="J399" s="564"/>
      <c r="K399" s="448"/>
      <c r="L399" s="564"/>
      <c r="M399" s="448"/>
      <c r="N399" s="564"/>
      <c r="O399" s="448"/>
      <c r="P399" s="564"/>
      <c r="Q399" s="448"/>
      <c r="R399" s="564"/>
      <c r="S399" s="448"/>
      <c r="T399" s="564"/>
      <c r="U399" s="448"/>
      <c r="V399" s="448"/>
      <c r="W399" s="448"/>
      <c r="X399" s="448"/>
      <c r="Y399" s="448"/>
      <c r="Z399" s="448"/>
    </row>
    <row r="400" ht="12.75" customHeight="1">
      <c r="A400" s="448"/>
      <c r="B400" s="560"/>
      <c r="C400" s="448"/>
      <c r="D400" s="564"/>
      <c r="E400" s="448"/>
      <c r="F400" s="564"/>
      <c r="G400" s="448"/>
      <c r="H400" s="564"/>
      <c r="I400" s="448"/>
      <c r="J400" s="564"/>
      <c r="K400" s="448"/>
      <c r="L400" s="564"/>
      <c r="M400" s="448"/>
      <c r="N400" s="564"/>
      <c r="O400" s="448"/>
      <c r="P400" s="564"/>
      <c r="Q400" s="448"/>
      <c r="R400" s="564"/>
      <c r="S400" s="448"/>
      <c r="T400" s="564"/>
      <c r="U400" s="448"/>
      <c r="V400" s="448"/>
      <c r="W400" s="448"/>
      <c r="X400" s="448"/>
      <c r="Y400" s="448"/>
      <c r="Z400" s="448"/>
    </row>
    <row r="401" ht="12.75" customHeight="1">
      <c r="A401" s="448"/>
      <c r="B401" s="560"/>
      <c r="C401" s="448"/>
      <c r="D401" s="564"/>
      <c r="E401" s="448"/>
      <c r="F401" s="564"/>
      <c r="G401" s="448"/>
      <c r="H401" s="564"/>
      <c r="I401" s="448"/>
      <c r="J401" s="564"/>
      <c r="K401" s="448"/>
      <c r="L401" s="564"/>
      <c r="M401" s="448"/>
      <c r="N401" s="564"/>
      <c r="O401" s="448"/>
      <c r="P401" s="564"/>
      <c r="Q401" s="448"/>
      <c r="R401" s="564"/>
      <c r="S401" s="448"/>
      <c r="T401" s="564"/>
      <c r="U401" s="448"/>
      <c r="V401" s="448"/>
      <c r="W401" s="448"/>
      <c r="X401" s="448"/>
      <c r="Y401" s="448"/>
      <c r="Z401" s="448"/>
    </row>
    <row r="402" ht="12.75" customHeight="1">
      <c r="A402" s="448"/>
      <c r="B402" s="560"/>
      <c r="C402" s="448"/>
      <c r="D402" s="564"/>
      <c r="E402" s="448"/>
      <c r="F402" s="564"/>
      <c r="G402" s="448"/>
      <c r="H402" s="564"/>
      <c r="I402" s="448"/>
      <c r="J402" s="564"/>
      <c r="K402" s="448"/>
      <c r="L402" s="564"/>
      <c r="M402" s="448"/>
      <c r="N402" s="564"/>
      <c r="O402" s="448"/>
      <c r="P402" s="564"/>
      <c r="Q402" s="448"/>
      <c r="R402" s="564"/>
      <c r="S402" s="448"/>
      <c r="T402" s="564"/>
      <c r="U402" s="448"/>
      <c r="V402" s="448"/>
      <c r="W402" s="448"/>
      <c r="X402" s="448"/>
      <c r="Y402" s="448"/>
      <c r="Z402" s="448"/>
    </row>
    <row r="403" ht="12.75" customHeight="1">
      <c r="A403" s="448"/>
      <c r="B403" s="560"/>
      <c r="C403" s="448"/>
      <c r="D403" s="564"/>
      <c r="E403" s="448"/>
      <c r="F403" s="564"/>
      <c r="G403" s="448"/>
      <c r="H403" s="564"/>
      <c r="I403" s="448"/>
      <c r="J403" s="564"/>
      <c r="K403" s="448"/>
      <c r="L403" s="564"/>
      <c r="M403" s="448"/>
      <c r="N403" s="564"/>
      <c r="O403" s="448"/>
      <c r="P403" s="564"/>
      <c r="Q403" s="448"/>
      <c r="R403" s="564"/>
      <c r="S403" s="448"/>
      <c r="T403" s="564"/>
      <c r="U403" s="448"/>
      <c r="V403" s="448"/>
      <c r="W403" s="448"/>
      <c r="X403" s="448"/>
      <c r="Y403" s="448"/>
      <c r="Z403" s="448"/>
    </row>
    <row r="404" ht="12.75" customHeight="1">
      <c r="A404" s="448"/>
      <c r="B404" s="560"/>
      <c r="C404" s="448"/>
      <c r="D404" s="564"/>
      <c r="E404" s="448"/>
      <c r="F404" s="564"/>
      <c r="G404" s="448"/>
      <c r="H404" s="564"/>
      <c r="I404" s="448"/>
      <c r="J404" s="564"/>
      <c r="K404" s="448"/>
      <c r="L404" s="564"/>
      <c r="M404" s="448"/>
      <c r="N404" s="564"/>
      <c r="O404" s="448"/>
      <c r="P404" s="564"/>
      <c r="Q404" s="448"/>
      <c r="R404" s="564"/>
      <c r="S404" s="448"/>
      <c r="T404" s="564"/>
      <c r="U404" s="448"/>
      <c r="V404" s="448"/>
      <c r="W404" s="448"/>
      <c r="X404" s="448"/>
      <c r="Y404" s="448"/>
      <c r="Z404" s="448"/>
    </row>
    <row r="405" ht="12.75" customHeight="1">
      <c r="A405" s="448"/>
      <c r="B405" s="560"/>
      <c r="C405" s="448"/>
      <c r="D405" s="564"/>
      <c r="E405" s="448"/>
      <c r="F405" s="564"/>
      <c r="G405" s="448"/>
      <c r="H405" s="564"/>
      <c r="I405" s="448"/>
      <c r="J405" s="564"/>
      <c r="K405" s="448"/>
      <c r="L405" s="564"/>
      <c r="M405" s="448"/>
      <c r="N405" s="564"/>
      <c r="O405" s="448"/>
      <c r="P405" s="564"/>
      <c r="Q405" s="448"/>
      <c r="R405" s="564"/>
      <c r="S405" s="448"/>
      <c r="T405" s="564"/>
      <c r="U405" s="448"/>
      <c r="V405" s="448"/>
      <c r="W405" s="448"/>
      <c r="X405" s="448"/>
      <c r="Y405" s="448"/>
      <c r="Z405" s="448"/>
    </row>
    <row r="406" ht="12.75" customHeight="1">
      <c r="A406" s="448"/>
      <c r="B406" s="560"/>
      <c r="C406" s="448"/>
      <c r="D406" s="564"/>
      <c r="E406" s="448"/>
      <c r="F406" s="564"/>
      <c r="G406" s="448"/>
      <c r="H406" s="564"/>
      <c r="I406" s="448"/>
      <c r="J406" s="564"/>
      <c r="K406" s="448"/>
      <c r="L406" s="564"/>
      <c r="M406" s="448"/>
      <c r="N406" s="564"/>
      <c r="O406" s="448"/>
      <c r="P406" s="564"/>
      <c r="Q406" s="448"/>
      <c r="R406" s="564"/>
      <c r="S406" s="448"/>
      <c r="T406" s="564"/>
      <c r="U406" s="448"/>
      <c r="V406" s="448"/>
      <c r="W406" s="448"/>
      <c r="X406" s="448"/>
      <c r="Y406" s="448"/>
      <c r="Z406" s="448"/>
    </row>
    <row r="407" ht="12.75" customHeight="1">
      <c r="A407" s="448"/>
      <c r="B407" s="560"/>
      <c r="C407" s="448"/>
      <c r="D407" s="564"/>
      <c r="E407" s="448"/>
      <c r="F407" s="564"/>
      <c r="G407" s="448"/>
      <c r="H407" s="564"/>
      <c r="I407" s="448"/>
      <c r="J407" s="564"/>
      <c r="K407" s="448"/>
      <c r="L407" s="564"/>
      <c r="M407" s="448"/>
      <c r="N407" s="564"/>
      <c r="O407" s="448"/>
      <c r="P407" s="564"/>
      <c r="Q407" s="448"/>
      <c r="R407" s="564"/>
      <c r="S407" s="448"/>
      <c r="T407" s="564"/>
      <c r="U407" s="448"/>
      <c r="V407" s="448"/>
      <c r="W407" s="448"/>
      <c r="X407" s="448"/>
      <c r="Y407" s="448"/>
      <c r="Z407" s="448"/>
    </row>
    <row r="408" ht="12.75" customHeight="1">
      <c r="A408" s="448"/>
      <c r="B408" s="560"/>
      <c r="C408" s="448"/>
      <c r="D408" s="564"/>
      <c r="E408" s="448"/>
      <c r="F408" s="564"/>
      <c r="G408" s="448"/>
      <c r="H408" s="564"/>
      <c r="I408" s="448"/>
      <c r="J408" s="564"/>
      <c r="K408" s="448"/>
      <c r="L408" s="564"/>
      <c r="M408" s="448"/>
      <c r="N408" s="564"/>
      <c r="O408" s="448"/>
      <c r="P408" s="564"/>
      <c r="Q408" s="448"/>
      <c r="R408" s="564"/>
      <c r="S408" s="448"/>
      <c r="T408" s="564"/>
      <c r="U408" s="448"/>
      <c r="V408" s="448"/>
      <c r="W408" s="448"/>
      <c r="X408" s="448"/>
      <c r="Y408" s="448"/>
      <c r="Z408" s="448"/>
    </row>
    <row r="409" ht="12.75" customHeight="1">
      <c r="A409" s="448"/>
      <c r="B409" s="560"/>
      <c r="C409" s="448"/>
      <c r="D409" s="564"/>
      <c r="E409" s="448"/>
      <c r="F409" s="564"/>
      <c r="G409" s="448"/>
      <c r="H409" s="564"/>
      <c r="I409" s="448"/>
      <c r="J409" s="564"/>
      <c r="K409" s="448"/>
      <c r="L409" s="564"/>
      <c r="M409" s="448"/>
      <c r="N409" s="564"/>
      <c r="O409" s="448"/>
      <c r="P409" s="564"/>
      <c r="Q409" s="448"/>
      <c r="R409" s="564"/>
      <c r="S409" s="448"/>
      <c r="T409" s="564"/>
      <c r="U409" s="448"/>
      <c r="V409" s="448"/>
      <c r="W409" s="448"/>
      <c r="X409" s="448"/>
      <c r="Y409" s="448"/>
      <c r="Z409" s="448"/>
    </row>
    <row r="410" ht="12.75" customHeight="1">
      <c r="A410" s="448"/>
      <c r="B410" s="560"/>
      <c r="C410" s="448"/>
      <c r="D410" s="564"/>
      <c r="E410" s="448"/>
      <c r="F410" s="564"/>
      <c r="G410" s="448"/>
      <c r="H410" s="564"/>
      <c r="I410" s="448"/>
      <c r="J410" s="564"/>
      <c r="K410" s="448"/>
      <c r="L410" s="564"/>
      <c r="M410" s="448"/>
      <c r="N410" s="564"/>
      <c r="O410" s="448"/>
      <c r="P410" s="564"/>
      <c r="Q410" s="448"/>
      <c r="R410" s="564"/>
      <c r="S410" s="448"/>
      <c r="T410" s="564"/>
      <c r="U410" s="448"/>
      <c r="V410" s="448"/>
      <c r="W410" s="448"/>
      <c r="X410" s="448"/>
      <c r="Y410" s="448"/>
      <c r="Z410" s="448"/>
    </row>
    <row r="411" ht="12.75" customHeight="1">
      <c r="A411" s="448"/>
      <c r="B411" s="560"/>
      <c r="C411" s="448"/>
      <c r="D411" s="564"/>
      <c r="E411" s="448"/>
      <c r="F411" s="564"/>
      <c r="G411" s="448"/>
      <c r="H411" s="564"/>
      <c r="I411" s="448"/>
      <c r="J411" s="564"/>
      <c r="K411" s="448"/>
      <c r="L411" s="564"/>
      <c r="M411" s="448"/>
      <c r="N411" s="564"/>
      <c r="O411" s="448"/>
      <c r="P411" s="564"/>
      <c r="Q411" s="448"/>
      <c r="R411" s="564"/>
      <c r="S411" s="448"/>
      <c r="T411" s="564"/>
      <c r="U411" s="448"/>
      <c r="V411" s="448"/>
      <c r="W411" s="448"/>
      <c r="X411" s="448"/>
      <c r="Y411" s="448"/>
      <c r="Z411" s="448"/>
    </row>
    <row r="412" ht="12.75" customHeight="1">
      <c r="A412" s="448"/>
      <c r="B412" s="560"/>
      <c r="C412" s="448"/>
      <c r="D412" s="564"/>
      <c r="E412" s="448"/>
      <c r="F412" s="564"/>
      <c r="G412" s="448"/>
      <c r="H412" s="564"/>
      <c r="I412" s="448"/>
      <c r="J412" s="564"/>
      <c r="K412" s="448"/>
      <c r="L412" s="564"/>
      <c r="M412" s="448"/>
      <c r="N412" s="564"/>
      <c r="O412" s="448"/>
      <c r="P412" s="564"/>
      <c r="Q412" s="448"/>
      <c r="R412" s="564"/>
      <c r="S412" s="448"/>
      <c r="T412" s="564"/>
      <c r="U412" s="448"/>
      <c r="V412" s="448"/>
      <c r="W412" s="448"/>
      <c r="X412" s="448"/>
      <c r="Y412" s="448"/>
      <c r="Z412" s="448"/>
    </row>
    <row r="413" ht="12.75" customHeight="1">
      <c r="A413" s="448"/>
      <c r="B413" s="560"/>
      <c r="C413" s="448"/>
      <c r="D413" s="564"/>
      <c r="E413" s="448"/>
      <c r="F413" s="564"/>
      <c r="G413" s="448"/>
      <c r="H413" s="564"/>
      <c r="I413" s="448"/>
      <c r="J413" s="564"/>
      <c r="K413" s="448"/>
      <c r="L413" s="564"/>
      <c r="M413" s="448"/>
      <c r="N413" s="564"/>
      <c r="O413" s="448"/>
      <c r="P413" s="564"/>
      <c r="Q413" s="448"/>
      <c r="R413" s="564"/>
      <c r="S413" s="448"/>
      <c r="T413" s="564"/>
      <c r="U413" s="448"/>
      <c r="V413" s="448"/>
      <c r="W413" s="448"/>
      <c r="X413" s="448"/>
      <c r="Y413" s="448"/>
      <c r="Z413" s="448"/>
    </row>
    <row r="414" ht="12.75" customHeight="1">
      <c r="A414" s="448"/>
      <c r="B414" s="560"/>
      <c r="C414" s="448"/>
      <c r="D414" s="564"/>
      <c r="E414" s="448"/>
      <c r="F414" s="564"/>
      <c r="G414" s="448"/>
      <c r="H414" s="564"/>
      <c r="I414" s="448"/>
      <c r="J414" s="564"/>
      <c r="K414" s="448"/>
      <c r="L414" s="564"/>
      <c r="M414" s="448"/>
      <c r="N414" s="564"/>
      <c r="O414" s="448"/>
      <c r="P414" s="564"/>
      <c r="Q414" s="448"/>
      <c r="R414" s="564"/>
      <c r="S414" s="448"/>
      <c r="T414" s="564"/>
      <c r="U414" s="448"/>
      <c r="V414" s="448"/>
      <c r="W414" s="448"/>
      <c r="X414" s="448"/>
      <c r="Y414" s="448"/>
      <c r="Z414" s="448"/>
    </row>
    <row r="415" ht="12.75" customHeight="1">
      <c r="A415" s="448"/>
      <c r="B415" s="560"/>
      <c r="C415" s="448"/>
      <c r="D415" s="564"/>
      <c r="E415" s="448"/>
      <c r="F415" s="564"/>
      <c r="G415" s="448"/>
      <c r="H415" s="564"/>
      <c r="I415" s="448"/>
      <c r="J415" s="564"/>
      <c r="K415" s="448"/>
      <c r="L415" s="564"/>
      <c r="M415" s="448"/>
      <c r="N415" s="564"/>
      <c r="O415" s="448"/>
      <c r="P415" s="564"/>
      <c r="Q415" s="448"/>
      <c r="R415" s="564"/>
      <c r="S415" s="448"/>
      <c r="T415" s="564"/>
      <c r="U415" s="448"/>
      <c r="V415" s="448"/>
      <c r="W415" s="448"/>
      <c r="X415" s="448"/>
      <c r="Y415" s="448"/>
      <c r="Z415" s="448"/>
    </row>
    <row r="416" ht="12.75" customHeight="1">
      <c r="A416" s="448"/>
      <c r="B416" s="560"/>
      <c r="C416" s="448"/>
      <c r="D416" s="564"/>
      <c r="E416" s="448"/>
      <c r="F416" s="564"/>
      <c r="G416" s="448"/>
      <c r="H416" s="564"/>
      <c r="I416" s="448"/>
      <c r="J416" s="564"/>
      <c r="K416" s="448"/>
      <c r="L416" s="564"/>
      <c r="M416" s="448"/>
      <c r="N416" s="564"/>
      <c r="O416" s="448"/>
      <c r="P416" s="564"/>
      <c r="Q416" s="448"/>
      <c r="R416" s="564"/>
      <c r="S416" s="448"/>
      <c r="T416" s="564"/>
      <c r="U416" s="448"/>
      <c r="V416" s="448"/>
      <c r="W416" s="448"/>
      <c r="X416" s="448"/>
      <c r="Y416" s="448"/>
      <c r="Z416" s="448"/>
    </row>
    <row r="417" ht="12.75" customHeight="1">
      <c r="A417" s="448"/>
      <c r="B417" s="560"/>
      <c r="C417" s="448"/>
      <c r="D417" s="564"/>
      <c r="E417" s="448"/>
      <c r="F417" s="564"/>
      <c r="G417" s="448"/>
      <c r="H417" s="564"/>
      <c r="I417" s="448"/>
      <c r="J417" s="564"/>
      <c r="K417" s="448"/>
      <c r="L417" s="564"/>
      <c r="M417" s="448"/>
      <c r="N417" s="564"/>
      <c r="O417" s="448"/>
      <c r="P417" s="564"/>
      <c r="Q417" s="448"/>
      <c r="R417" s="564"/>
      <c r="S417" s="448"/>
      <c r="T417" s="564"/>
      <c r="U417" s="448"/>
      <c r="V417" s="448"/>
      <c r="W417" s="448"/>
      <c r="X417" s="448"/>
      <c r="Y417" s="448"/>
      <c r="Z417" s="448"/>
    </row>
    <row r="418" ht="12.75" customHeight="1">
      <c r="A418" s="448"/>
      <c r="B418" s="560"/>
      <c r="C418" s="448"/>
      <c r="D418" s="564"/>
      <c r="E418" s="448"/>
      <c r="F418" s="564"/>
      <c r="G418" s="448"/>
      <c r="H418" s="564"/>
      <c r="I418" s="448"/>
      <c r="J418" s="564"/>
      <c r="K418" s="448"/>
      <c r="L418" s="564"/>
      <c r="M418" s="448"/>
      <c r="N418" s="564"/>
      <c r="O418" s="448"/>
      <c r="P418" s="564"/>
      <c r="Q418" s="448"/>
      <c r="R418" s="564"/>
      <c r="S418" s="448"/>
      <c r="T418" s="564"/>
      <c r="U418" s="448"/>
      <c r="V418" s="448"/>
      <c r="W418" s="448"/>
      <c r="X418" s="448"/>
      <c r="Y418" s="448"/>
      <c r="Z418" s="448"/>
    </row>
    <row r="419" ht="12.75" customHeight="1">
      <c r="A419" s="448"/>
      <c r="B419" s="560"/>
      <c r="C419" s="448"/>
      <c r="D419" s="564"/>
      <c r="E419" s="448"/>
      <c r="F419" s="564"/>
      <c r="G419" s="448"/>
      <c r="H419" s="564"/>
      <c r="I419" s="448"/>
      <c r="J419" s="564"/>
      <c r="K419" s="448"/>
      <c r="L419" s="564"/>
      <c r="M419" s="448"/>
      <c r="N419" s="564"/>
      <c r="O419" s="448"/>
      <c r="P419" s="564"/>
      <c r="Q419" s="448"/>
      <c r="R419" s="564"/>
      <c r="S419" s="448"/>
      <c r="T419" s="564"/>
      <c r="U419" s="448"/>
      <c r="V419" s="448"/>
      <c r="W419" s="448"/>
      <c r="X419" s="448"/>
      <c r="Y419" s="448"/>
      <c r="Z419" s="448"/>
    </row>
    <row r="420" ht="12.75" customHeight="1">
      <c r="A420" s="448"/>
      <c r="B420" s="560"/>
      <c r="C420" s="448"/>
      <c r="D420" s="564"/>
      <c r="E420" s="448"/>
      <c r="F420" s="564"/>
      <c r="G420" s="448"/>
      <c r="H420" s="564"/>
      <c r="I420" s="448"/>
      <c r="J420" s="564"/>
      <c r="K420" s="448"/>
      <c r="L420" s="564"/>
      <c r="M420" s="448"/>
      <c r="N420" s="564"/>
      <c r="O420" s="448"/>
      <c r="P420" s="564"/>
      <c r="Q420" s="448"/>
      <c r="R420" s="564"/>
      <c r="S420" s="448"/>
      <c r="T420" s="564"/>
      <c r="U420" s="448"/>
      <c r="V420" s="448"/>
      <c r="W420" s="448"/>
      <c r="X420" s="448"/>
      <c r="Y420" s="448"/>
      <c r="Z420" s="448"/>
    </row>
    <row r="421" ht="12.75" customHeight="1">
      <c r="A421" s="448"/>
      <c r="B421" s="560"/>
      <c r="C421" s="448"/>
      <c r="D421" s="564"/>
      <c r="E421" s="448"/>
      <c r="F421" s="564"/>
      <c r="G421" s="448"/>
      <c r="H421" s="564"/>
      <c r="I421" s="448"/>
      <c r="J421" s="564"/>
      <c r="K421" s="448"/>
      <c r="L421" s="564"/>
      <c r="M421" s="448"/>
      <c r="N421" s="564"/>
      <c r="O421" s="448"/>
      <c r="P421" s="564"/>
      <c r="Q421" s="448"/>
      <c r="R421" s="564"/>
      <c r="S421" s="448"/>
      <c r="T421" s="564"/>
      <c r="U421" s="448"/>
      <c r="V421" s="448"/>
      <c r="W421" s="448"/>
      <c r="X421" s="448"/>
      <c r="Y421" s="448"/>
      <c r="Z421" s="448"/>
    </row>
    <row r="422" ht="12.75" customHeight="1">
      <c r="A422" s="448"/>
      <c r="B422" s="560"/>
      <c r="C422" s="448"/>
      <c r="D422" s="564"/>
      <c r="E422" s="448"/>
      <c r="F422" s="564"/>
      <c r="G422" s="448"/>
      <c r="H422" s="564"/>
      <c r="I422" s="448"/>
      <c r="J422" s="564"/>
      <c r="K422" s="448"/>
      <c r="L422" s="564"/>
      <c r="M422" s="448"/>
      <c r="N422" s="564"/>
      <c r="O422" s="448"/>
      <c r="P422" s="564"/>
      <c r="Q422" s="448"/>
      <c r="R422" s="564"/>
      <c r="S422" s="448"/>
      <c r="T422" s="564"/>
      <c r="U422" s="448"/>
      <c r="V422" s="448"/>
      <c r="W422" s="448"/>
      <c r="X422" s="448"/>
      <c r="Y422" s="448"/>
      <c r="Z422" s="448"/>
    </row>
    <row r="423" ht="12.75" customHeight="1">
      <c r="A423" s="448"/>
      <c r="B423" s="560"/>
      <c r="C423" s="448"/>
      <c r="D423" s="564"/>
      <c r="E423" s="448"/>
      <c r="F423" s="564"/>
      <c r="G423" s="448"/>
      <c r="H423" s="564"/>
      <c r="I423" s="448"/>
      <c r="J423" s="564"/>
      <c r="K423" s="448"/>
      <c r="L423" s="564"/>
      <c r="M423" s="448"/>
      <c r="N423" s="564"/>
      <c r="O423" s="448"/>
      <c r="P423" s="564"/>
      <c r="Q423" s="448"/>
      <c r="R423" s="564"/>
      <c r="S423" s="448"/>
      <c r="T423" s="564"/>
      <c r="U423" s="448"/>
      <c r="V423" s="448"/>
      <c r="W423" s="448"/>
      <c r="X423" s="448"/>
      <c r="Y423" s="448"/>
      <c r="Z423" s="448"/>
    </row>
    <row r="424" ht="12.75" customHeight="1">
      <c r="A424" s="448"/>
      <c r="B424" s="560"/>
      <c r="C424" s="448"/>
      <c r="D424" s="564"/>
      <c r="E424" s="448"/>
      <c r="F424" s="564"/>
      <c r="G424" s="448"/>
      <c r="H424" s="564"/>
      <c r="I424" s="448"/>
      <c r="J424" s="564"/>
      <c r="K424" s="448"/>
      <c r="L424" s="564"/>
      <c r="M424" s="448"/>
      <c r="N424" s="564"/>
      <c r="O424" s="448"/>
      <c r="P424" s="564"/>
      <c r="Q424" s="448"/>
      <c r="R424" s="564"/>
      <c r="S424" s="448"/>
      <c r="T424" s="564"/>
      <c r="U424" s="448"/>
      <c r="V424" s="448"/>
      <c r="W424" s="448"/>
      <c r="X424" s="448"/>
      <c r="Y424" s="448"/>
      <c r="Z424" s="448"/>
    </row>
    <row r="425" ht="12.75" customHeight="1">
      <c r="A425" s="448"/>
      <c r="B425" s="560"/>
      <c r="C425" s="448"/>
      <c r="D425" s="564"/>
      <c r="E425" s="448"/>
      <c r="F425" s="564"/>
      <c r="G425" s="448"/>
      <c r="H425" s="564"/>
      <c r="I425" s="448"/>
      <c r="J425" s="564"/>
      <c r="K425" s="448"/>
      <c r="L425" s="564"/>
      <c r="M425" s="448"/>
      <c r="N425" s="564"/>
      <c r="O425" s="448"/>
      <c r="P425" s="564"/>
      <c r="Q425" s="448"/>
      <c r="R425" s="564"/>
      <c r="S425" s="448"/>
      <c r="T425" s="564"/>
      <c r="U425" s="448"/>
      <c r="V425" s="448"/>
      <c r="W425" s="448"/>
      <c r="X425" s="448"/>
      <c r="Y425" s="448"/>
      <c r="Z425" s="448"/>
    </row>
    <row r="426" ht="12.75" customHeight="1">
      <c r="A426" s="448"/>
      <c r="B426" s="560"/>
      <c r="C426" s="448"/>
      <c r="D426" s="564"/>
      <c r="E426" s="448"/>
      <c r="F426" s="564"/>
      <c r="G426" s="448"/>
      <c r="H426" s="564"/>
      <c r="I426" s="448"/>
      <c r="J426" s="564"/>
      <c r="K426" s="448"/>
      <c r="L426" s="564"/>
      <c r="M426" s="448"/>
      <c r="N426" s="564"/>
      <c r="O426" s="448"/>
      <c r="P426" s="564"/>
      <c r="Q426" s="448"/>
      <c r="R426" s="564"/>
      <c r="S426" s="448"/>
      <c r="T426" s="564"/>
      <c r="U426" s="448"/>
      <c r="V426" s="448"/>
      <c r="W426" s="448"/>
      <c r="X426" s="448"/>
      <c r="Y426" s="448"/>
      <c r="Z426" s="448"/>
    </row>
    <row r="427" ht="12.75" customHeight="1">
      <c r="A427" s="448"/>
      <c r="B427" s="560"/>
      <c r="C427" s="448"/>
      <c r="D427" s="564"/>
      <c r="E427" s="448"/>
      <c r="F427" s="564"/>
      <c r="G427" s="448"/>
      <c r="H427" s="564"/>
      <c r="I427" s="448"/>
      <c r="J427" s="564"/>
      <c r="K427" s="448"/>
      <c r="L427" s="564"/>
      <c r="M427" s="448"/>
      <c r="N427" s="564"/>
      <c r="O427" s="448"/>
      <c r="P427" s="564"/>
      <c r="Q427" s="448"/>
      <c r="R427" s="564"/>
      <c r="S427" s="448"/>
      <c r="T427" s="564"/>
      <c r="U427" s="448"/>
      <c r="V427" s="448"/>
      <c r="W427" s="448"/>
      <c r="X427" s="448"/>
      <c r="Y427" s="448"/>
      <c r="Z427" s="448"/>
    </row>
    <row r="428" ht="12.75" customHeight="1">
      <c r="A428" s="448"/>
      <c r="B428" s="560"/>
      <c r="C428" s="448"/>
      <c r="D428" s="564"/>
      <c r="E428" s="448"/>
      <c r="F428" s="564"/>
      <c r="G428" s="448"/>
      <c r="H428" s="564"/>
      <c r="I428" s="448"/>
      <c r="J428" s="564"/>
      <c r="K428" s="448"/>
      <c r="L428" s="564"/>
      <c r="M428" s="448"/>
      <c r="N428" s="564"/>
      <c r="O428" s="448"/>
      <c r="P428" s="564"/>
      <c r="Q428" s="448"/>
      <c r="R428" s="564"/>
      <c r="S428" s="448"/>
      <c r="T428" s="564"/>
      <c r="U428" s="448"/>
      <c r="V428" s="448"/>
      <c r="W428" s="448"/>
      <c r="X428" s="448"/>
      <c r="Y428" s="448"/>
      <c r="Z428" s="448"/>
    </row>
    <row r="429" ht="12.75" customHeight="1">
      <c r="A429" s="448"/>
      <c r="B429" s="560"/>
      <c r="C429" s="448"/>
      <c r="D429" s="564"/>
      <c r="E429" s="448"/>
      <c r="F429" s="564"/>
      <c r="G429" s="448"/>
      <c r="H429" s="564"/>
      <c r="I429" s="448"/>
      <c r="J429" s="564"/>
      <c r="K429" s="448"/>
      <c r="L429" s="564"/>
      <c r="M429" s="448"/>
      <c r="N429" s="564"/>
      <c r="O429" s="448"/>
      <c r="P429" s="564"/>
      <c r="Q429" s="448"/>
      <c r="R429" s="564"/>
      <c r="S429" s="448"/>
      <c r="T429" s="564"/>
      <c r="U429" s="448"/>
      <c r="V429" s="448"/>
      <c r="W429" s="448"/>
      <c r="X429" s="448"/>
      <c r="Y429" s="448"/>
      <c r="Z429" s="448"/>
    </row>
    <row r="430" ht="12.75" customHeight="1">
      <c r="A430" s="448"/>
      <c r="B430" s="560"/>
      <c r="C430" s="448"/>
      <c r="D430" s="564"/>
      <c r="E430" s="448"/>
      <c r="F430" s="564"/>
      <c r="G430" s="448"/>
      <c r="H430" s="564"/>
      <c r="I430" s="448"/>
      <c r="J430" s="564"/>
      <c r="K430" s="448"/>
      <c r="L430" s="564"/>
      <c r="M430" s="448"/>
      <c r="N430" s="564"/>
      <c r="O430" s="448"/>
      <c r="P430" s="564"/>
      <c r="Q430" s="448"/>
      <c r="R430" s="564"/>
      <c r="S430" s="448"/>
      <c r="T430" s="564"/>
      <c r="U430" s="448"/>
      <c r="V430" s="448"/>
      <c r="W430" s="448"/>
      <c r="X430" s="448"/>
      <c r="Y430" s="448"/>
      <c r="Z430" s="448"/>
    </row>
    <row r="431" ht="12.75" customHeight="1">
      <c r="A431" s="448"/>
      <c r="B431" s="560"/>
      <c r="C431" s="448"/>
      <c r="D431" s="564"/>
      <c r="E431" s="448"/>
      <c r="F431" s="564"/>
      <c r="G431" s="448"/>
      <c r="H431" s="564"/>
      <c r="I431" s="448"/>
      <c r="J431" s="564"/>
      <c r="K431" s="448"/>
      <c r="L431" s="564"/>
      <c r="M431" s="448"/>
      <c r="N431" s="564"/>
      <c r="O431" s="448"/>
      <c r="P431" s="564"/>
      <c r="Q431" s="448"/>
      <c r="R431" s="564"/>
      <c r="S431" s="448"/>
      <c r="T431" s="564"/>
      <c r="U431" s="448"/>
      <c r="V431" s="448"/>
      <c r="W431" s="448"/>
      <c r="X431" s="448"/>
      <c r="Y431" s="448"/>
      <c r="Z431" s="448"/>
    </row>
    <row r="432" ht="12.75" customHeight="1">
      <c r="A432" s="448"/>
      <c r="B432" s="560"/>
      <c r="C432" s="448"/>
      <c r="D432" s="564"/>
      <c r="E432" s="448"/>
      <c r="F432" s="564"/>
      <c r="G432" s="448"/>
      <c r="H432" s="564"/>
      <c r="I432" s="448"/>
      <c r="J432" s="564"/>
      <c r="K432" s="448"/>
      <c r="L432" s="564"/>
      <c r="M432" s="448"/>
      <c r="N432" s="564"/>
      <c r="O432" s="448"/>
      <c r="P432" s="564"/>
      <c r="Q432" s="448"/>
      <c r="R432" s="564"/>
      <c r="S432" s="448"/>
      <c r="T432" s="564"/>
      <c r="U432" s="448"/>
      <c r="V432" s="448"/>
      <c r="W432" s="448"/>
      <c r="X432" s="448"/>
      <c r="Y432" s="448"/>
      <c r="Z432" s="448"/>
    </row>
    <row r="433" ht="12.75" customHeight="1">
      <c r="A433" s="448"/>
      <c r="B433" s="560"/>
      <c r="C433" s="448"/>
      <c r="D433" s="564"/>
      <c r="E433" s="448"/>
      <c r="F433" s="564"/>
      <c r="G433" s="448"/>
      <c r="H433" s="564"/>
      <c r="I433" s="448"/>
      <c r="J433" s="564"/>
      <c r="K433" s="448"/>
      <c r="L433" s="564"/>
      <c r="M433" s="448"/>
      <c r="N433" s="564"/>
      <c r="O433" s="448"/>
      <c r="P433" s="564"/>
      <c r="Q433" s="448"/>
      <c r="R433" s="564"/>
      <c r="S433" s="448"/>
      <c r="T433" s="564"/>
      <c r="U433" s="448"/>
      <c r="V433" s="448"/>
      <c r="W433" s="448"/>
      <c r="X433" s="448"/>
      <c r="Y433" s="448"/>
      <c r="Z433" s="448"/>
    </row>
    <row r="434" ht="12.75" customHeight="1">
      <c r="A434" s="448"/>
      <c r="B434" s="560"/>
      <c r="C434" s="448"/>
      <c r="D434" s="564"/>
      <c r="E434" s="448"/>
      <c r="F434" s="564"/>
      <c r="G434" s="448"/>
      <c r="H434" s="564"/>
      <c r="I434" s="448"/>
      <c r="J434" s="564"/>
      <c r="K434" s="448"/>
      <c r="L434" s="564"/>
      <c r="M434" s="448"/>
      <c r="N434" s="564"/>
      <c r="O434" s="448"/>
      <c r="P434" s="564"/>
      <c r="Q434" s="448"/>
      <c r="R434" s="564"/>
      <c r="S434" s="448"/>
      <c r="T434" s="564"/>
      <c r="U434" s="448"/>
      <c r="V434" s="448"/>
      <c r="W434" s="448"/>
      <c r="X434" s="448"/>
      <c r="Y434" s="448"/>
      <c r="Z434" s="448"/>
    </row>
    <row r="435" ht="12.75" customHeight="1">
      <c r="A435" s="448"/>
      <c r="B435" s="560"/>
      <c r="C435" s="448"/>
      <c r="D435" s="564"/>
      <c r="E435" s="448"/>
      <c r="F435" s="564"/>
      <c r="G435" s="448"/>
      <c r="H435" s="564"/>
      <c r="I435" s="448"/>
      <c r="J435" s="564"/>
      <c r="K435" s="448"/>
      <c r="L435" s="564"/>
      <c r="M435" s="448"/>
      <c r="N435" s="564"/>
      <c r="O435" s="448"/>
      <c r="P435" s="564"/>
      <c r="Q435" s="448"/>
      <c r="R435" s="564"/>
      <c r="S435" s="448"/>
      <c r="T435" s="564"/>
      <c r="U435" s="448"/>
      <c r="V435" s="448"/>
      <c r="W435" s="448"/>
      <c r="X435" s="448"/>
      <c r="Y435" s="448"/>
      <c r="Z435" s="448"/>
    </row>
    <row r="436" ht="12.75" customHeight="1">
      <c r="A436" s="448"/>
      <c r="B436" s="560"/>
      <c r="C436" s="448"/>
      <c r="D436" s="564"/>
      <c r="E436" s="448"/>
      <c r="F436" s="564"/>
      <c r="G436" s="448"/>
      <c r="H436" s="564"/>
      <c r="I436" s="448"/>
      <c r="J436" s="564"/>
      <c r="K436" s="448"/>
      <c r="L436" s="564"/>
      <c r="M436" s="448"/>
      <c r="N436" s="564"/>
      <c r="O436" s="448"/>
      <c r="P436" s="564"/>
      <c r="Q436" s="448"/>
      <c r="R436" s="564"/>
      <c r="S436" s="448"/>
      <c r="T436" s="564"/>
      <c r="U436" s="448"/>
      <c r="V436" s="448"/>
      <c r="W436" s="448"/>
      <c r="X436" s="448"/>
      <c r="Y436" s="448"/>
      <c r="Z436" s="448"/>
    </row>
    <row r="437" ht="12.75" customHeight="1">
      <c r="A437" s="448"/>
      <c r="B437" s="560"/>
      <c r="C437" s="448"/>
      <c r="D437" s="564"/>
      <c r="E437" s="448"/>
      <c r="F437" s="564"/>
      <c r="G437" s="448"/>
      <c r="H437" s="564"/>
      <c r="I437" s="448"/>
      <c r="J437" s="564"/>
      <c r="K437" s="448"/>
      <c r="L437" s="564"/>
      <c r="M437" s="448"/>
      <c r="N437" s="564"/>
      <c r="O437" s="448"/>
      <c r="P437" s="564"/>
      <c r="Q437" s="448"/>
      <c r="R437" s="564"/>
      <c r="S437" s="448"/>
      <c r="T437" s="564"/>
      <c r="U437" s="448"/>
      <c r="V437" s="448"/>
      <c r="W437" s="448"/>
      <c r="X437" s="448"/>
      <c r="Y437" s="448"/>
      <c r="Z437" s="448"/>
    </row>
    <row r="438" ht="12.75" customHeight="1">
      <c r="A438" s="448"/>
      <c r="B438" s="560"/>
      <c r="C438" s="448"/>
      <c r="D438" s="564"/>
      <c r="E438" s="448"/>
      <c r="F438" s="564"/>
      <c r="G438" s="448"/>
      <c r="H438" s="564"/>
      <c r="I438" s="448"/>
      <c r="J438" s="564"/>
      <c r="K438" s="448"/>
      <c r="L438" s="564"/>
      <c r="M438" s="448"/>
      <c r="N438" s="564"/>
      <c r="O438" s="448"/>
      <c r="P438" s="564"/>
      <c r="Q438" s="448"/>
      <c r="R438" s="564"/>
      <c r="S438" s="448"/>
      <c r="T438" s="564"/>
      <c r="U438" s="448"/>
      <c r="V438" s="448"/>
      <c r="W438" s="448"/>
      <c r="X438" s="448"/>
      <c r="Y438" s="448"/>
      <c r="Z438" s="448"/>
    </row>
    <row r="439" ht="12.75" customHeight="1">
      <c r="A439" s="448"/>
      <c r="B439" s="560"/>
      <c r="C439" s="448"/>
      <c r="D439" s="564"/>
      <c r="E439" s="448"/>
      <c r="F439" s="564"/>
      <c r="G439" s="448"/>
      <c r="H439" s="564"/>
      <c r="I439" s="448"/>
      <c r="J439" s="564"/>
      <c r="K439" s="448"/>
      <c r="L439" s="564"/>
      <c r="M439" s="448"/>
      <c r="N439" s="564"/>
      <c r="O439" s="448"/>
      <c r="P439" s="564"/>
      <c r="Q439" s="448"/>
      <c r="R439" s="564"/>
      <c r="S439" s="448"/>
      <c r="T439" s="564"/>
      <c r="U439" s="448"/>
      <c r="V439" s="448"/>
      <c r="W439" s="448"/>
      <c r="X439" s="448"/>
      <c r="Y439" s="448"/>
      <c r="Z439" s="448"/>
    </row>
    <row r="440" ht="12.75" customHeight="1">
      <c r="A440" s="448"/>
      <c r="B440" s="560"/>
      <c r="C440" s="448"/>
      <c r="D440" s="564"/>
      <c r="E440" s="448"/>
      <c r="F440" s="564"/>
      <c r="G440" s="448"/>
      <c r="H440" s="564"/>
      <c r="I440" s="448"/>
      <c r="J440" s="564"/>
      <c r="K440" s="448"/>
      <c r="L440" s="564"/>
      <c r="M440" s="448"/>
      <c r="N440" s="564"/>
      <c r="O440" s="448"/>
      <c r="P440" s="564"/>
      <c r="Q440" s="448"/>
      <c r="R440" s="564"/>
      <c r="S440" s="448"/>
      <c r="T440" s="564"/>
      <c r="U440" s="448"/>
      <c r="V440" s="448"/>
      <c r="W440" s="448"/>
      <c r="X440" s="448"/>
      <c r="Y440" s="448"/>
      <c r="Z440" s="448"/>
    </row>
    <row r="441" ht="12.75" customHeight="1">
      <c r="A441" s="448"/>
      <c r="B441" s="560"/>
      <c r="C441" s="448"/>
      <c r="D441" s="564"/>
      <c r="E441" s="448"/>
      <c r="F441" s="564"/>
      <c r="G441" s="448"/>
      <c r="H441" s="564"/>
      <c r="I441" s="448"/>
      <c r="J441" s="564"/>
      <c r="K441" s="448"/>
      <c r="L441" s="564"/>
      <c r="M441" s="448"/>
      <c r="N441" s="564"/>
      <c r="O441" s="448"/>
      <c r="P441" s="564"/>
      <c r="Q441" s="448"/>
      <c r="R441" s="564"/>
      <c r="S441" s="448"/>
      <c r="T441" s="564"/>
      <c r="U441" s="448"/>
      <c r="V441" s="448"/>
      <c r="W441" s="448"/>
      <c r="X441" s="448"/>
      <c r="Y441" s="448"/>
      <c r="Z441" s="448"/>
    </row>
    <row r="442" ht="12.75" customHeight="1">
      <c r="A442" s="448"/>
      <c r="B442" s="560"/>
      <c r="C442" s="448"/>
      <c r="D442" s="564"/>
      <c r="E442" s="448"/>
      <c r="F442" s="564"/>
      <c r="G442" s="448"/>
      <c r="H442" s="564"/>
      <c r="I442" s="448"/>
      <c r="J442" s="564"/>
      <c r="K442" s="448"/>
      <c r="L442" s="564"/>
      <c r="M442" s="448"/>
      <c r="N442" s="564"/>
      <c r="O442" s="448"/>
      <c r="P442" s="564"/>
      <c r="Q442" s="448"/>
      <c r="R442" s="564"/>
      <c r="S442" s="448"/>
      <c r="T442" s="564"/>
      <c r="U442" s="448"/>
      <c r="V442" s="448"/>
      <c r="W442" s="448"/>
      <c r="X442" s="448"/>
      <c r="Y442" s="448"/>
      <c r="Z442" s="448"/>
    </row>
    <row r="443" ht="12.75" customHeight="1">
      <c r="A443" s="448"/>
      <c r="B443" s="560"/>
      <c r="C443" s="448"/>
      <c r="D443" s="564"/>
      <c r="E443" s="448"/>
      <c r="F443" s="564"/>
      <c r="G443" s="448"/>
      <c r="H443" s="564"/>
      <c r="I443" s="448"/>
      <c r="J443" s="564"/>
      <c r="K443" s="448"/>
      <c r="L443" s="564"/>
      <c r="M443" s="448"/>
      <c r="N443" s="564"/>
      <c r="O443" s="448"/>
      <c r="P443" s="564"/>
      <c r="Q443" s="448"/>
      <c r="R443" s="564"/>
      <c r="S443" s="448"/>
      <c r="T443" s="564"/>
      <c r="U443" s="448"/>
      <c r="V443" s="448"/>
      <c r="W443" s="448"/>
      <c r="X443" s="448"/>
      <c r="Y443" s="448"/>
      <c r="Z443" s="448"/>
    </row>
    <row r="444" ht="12.75" customHeight="1">
      <c r="A444" s="448"/>
      <c r="B444" s="560"/>
      <c r="C444" s="448"/>
      <c r="D444" s="564"/>
      <c r="E444" s="448"/>
      <c r="F444" s="564"/>
      <c r="G444" s="448"/>
      <c r="H444" s="564"/>
      <c r="I444" s="448"/>
      <c r="J444" s="564"/>
      <c r="K444" s="448"/>
      <c r="L444" s="564"/>
      <c r="M444" s="448"/>
      <c r="N444" s="564"/>
      <c r="O444" s="448"/>
      <c r="P444" s="564"/>
      <c r="Q444" s="448"/>
      <c r="R444" s="564"/>
      <c r="S444" s="448"/>
      <c r="T444" s="564"/>
      <c r="U444" s="448"/>
      <c r="V444" s="448"/>
      <c r="W444" s="448"/>
      <c r="X444" s="448"/>
      <c r="Y444" s="448"/>
      <c r="Z444" s="448"/>
    </row>
    <row r="445" ht="12.75" customHeight="1">
      <c r="A445" s="448"/>
      <c r="B445" s="560"/>
      <c r="C445" s="448"/>
      <c r="D445" s="564"/>
      <c r="E445" s="448"/>
      <c r="F445" s="564"/>
      <c r="G445" s="448"/>
      <c r="H445" s="564"/>
      <c r="I445" s="448"/>
      <c r="J445" s="564"/>
      <c r="K445" s="448"/>
      <c r="L445" s="564"/>
      <c r="M445" s="448"/>
      <c r="N445" s="564"/>
      <c r="O445" s="448"/>
      <c r="P445" s="564"/>
      <c r="Q445" s="448"/>
      <c r="R445" s="564"/>
      <c r="S445" s="448"/>
      <c r="T445" s="564"/>
      <c r="U445" s="448"/>
      <c r="V445" s="448"/>
      <c r="W445" s="448"/>
      <c r="X445" s="448"/>
      <c r="Y445" s="448"/>
      <c r="Z445" s="448"/>
    </row>
    <row r="446" ht="12.75" customHeight="1">
      <c r="A446" s="448"/>
      <c r="B446" s="560"/>
      <c r="C446" s="448"/>
      <c r="D446" s="564"/>
      <c r="E446" s="448"/>
      <c r="F446" s="564"/>
      <c r="G446" s="448"/>
      <c r="H446" s="564"/>
      <c r="I446" s="448"/>
      <c r="J446" s="564"/>
      <c r="K446" s="448"/>
      <c r="L446" s="564"/>
      <c r="M446" s="448"/>
      <c r="N446" s="564"/>
      <c r="O446" s="448"/>
      <c r="P446" s="564"/>
      <c r="Q446" s="448"/>
      <c r="R446" s="564"/>
      <c r="S446" s="448"/>
      <c r="T446" s="564"/>
      <c r="U446" s="448"/>
      <c r="V446" s="448"/>
      <c r="W446" s="448"/>
      <c r="X446" s="448"/>
      <c r="Y446" s="448"/>
      <c r="Z446" s="448"/>
    </row>
    <row r="447" ht="12.75" customHeight="1">
      <c r="A447" s="448"/>
      <c r="B447" s="560"/>
      <c r="C447" s="448"/>
      <c r="D447" s="564"/>
      <c r="E447" s="448"/>
      <c r="F447" s="564"/>
      <c r="G447" s="448"/>
      <c r="H447" s="564"/>
      <c r="I447" s="448"/>
      <c r="J447" s="564"/>
      <c r="K447" s="448"/>
      <c r="L447" s="564"/>
      <c r="M447" s="448"/>
      <c r="N447" s="564"/>
      <c r="O447" s="448"/>
      <c r="P447" s="564"/>
      <c r="Q447" s="448"/>
      <c r="R447" s="564"/>
      <c r="S447" s="448"/>
      <c r="T447" s="564"/>
      <c r="U447" s="448"/>
      <c r="V447" s="448"/>
      <c r="W447" s="448"/>
      <c r="X447" s="448"/>
      <c r="Y447" s="448"/>
      <c r="Z447" s="448"/>
    </row>
    <row r="448" ht="12.75" customHeight="1">
      <c r="A448" s="448"/>
      <c r="B448" s="560"/>
      <c r="C448" s="448"/>
      <c r="D448" s="564"/>
      <c r="E448" s="448"/>
      <c r="F448" s="564"/>
      <c r="G448" s="448"/>
      <c r="H448" s="564"/>
      <c r="I448" s="448"/>
      <c r="J448" s="564"/>
      <c r="K448" s="448"/>
      <c r="L448" s="564"/>
      <c r="M448" s="448"/>
      <c r="N448" s="564"/>
      <c r="O448" s="448"/>
      <c r="P448" s="564"/>
      <c r="Q448" s="448"/>
      <c r="R448" s="564"/>
      <c r="S448" s="448"/>
      <c r="T448" s="564"/>
      <c r="U448" s="448"/>
      <c r="V448" s="448"/>
      <c r="W448" s="448"/>
      <c r="X448" s="448"/>
      <c r="Y448" s="448"/>
      <c r="Z448" s="448"/>
    </row>
    <row r="449" ht="12.75" customHeight="1">
      <c r="A449" s="448"/>
      <c r="B449" s="560"/>
      <c r="C449" s="448"/>
      <c r="D449" s="564"/>
      <c r="E449" s="448"/>
      <c r="F449" s="564"/>
      <c r="G449" s="448"/>
      <c r="H449" s="564"/>
      <c r="I449" s="448"/>
      <c r="J449" s="564"/>
      <c r="K449" s="448"/>
      <c r="L449" s="564"/>
      <c r="M449" s="448"/>
      <c r="N449" s="564"/>
      <c r="O449" s="448"/>
      <c r="P449" s="564"/>
      <c r="Q449" s="448"/>
      <c r="R449" s="564"/>
      <c r="S449" s="448"/>
      <c r="T449" s="564"/>
      <c r="U449" s="448"/>
      <c r="V449" s="448"/>
      <c r="W449" s="448"/>
      <c r="X449" s="448"/>
      <c r="Y449" s="448"/>
      <c r="Z449" s="448"/>
    </row>
    <row r="450" ht="12.75" customHeight="1">
      <c r="A450" s="448"/>
      <c r="B450" s="560"/>
      <c r="C450" s="448"/>
      <c r="D450" s="564"/>
      <c r="E450" s="448"/>
      <c r="F450" s="564"/>
      <c r="G450" s="448"/>
      <c r="H450" s="564"/>
      <c r="I450" s="448"/>
      <c r="J450" s="564"/>
      <c r="K450" s="448"/>
      <c r="L450" s="564"/>
      <c r="M450" s="448"/>
      <c r="N450" s="564"/>
      <c r="O450" s="448"/>
      <c r="P450" s="564"/>
      <c r="Q450" s="448"/>
      <c r="R450" s="564"/>
      <c r="S450" s="448"/>
      <c r="T450" s="564"/>
      <c r="U450" s="448"/>
      <c r="V450" s="448"/>
      <c r="W450" s="448"/>
      <c r="X450" s="448"/>
      <c r="Y450" s="448"/>
      <c r="Z450" s="448"/>
    </row>
    <row r="451" ht="12.75" customHeight="1">
      <c r="A451" s="448"/>
      <c r="B451" s="560"/>
      <c r="C451" s="448"/>
      <c r="D451" s="564"/>
      <c r="E451" s="448"/>
      <c r="F451" s="564"/>
      <c r="G451" s="448"/>
      <c r="H451" s="564"/>
      <c r="I451" s="448"/>
      <c r="J451" s="564"/>
      <c r="K451" s="448"/>
      <c r="L451" s="564"/>
      <c r="M451" s="448"/>
      <c r="N451" s="564"/>
      <c r="O451" s="448"/>
      <c r="P451" s="564"/>
      <c r="Q451" s="448"/>
      <c r="R451" s="564"/>
      <c r="S451" s="448"/>
      <c r="T451" s="564"/>
      <c r="U451" s="448"/>
      <c r="V451" s="448"/>
      <c r="W451" s="448"/>
      <c r="X451" s="448"/>
      <c r="Y451" s="448"/>
      <c r="Z451" s="448"/>
    </row>
    <row r="452" ht="12.75" customHeight="1">
      <c r="A452" s="448"/>
      <c r="B452" s="560"/>
      <c r="C452" s="448"/>
      <c r="D452" s="564"/>
      <c r="E452" s="448"/>
      <c r="F452" s="564"/>
      <c r="G452" s="448"/>
      <c r="H452" s="564"/>
      <c r="I452" s="448"/>
      <c r="J452" s="564"/>
      <c r="K452" s="448"/>
      <c r="L452" s="564"/>
      <c r="M452" s="448"/>
      <c r="N452" s="564"/>
      <c r="O452" s="448"/>
      <c r="P452" s="564"/>
      <c r="Q452" s="448"/>
      <c r="R452" s="564"/>
      <c r="S452" s="448"/>
      <c r="T452" s="564"/>
      <c r="U452" s="448"/>
      <c r="V452" s="448"/>
      <c r="W452" s="448"/>
      <c r="X452" s="448"/>
      <c r="Y452" s="448"/>
      <c r="Z452" s="448"/>
    </row>
    <row r="453" ht="12.75" customHeight="1">
      <c r="A453" s="448"/>
      <c r="B453" s="560"/>
      <c r="C453" s="448"/>
      <c r="D453" s="564"/>
      <c r="E453" s="448"/>
      <c r="F453" s="564"/>
      <c r="G453" s="448"/>
      <c r="H453" s="564"/>
      <c r="I453" s="448"/>
      <c r="J453" s="564"/>
      <c r="K453" s="448"/>
      <c r="L453" s="564"/>
      <c r="M453" s="448"/>
      <c r="N453" s="564"/>
      <c r="O453" s="448"/>
      <c r="P453" s="564"/>
      <c r="Q453" s="448"/>
      <c r="R453" s="564"/>
      <c r="S453" s="448"/>
      <c r="T453" s="564"/>
      <c r="U453" s="448"/>
      <c r="V453" s="448"/>
      <c r="W453" s="448"/>
      <c r="X453" s="448"/>
      <c r="Y453" s="448"/>
      <c r="Z453" s="448"/>
    </row>
    <row r="454" ht="12.75" customHeight="1">
      <c r="A454" s="448"/>
      <c r="B454" s="560"/>
      <c r="C454" s="448"/>
      <c r="D454" s="564"/>
      <c r="E454" s="448"/>
      <c r="F454" s="564"/>
      <c r="G454" s="448"/>
      <c r="H454" s="564"/>
      <c r="I454" s="448"/>
      <c r="J454" s="564"/>
      <c r="K454" s="448"/>
      <c r="L454" s="564"/>
      <c r="M454" s="448"/>
      <c r="N454" s="564"/>
      <c r="O454" s="448"/>
      <c r="P454" s="564"/>
      <c r="Q454" s="448"/>
      <c r="R454" s="564"/>
      <c r="S454" s="448"/>
      <c r="T454" s="564"/>
      <c r="U454" s="448"/>
      <c r="V454" s="448"/>
      <c r="W454" s="448"/>
      <c r="X454" s="448"/>
      <c r="Y454" s="448"/>
      <c r="Z454" s="448"/>
    </row>
    <row r="455" ht="12.75" customHeight="1">
      <c r="A455" s="448"/>
      <c r="B455" s="560"/>
      <c r="C455" s="448"/>
      <c r="D455" s="564"/>
      <c r="E455" s="448"/>
      <c r="F455" s="564"/>
      <c r="G455" s="448"/>
      <c r="H455" s="564"/>
      <c r="I455" s="448"/>
      <c r="J455" s="564"/>
      <c r="K455" s="448"/>
      <c r="L455" s="564"/>
      <c r="M455" s="448"/>
      <c r="N455" s="564"/>
      <c r="O455" s="448"/>
      <c r="P455" s="564"/>
      <c r="Q455" s="448"/>
      <c r="R455" s="564"/>
      <c r="S455" s="448"/>
      <c r="T455" s="564"/>
      <c r="U455" s="448"/>
      <c r="V455" s="448"/>
      <c r="W455" s="448"/>
      <c r="X455" s="448"/>
      <c r="Y455" s="448"/>
      <c r="Z455" s="448"/>
    </row>
    <row r="456" ht="12.75" customHeight="1">
      <c r="A456" s="448"/>
      <c r="B456" s="560"/>
      <c r="C456" s="448"/>
      <c r="D456" s="564"/>
      <c r="E456" s="448"/>
      <c r="F456" s="564"/>
      <c r="G456" s="448"/>
      <c r="H456" s="564"/>
      <c r="I456" s="448"/>
      <c r="J456" s="564"/>
      <c r="K456" s="448"/>
      <c r="L456" s="564"/>
      <c r="M456" s="448"/>
      <c r="N456" s="564"/>
      <c r="O456" s="448"/>
      <c r="P456" s="564"/>
      <c r="Q456" s="448"/>
      <c r="R456" s="564"/>
      <c r="S456" s="448"/>
      <c r="T456" s="564"/>
      <c r="U456" s="448"/>
      <c r="V456" s="448"/>
      <c r="W456" s="448"/>
      <c r="X456" s="448"/>
      <c r="Y456" s="448"/>
      <c r="Z456" s="448"/>
    </row>
    <row r="457" ht="12.75" customHeight="1">
      <c r="A457" s="448"/>
      <c r="B457" s="560"/>
      <c r="C457" s="448"/>
      <c r="D457" s="564"/>
      <c r="E457" s="448"/>
      <c r="F457" s="564"/>
      <c r="G457" s="448"/>
      <c r="H457" s="564"/>
      <c r="I457" s="448"/>
      <c r="J457" s="564"/>
      <c r="K457" s="448"/>
      <c r="L457" s="564"/>
      <c r="M457" s="448"/>
      <c r="N457" s="564"/>
      <c r="O457" s="448"/>
      <c r="P457" s="564"/>
      <c r="Q457" s="448"/>
      <c r="R457" s="564"/>
      <c r="S457" s="448"/>
      <c r="T457" s="564"/>
      <c r="U457" s="448"/>
      <c r="V457" s="448"/>
      <c r="W457" s="448"/>
      <c r="X457" s="448"/>
      <c r="Y457" s="448"/>
      <c r="Z457" s="448"/>
    </row>
    <row r="458" ht="12.75" customHeight="1">
      <c r="A458" s="448"/>
      <c r="B458" s="560"/>
      <c r="C458" s="448"/>
      <c r="D458" s="564"/>
      <c r="E458" s="448"/>
      <c r="F458" s="564"/>
      <c r="G458" s="448"/>
      <c r="H458" s="564"/>
      <c r="I458" s="448"/>
      <c r="J458" s="564"/>
      <c r="K458" s="448"/>
      <c r="L458" s="564"/>
      <c r="M458" s="448"/>
      <c r="N458" s="564"/>
      <c r="O458" s="448"/>
      <c r="P458" s="564"/>
      <c r="Q458" s="448"/>
      <c r="R458" s="564"/>
      <c r="S458" s="448"/>
      <c r="T458" s="564"/>
      <c r="U458" s="448"/>
      <c r="V458" s="448"/>
      <c r="W458" s="448"/>
      <c r="X458" s="448"/>
      <c r="Y458" s="448"/>
      <c r="Z458" s="448"/>
    </row>
    <row r="459" ht="12.75" customHeight="1">
      <c r="A459" s="448"/>
      <c r="B459" s="560"/>
      <c r="C459" s="448"/>
      <c r="D459" s="564"/>
      <c r="E459" s="448"/>
      <c r="F459" s="564"/>
      <c r="G459" s="448"/>
      <c r="H459" s="564"/>
      <c r="I459" s="448"/>
      <c r="J459" s="564"/>
      <c r="K459" s="448"/>
      <c r="L459" s="564"/>
      <c r="M459" s="448"/>
      <c r="N459" s="564"/>
      <c r="O459" s="448"/>
      <c r="P459" s="564"/>
      <c r="Q459" s="448"/>
      <c r="R459" s="564"/>
      <c r="S459" s="448"/>
      <c r="T459" s="564"/>
      <c r="U459" s="448"/>
      <c r="V459" s="448"/>
      <c r="W459" s="448"/>
      <c r="X459" s="448"/>
      <c r="Y459" s="448"/>
      <c r="Z459" s="448"/>
    </row>
    <row r="460" ht="12.75" customHeight="1">
      <c r="A460" s="448"/>
      <c r="B460" s="560"/>
      <c r="C460" s="448"/>
      <c r="D460" s="564"/>
      <c r="E460" s="448"/>
      <c r="F460" s="564"/>
      <c r="G460" s="448"/>
      <c r="H460" s="564"/>
      <c r="I460" s="448"/>
      <c r="J460" s="564"/>
      <c r="K460" s="448"/>
      <c r="L460" s="564"/>
      <c r="M460" s="448"/>
      <c r="N460" s="564"/>
      <c r="O460" s="448"/>
      <c r="P460" s="564"/>
      <c r="Q460" s="448"/>
      <c r="R460" s="564"/>
      <c r="S460" s="448"/>
      <c r="T460" s="564"/>
      <c r="U460" s="448"/>
      <c r="V460" s="448"/>
      <c r="W460" s="448"/>
      <c r="X460" s="448"/>
      <c r="Y460" s="448"/>
      <c r="Z460" s="448"/>
    </row>
    <row r="461" ht="12.75" customHeight="1">
      <c r="A461" s="448"/>
      <c r="B461" s="560"/>
      <c r="C461" s="448"/>
      <c r="D461" s="564"/>
      <c r="E461" s="448"/>
      <c r="F461" s="564"/>
      <c r="G461" s="448"/>
      <c r="H461" s="564"/>
      <c r="I461" s="448"/>
      <c r="J461" s="564"/>
      <c r="K461" s="448"/>
      <c r="L461" s="564"/>
      <c r="M461" s="448"/>
      <c r="N461" s="564"/>
      <c r="O461" s="448"/>
      <c r="P461" s="564"/>
      <c r="Q461" s="448"/>
      <c r="R461" s="564"/>
      <c r="S461" s="448"/>
      <c r="T461" s="564"/>
      <c r="U461" s="448"/>
      <c r="V461" s="448"/>
      <c r="W461" s="448"/>
      <c r="X461" s="448"/>
      <c r="Y461" s="448"/>
      <c r="Z461" s="448"/>
    </row>
    <row r="462" ht="12.75" customHeight="1">
      <c r="A462" s="448"/>
      <c r="B462" s="560"/>
      <c r="C462" s="448"/>
      <c r="D462" s="564"/>
      <c r="E462" s="448"/>
      <c r="F462" s="564"/>
      <c r="G462" s="448"/>
      <c r="H462" s="564"/>
      <c r="I462" s="448"/>
      <c r="J462" s="564"/>
      <c r="K462" s="448"/>
      <c r="L462" s="564"/>
      <c r="M462" s="448"/>
      <c r="N462" s="564"/>
      <c r="O462" s="448"/>
      <c r="P462" s="564"/>
      <c r="Q462" s="448"/>
      <c r="R462" s="564"/>
      <c r="S462" s="448"/>
      <c r="T462" s="564"/>
      <c r="U462" s="448"/>
      <c r="V462" s="448"/>
      <c r="W462" s="448"/>
      <c r="X462" s="448"/>
      <c r="Y462" s="448"/>
      <c r="Z462" s="448"/>
    </row>
    <row r="463" ht="12.75" customHeight="1">
      <c r="A463" s="448"/>
      <c r="B463" s="560"/>
      <c r="C463" s="448"/>
      <c r="D463" s="564"/>
      <c r="E463" s="448"/>
      <c r="F463" s="564"/>
      <c r="G463" s="448"/>
      <c r="H463" s="564"/>
      <c r="I463" s="448"/>
      <c r="J463" s="564"/>
      <c r="K463" s="448"/>
      <c r="L463" s="564"/>
      <c r="M463" s="448"/>
      <c r="N463" s="564"/>
      <c r="O463" s="448"/>
      <c r="P463" s="564"/>
      <c r="Q463" s="448"/>
      <c r="R463" s="564"/>
      <c r="S463" s="448"/>
      <c r="T463" s="564"/>
      <c r="U463" s="448"/>
      <c r="V463" s="448"/>
      <c r="W463" s="448"/>
      <c r="X463" s="448"/>
      <c r="Y463" s="448"/>
      <c r="Z463" s="448"/>
    </row>
    <row r="464" ht="12.75" customHeight="1">
      <c r="A464" s="448"/>
      <c r="B464" s="560"/>
      <c r="C464" s="448"/>
      <c r="D464" s="564"/>
      <c r="E464" s="448"/>
      <c r="F464" s="564"/>
      <c r="G464" s="448"/>
      <c r="H464" s="564"/>
      <c r="I464" s="448"/>
      <c r="J464" s="564"/>
      <c r="K464" s="448"/>
      <c r="L464" s="564"/>
      <c r="M464" s="448"/>
      <c r="N464" s="564"/>
      <c r="O464" s="448"/>
      <c r="P464" s="564"/>
      <c r="Q464" s="448"/>
      <c r="R464" s="564"/>
      <c r="S464" s="448"/>
      <c r="T464" s="564"/>
      <c r="U464" s="448"/>
      <c r="V464" s="448"/>
      <c r="W464" s="448"/>
      <c r="X464" s="448"/>
      <c r="Y464" s="448"/>
      <c r="Z464" s="448"/>
    </row>
    <row r="465" ht="12.75" customHeight="1">
      <c r="A465" s="448"/>
      <c r="B465" s="560"/>
      <c r="C465" s="448"/>
      <c r="D465" s="564"/>
      <c r="E465" s="448"/>
      <c r="F465" s="564"/>
      <c r="G465" s="448"/>
      <c r="H465" s="564"/>
      <c r="I465" s="448"/>
      <c r="J465" s="564"/>
      <c r="K465" s="448"/>
      <c r="L465" s="564"/>
      <c r="M465" s="448"/>
      <c r="N465" s="564"/>
      <c r="O465" s="448"/>
      <c r="P465" s="564"/>
      <c r="Q465" s="448"/>
      <c r="R465" s="564"/>
      <c r="S465" s="448"/>
      <c r="T465" s="564"/>
      <c r="U465" s="448"/>
      <c r="V465" s="448"/>
      <c r="W465" s="448"/>
      <c r="X465" s="448"/>
      <c r="Y465" s="448"/>
      <c r="Z465" s="448"/>
    </row>
    <row r="466" ht="12.75" customHeight="1">
      <c r="A466" s="448"/>
      <c r="B466" s="560"/>
      <c r="C466" s="448"/>
      <c r="D466" s="564"/>
      <c r="E466" s="448"/>
      <c r="F466" s="564"/>
      <c r="G466" s="448"/>
      <c r="H466" s="564"/>
      <c r="I466" s="448"/>
      <c r="J466" s="564"/>
      <c r="K466" s="448"/>
      <c r="L466" s="564"/>
      <c r="M466" s="448"/>
      <c r="N466" s="564"/>
      <c r="O466" s="448"/>
      <c r="P466" s="564"/>
      <c r="Q466" s="448"/>
      <c r="R466" s="564"/>
      <c r="S466" s="448"/>
      <c r="T466" s="564"/>
      <c r="U466" s="448"/>
      <c r="V466" s="448"/>
      <c r="W466" s="448"/>
      <c r="X466" s="448"/>
      <c r="Y466" s="448"/>
      <c r="Z466" s="448"/>
    </row>
    <row r="467" ht="12.75" customHeight="1">
      <c r="A467" s="448"/>
      <c r="B467" s="560"/>
      <c r="C467" s="448"/>
      <c r="D467" s="564"/>
      <c r="E467" s="448"/>
      <c r="F467" s="564"/>
      <c r="G467" s="448"/>
      <c r="H467" s="564"/>
      <c r="I467" s="448"/>
      <c r="J467" s="564"/>
      <c r="K467" s="448"/>
      <c r="L467" s="564"/>
      <c r="M467" s="448"/>
      <c r="N467" s="564"/>
      <c r="O467" s="448"/>
      <c r="P467" s="564"/>
      <c r="Q467" s="448"/>
      <c r="R467" s="564"/>
      <c r="S467" s="448"/>
      <c r="T467" s="564"/>
      <c r="U467" s="448"/>
      <c r="V467" s="448"/>
      <c r="W467" s="448"/>
      <c r="X467" s="448"/>
      <c r="Y467" s="448"/>
      <c r="Z467" s="448"/>
    </row>
    <row r="468" ht="12.75" customHeight="1">
      <c r="A468" s="448"/>
      <c r="B468" s="560"/>
      <c r="C468" s="448"/>
      <c r="D468" s="564"/>
      <c r="E468" s="448"/>
      <c r="F468" s="564"/>
      <c r="G468" s="448"/>
      <c r="H468" s="564"/>
      <c r="I468" s="448"/>
      <c r="J468" s="564"/>
      <c r="K468" s="448"/>
      <c r="L468" s="564"/>
      <c r="M468" s="448"/>
      <c r="N468" s="564"/>
      <c r="O468" s="448"/>
      <c r="P468" s="564"/>
      <c r="Q468" s="448"/>
      <c r="R468" s="564"/>
      <c r="S468" s="448"/>
      <c r="T468" s="564"/>
      <c r="U468" s="448"/>
      <c r="V468" s="448"/>
      <c r="W468" s="448"/>
      <c r="X468" s="448"/>
      <c r="Y468" s="448"/>
      <c r="Z468" s="448"/>
    </row>
    <row r="469" ht="12.75" customHeight="1">
      <c r="A469" s="448"/>
      <c r="B469" s="560"/>
      <c r="C469" s="448"/>
      <c r="D469" s="564"/>
      <c r="E469" s="448"/>
      <c r="F469" s="564"/>
      <c r="G469" s="448"/>
      <c r="H469" s="564"/>
      <c r="I469" s="448"/>
      <c r="J469" s="564"/>
      <c r="K469" s="448"/>
      <c r="L469" s="564"/>
      <c r="M469" s="448"/>
      <c r="N469" s="564"/>
      <c r="O469" s="448"/>
      <c r="P469" s="564"/>
      <c r="Q469" s="448"/>
      <c r="R469" s="564"/>
      <c r="S469" s="448"/>
      <c r="T469" s="564"/>
      <c r="U469" s="448"/>
      <c r="V469" s="448"/>
      <c r="W469" s="448"/>
      <c r="X469" s="448"/>
      <c r="Y469" s="448"/>
      <c r="Z469" s="448"/>
    </row>
    <row r="470" ht="12.75" customHeight="1">
      <c r="A470" s="448"/>
      <c r="B470" s="560"/>
      <c r="C470" s="448"/>
      <c r="D470" s="564"/>
      <c r="E470" s="448"/>
      <c r="F470" s="564"/>
      <c r="G470" s="448"/>
      <c r="H470" s="564"/>
      <c r="I470" s="448"/>
      <c r="J470" s="564"/>
      <c r="K470" s="448"/>
      <c r="L470" s="564"/>
      <c r="M470" s="448"/>
      <c r="N470" s="564"/>
      <c r="O470" s="448"/>
      <c r="P470" s="564"/>
      <c r="Q470" s="448"/>
      <c r="R470" s="564"/>
      <c r="S470" s="448"/>
      <c r="T470" s="564"/>
      <c r="U470" s="448"/>
      <c r="V470" s="448"/>
      <c r="W470" s="448"/>
      <c r="X470" s="448"/>
      <c r="Y470" s="448"/>
      <c r="Z470" s="448"/>
    </row>
    <row r="471" ht="12.75" customHeight="1">
      <c r="A471" s="448"/>
      <c r="B471" s="560"/>
      <c r="C471" s="448"/>
      <c r="D471" s="564"/>
      <c r="E471" s="448"/>
      <c r="F471" s="564"/>
      <c r="G471" s="448"/>
      <c r="H471" s="564"/>
      <c r="I471" s="448"/>
      <c r="J471" s="564"/>
      <c r="K471" s="448"/>
      <c r="L471" s="564"/>
      <c r="M471" s="448"/>
      <c r="N471" s="564"/>
      <c r="O471" s="448"/>
      <c r="P471" s="564"/>
      <c r="Q471" s="448"/>
      <c r="R471" s="564"/>
      <c r="S471" s="448"/>
      <c r="T471" s="564"/>
      <c r="U471" s="448"/>
      <c r="V471" s="448"/>
      <c r="W471" s="448"/>
      <c r="X471" s="448"/>
      <c r="Y471" s="448"/>
      <c r="Z471" s="448"/>
    </row>
    <row r="472" ht="12.75" customHeight="1">
      <c r="A472" s="448"/>
      <c r="B472" s="560"/>
      <c r="C472" s="448"/>
      <c r="D472" s="564"/>
      <c r="E472" s="448"/>
      <c r="F472" s="564"/>
      <c r="G472" s="448"/>
      <c r="H472" s="564"/>
      <c r="I472" s="448"/>
      <c r="J472" s="564"/>
      <c r="K472" s="448"/>
      <c r="L472" s="564"/>
      <c r="M472" s="448"/>
      <c r="N472" s="564"/>
      <c r="O472" s="448"/>
      <c r="P472" s="564"/>
      <c r="Q472" s="448"/>
      <c r="R472" s="564"/>
      <c r="S472" s="448"/>
      <c r="T472" s="564"/>
      <c r="U472" s="448"/>
      <c r="V472" s="448"/>
      <c r="W472" s="448"/>
      <c r="X472" s="448"/>
      <c r="Y472" s="448"/>
      <c r="Z472" s="448"/>
    </row>
    <row r="473" ht="12.75" customHeight="1">
      <c r="A473" s="448"/>
      <c r="B473" s="560"/>
      <c r="C473" s="448"/>
      <c r="D473" s="564"/>
      <c r="E473" s="448"/>
      <c r="F473" s="564"/>
      <c r="G473" s="448"/>
      <c r="H473" s="564"/>
      <c r="I473" s="448"/>
      <c r="J473" s="564"/>
      <c r="K473" s="448"/>
      <c r="L473" s="564"/>
      <c r="M473" s="448"/>
      <c r="N473" s="564"/>
      <c r="O473" s="448"/>
      <c r="P473" s="564"/>
      <c r="Q473" s="448"/>
      <c r="R473" s="564"/>
      <c r="S473" s="448"/>
      <c r="T473" s="564"/>
      <c r="U473" s="448"/>
      <c r="V473" s="448"/>
      <c r="W473" s="448"/>
      <c r="X473" s="448"/>
      <c r="Y473" s="448"/>
      <c r="Z473" s="448"/>
    </row>
    <row r="474" ht="12.75" customHeight="1">
      <c r="A474" s="448"/>
      <c r="B474" s="560"/>
      <c r="C474" s="448"/>
      <c r="D474" s="564"/>
      <c r="E474" s="448"/>
      <c r="F474" s="564"/>
      <c r="G474" s="448"/>
      <c r="H474" s="564"/>
      <c r="I474" s="448"/>
      <c r="J474" s="564"/>
      <c r="K474" s="448"/>
      <c r="L474" s="564"/>
      <c r="M474" s="448"/>
      <c r="N474" s="564"/>
      <c r="O474" s="448"/>
      <c r="P474" s="564"/>
      <c r="Q474" s="448"/>
      <c r="R474" s="564"/>
      <c r="S474" s="448"/>
      <c r="T474" s="564"/>
      <c r="U474" s="448"/>
      <c r="V474" s="448"/>
      <c r="W474" s="448"/>
      <c r="X474" s="448"/>
      <c r="Y474" s="448"/>
      <c r="Z474" s="448"/>
    </row>
    <row r="475" ht="12.75" customHeight="1">
      <c r="A475" s="448"/>
      <c r="B475" s="560"/>
      <c r="C475" s="448"/>
      <c r="D475" s="564"/>
      <c r="E475" s="448"/>
      <c r="F475" s="564"/>
      <c r="G475" s="448"/>
      <c r="H475" s="564"/>
      <c r="I475" s="448"/>
      <c r="J475" s="564"/>
      <c r="K475" s="448"/>
      <c r="L475" s="564"/>
      <c r="M475" s="448"/>
      <c r="N475" s="564"/>
      <c r="O475" s="448"/>
      <c r="P475" s="564"/>
      <c r="Q475" s="448"/>
      <c r="R475" s="564"/>
      <c r="S475" s="448"/>
      <c r="T475" s="564"/>
      <c r="U475" s="448"/>
      <c r="V475" s="448"/>
      <c r="W475" s="448"/>
      <c r="X475" s="448"/>
      <c r="Y475" s="448"/>
      <c r="Z475" s="448"/>
    </row>
    <row r="476" ht="12.75" customHeight="1">
      <c r="A476" s="448"/>
      <c r="B476" s="560"/>
      <c r="C476" s="448"/>
      <c r="D476" s="564"/>
      <c r="E476" s="448"/>
      <c r="F476" s="564"/>
      <c r="G476" s="448"/>
      <c r="H476" s="564"/>
      <c r="I476" s="448"/>
      <c r="J476" s="564"/>
      <c r="K476" s="448"/>
      <c r="L476" s="564"/>
      <c r="M476" s="448"/>
      <c r="N476" s="564"/>
      <c r="O476" s="448"/>
      <c r="P476" s="564"/>
      <c r="Q476" s="448"/>
      <c r="R476" s="564"/>
      <c r="S476" s="448"/>
      <c r="T476" s="564"/>
      <c r="U476" s="448"/>
      <c r="V476" s="448"/>
      <c r="W476" s="448"/>
      <c r="X476" s="448"/>
      <c r="Y476" s="448"/>
      <c r="Z476" s="448"/>
    </row>
    <row r="477" ht="12.75" customHeight="1">
      <c r="A477" s="448"/>
      <c r="B477" s="560"/>
      <c r="C477" s="448"/>
      <c r="D477" s="564"/>
      <c r="E477" s="448"/>
      <c r="F477" s="564"/>
      <c r="G477" s="448"/>
      <c r="H477" s="564"/>
      <c r="I477" s="448"/>
      <c r="J477" s="564"/>
      <c r="K477" s="448"/>
      <c r="L477" s="564"/>
      <c r="M477" s="448"/>
      <c r="N477" s="564"/>
      <c r="O477" s="448"/>
      <c r="P477" s="564"/>
      <c r="Q477" s="448"/>
      <c r="R477" s="564"/>
      <c r="S477" s="448"/>
      <c r="T477" s="564"/>
      <c r="U477" s="448"/>
      <c r="V477" s="448"/>
      <c r="W477" s="448"/>
      <c r="X477" s="448"/>
      <c r="Y477" s="448"/>
      <c r="Z477" s="448"/>
    </row>
    <row r="478" ht="12.75" customHeight="1">
      <c r="A478" s="448"/>
      <c r="B478" s="560"/>
      <c r="C478" s="448"/>
      <c r="D478" s="564"/>
      <c r="E478" s="448"/>
      <c r="F478" s="564"/>
      <c r="G478" s="448"/>
      <c r="H478" s="564"/>
      <c r="I478" s="448"/>
      <c r="J478" s="564"/>
      <c r="K478" s="448"/>
      <c r="L478" s="564"/>
      <c r="M478" s="448"/>
      <c r="N478" s="564"/>
      <c r="O478" s="448"/>
      <c r="P478" s="564"/>
      <c r="Q478" s="448"/>
      <c r="R478" s="564"/>
      <c r="S478" s="448"/>
      <c r="T478" s="564"/>
      <c r="U478" s="448"/>
      <c r="V478" s="448"/>
      <c r="W478" s="448"/>
      <c r="X478" s="448"/>
      <c r="Y478" s="448"/>
      <c r="Z478" s="448"/>
    </row>
    <row r="479" ht="12.75" customHeight="1">
      <c r="A479" s="448"/>
      <c r="B479" s="560"/>
      <c r="C479" s="448"/>
      <c r="D479" s="564"/>
      <c r="E479" s="448"/>
      <c r="F479" s="564"/>
      <c r="G479" s="448"/>
      <c r="H479" s="564"/>
      <c r="I479" s="448"/>
      <c r="J479" s="564"/>
      <c r="K479" s="448"/>
      <c r="L479" s="564"/>
      <c r="M479" s="448"/>
      <c r="N479" s="564"/>
      <c r="O479" s="448"/>
      <c r="P479" s="564"/>
      <c r="Q479" s="448"/>
      <c r="R479" s="564"/>
      <c r="S479" s="448"/>
      <c r="T479" s="564"/>
      <c r="U479" s="448"/>
      <c r="V479" s="448"/>
      <c r="W479" s="448"/>
      <c r="X479" s="448"/>
      <c r="Y479" s="448"/>
      <c r="Z479" s="448"/>
    </row>
    <row r="480" ht="12.75" customHeight="1">
      <c r="A480" s="448"/>
      <c r="B480" s="560"/>
      <c r="C480" s="448"/>
      <c r="D480" s="564"/>
      <c r="E480" s="448"/>
      <c r="F480" s="564"/>
      <c r="G480" s="448"/>
      <c r="H480" s="564"/>
      <c r="I480" s="448"/>
      <c r="J480" s="564"/>
      <c r="K480" s="448"/>
      <c r="L480" s="564"/>
      <c r="M480" s="448"/>
      <c r="N480" s="564"/>
      <c r="O480" s="448"/>
      <c r="P480" s="564"/>
      <c r="Q480" s="448"/>
      <c r="R480" s="564"/>
      <c r="S480" s="448"/>
      <c r="T480" s="564"/>
      <c r="U480" s="448"/>
      <c r="V480" s="448"/>
      <c r="W480" s="448"/>
      <c r="X480" s="448"/>
      <c r="Y480" s="448"/>
      <c r="Z480" s="448"/>
    </row>
    <row r="481" ht="12.75" customHeight="1">
      <c r="A481" s="448"/>
      <c r="B481" s="560"/>
      <c r="C481" s="448"/>
      <c r="D481" s="564"/>
      <c r="E481" s="448"/>
      <c r="F481" s="564"/>
      <c r="G481" s="448"/>
      <c r="H481" s="564"/>
      <c r="I481" s="448"/>
      <c r="J481" s="564"/>
      <c r="K481" s="448"/>
      <c r="L481" s="564"/>
      <c r="M481" s="448"/>
      <c r="N481" s="564"/>
      <c r="O481" s="448"/>
      <c r="P481" s="564"/>
      <c r="Q481" s="448"/>
      <c r="R481" s="564"/>
      <c r="S481" s="448"/>
      <c r="T481" s="564"/>
      <c r="U481" s="448"/>
      <c r="V481" s="448"/>
      <c r="W481" s="448"/>
      <c r="X481" s="448"/>
      <c r="Y481" s="448"/>
      <c r="Z481" s="448"/>
    </row>
    <row r="482" ht="12.75" customHeight="1">
      <c r="A482" s="448"/>
      <c r="B482" s="560"/>
      <c r="C482" s="448"/>
      <c r="D482" s="564"/>
      <c r="E482" s="448"/>
      <c r="F482" s="564"/>
      <c r="G482" s="448"/>
      <c r="H482" s="564"/>
      <c r="I482" s="448"/>
      <c r="J482" s="564"/>
      <c r="K482" s="448"/>
      <c r="L482" s="564"/>
      <c r="M482" s="448"/>
      <c r="N482" s="564"/>
      <c r="O482" s="448"/>
      <c r="P482" s="564"/>
      <c r="Q482" s="448"/>
      <c r="R482" s="564"/>
      <c r="S482" s="448"/>
      <c r="T482" s="564"/>
      <c r="U482" s="448"/>
      <c r="V482" s="448"/>
      <c r="W482" s="448"/>
      <c r="X482" s="448"/>
      <c r="Y482" s="448"/>
      <c r="Z482" s="448"/>
    </row>
    <row r="483" ht="12.75" customHeight="1">
      <c r="A483" s="448"/>
      <c r="B483" s="560"/>
      <c r="C483" s="448"/>
      <c r="D483" s="564"/>
      <c r="E483" s="448"/>
      <c r="F483" s="564"/>
      <c r="G483" s="448"/>
      <c r="H483" s="564"/>
      <c r="I483" s="448"/>
      <c r="J483" s="564"/>
      <c r="K483" s="448"/>
      <c r="L483" s="564"/>
      <c r="M483" s="448"/>
      <c r="N483" s="564"/>
      <c r="O483" s="448"/>
      <c r="P483" s="564"/>
      <c r="Q483" s="448"/>
      <c r="R483" s="564"/>
      <c r="S483" s="448"/>
      <c r="T483" s="564"/>
      <c r="U483" s="448"/>
      <c r="V483" s="448"/>
      <c r="W483" s="448"/>
      <c r="X483" s="448"/>
      <c r="Y483" s="448"/>
      <c r="Z483" s="448"/>
    </row>
    <row r="484" ht="12.75" customHeight="1">
      <c r="A484" s="448"/>
      <c r="B484" s="560"/>
      <c r="C484" s="448"/>
      <c r="D484" s="564"/>
      <c r="E484" s="448"/>
      <c r="F484" s="564"/>
      <c r="G484" s="448"/>
      <c r="H484" s="564"/>
      <c r="I484" s="448"/>
      <c r="J484" s="564"/>
      <c r="K484" s="448"/>
      <c r="L484" s="564"/>
      <c r="M484" s="448"/>
      <c r="N484" s="564"/>
      <c r="O484" s="448"/>
      <c r="P484" s="564"/>
      <c r="Q484" s="448"/>
      <c r="R484" s="564"/>
      <c r="S484" s="448"/>
      <c r="T484" s="564"/>
      <c r="U484" s="448"/>
      <c r="V484" s="448"/>
      <c r="W484" s="448"/>
      <c r="X484" s="448"/>
      <c r="Y484" s="448"/>
      <c r="Z484" s="448"/>
    </row>
    <row r="485" ht="12.75" customHeight="1">
      <c r="A485" s="448"/>
      <c r="B485" s="560"/>
      <c r="C485" s="448"/>
      <c r="D485" s="564"/>
      <c r="E485" s="448"/>
      <c r="F485" s="564"/>
      <c r="G485" s="448"/>
      <c r="H485" s="564"/>
      <c r="I485" s="448"/>
      <c r="J485" s="564"/>
      <c r="K485" s="448"/>
      <c r="L485" s="564"/>
      <c r="M485" s="448"/>
      <c r="N485" s="564"/>
      <c r="O485" s="448"/>
      <c r="P485" s="564"/>
      <c r="Q485" s="448"/>
      <c r="R485" s="564"/>
      <c r="S485" s="448"/>
      <c r="T485" s="564"/>
      <c r="U485" s="448"/>
      <c r="V485" s="448"/>
      <c r="W485" s="448"/>
      <c r="X485" s="448"/>
      <c r="Y485" s="448"/>
      <c r="Z485" s="448"/>
    </row>
    <row r="486" ht="12.75" customHeight="1">
      <c r="A486" s="448"/>
      <c r="B486" s="560"/>
      <c r="C486" s="448"/>
      <c r="D486" s="564"/>
      <c r="E486" s="448"/>
      <c r="F486" s="564"/>
      <c r="G486" s="448"/>
      <c r="H486" s="564"/>
      <c r="I486" s="448"/>
      <c r="J486" s="564"/>
      <c r="K486" s="448"/>
      <c r="L486" s="564"/>
      <c r="M486" s="448"/>
      <c r="N486" s="564"/>
      <c r="O486" s="448"/>
      <c r="P486" s="564"/>
      <c r="Q486" s="448"/>
      <c r="R486" s="564"/>
      <c r="S486" s="448"/>
      <c r="T486" s="564"/>
      <c r="U486" s="448"/>
      <c r="V486" s="448"/>
      <c r="W486" s="448"/>
      <c r="X486" s="448"/>
      <c r="Y486" s="448"/>
      <c r="Z486" s="448"/>
    </row>
    <row r="487" ht="12.75" customHeight="1">
      <c r="A487" s="448"/>
      <c r="B487" s="560"/>
      <c r="C487" s="448"/>
      <c r="D487" s="564"/>
      <c r="E487" s="448"/>
      <c r="F487" s="564"/>
      <c r="G487" s="448"/>
      <c r="H487" s="564"/>
      <c r="I487" s="448"/>
      <c r="J487" s="564"/>
      <c r="K487" s="448"/>
      <c r="L487" s="564"/>
      <c r="M487" s="448"/>
      <c r="N487" s="564"/>
      <c r="O487" s="448"/>
      <c r="P487" s="564"/>
      <c r="Q487" s="448"/>
      <c r="R487" s="564"/>
      <c r="S487" s="448"/>
      <c r="T487" s="564"/>
      <c r="U487" s="448"/>
      <c r="V487" s="448"/>
      <c r="W487" s="448"/>
      <c r="X487" s="448"/>
      <c r="Y487" s="448"/>
      <c r="Z487" s="448"/>
    </row>
    <row r="488" ht="12.75" customHeight="1">
      <c r="A488" s="448"/>
      <c r="B488" s="560"/>
      <c r="C488" s="448"/>
      <c r="D488" s="564"/>
      <c r="E488" s="448"/>
      <c r="F488" s="564"/>
      <c r="G488" s="448"/>
      <c r="H488" s="564"/>
      <c r="I488" s="448"/>
      <c r="J488" s="564"/>
      <c r="K488" s="448"/>
      <c r="L488" s="564"/>
      <c r="M488" s="448"/>
      <c r="N488" s="564"/>
      <c r="O488" s="448"/>
      <c r="P488" s="564"/>
      <c r="Q488" s="448"/>
      <c r="R488" s="564"/>
      <c r="S488" s="448"/>
      <c r="T488" s="564"/>
      <c r="U488" s="448"/>
      <c r="V488" s="448"/>
      <c r="W488" s="448"/>
      <c r="X488" s="448"/>
      <c r="Y488" s="448"/>
      <c r="Z488" s="448"/>
    </row>
    <row r="489" ht="12.75" customHeight="1">
      <c r="A489" s="448"/>
      <c r="B489" s="560"/>
      <c r="C489" s="448"/>
      <c r="D489" s="564"/>
      <c r="E489" s="448"/>
      <c r="F489" s="564"/>
      <c r="G489" s="448"/>
      <c r="H489" s="564"/>
      <c r="I489" s="448"/>
      <c r="J489" s="564"/>
      <c r="K489" s="448"/>
      <c r="L489" s="564"/>
      <c r="M489" s="448"/>
      <c r="N489" s="564"/>
      <c r="O489" s="448"/>
      <c r="P489" s="564"/>
      <c r="Q489" s="448"/>
      <c r="R489" s="564"/>
      <c r="S489" s="448"/>
      <c r="T489" s="564"/>
      <c r="U489" s="448"/>
      <c r="V489" s="448"/>
      <c r="W489" s="448"/>
      <c r="X489" s="448"/>
      <c r="Y489" s="448"/>
      <c r="Z489" s="448"/>
    </row>
    <row r="490" ht="12.75" customHeight="1">
      <c r="A490" s="448"/>
      <c r="B490" s="560"/>
      <c r="C490" s="448"/>
      <c r="D490" s="564"/>
      <c r="E490" s="448"/>
      <c r="F490" s="564"/>
      <c r="G490" s="448"/>
      <c r="H490" s="564"/>
      <c r="I490" s="448"/>
      <c r="J490" s="564"/>
      <c r="K490" s="448"/>
      <c r="L490" s="564"/>
      <c r="M490" s="448"/>
      <c r="N490" s="564"/>
      <c r="O490" s="448"/>
      <c r="P490" s="564"/>
      <c r="Q490" s="448"/>
      <c r="R490" s="564"/>
      <c r="S490" s="448"/>
      <c r="T490" s="564"/>
      <c r="U490" s="448"/>
      <c r="V490" s="448"/>
      <c r="W490" s="448"/>
      <c r="X490" s="448"/>
      <c r="Y490" s="448"/>
      <c r="Z490" s="448"/>
    </row>
    <row r="491" ht="12.75" customHeight="1">
      <c r="A491" s="448"/>
      <c r="B491" s="560"/>
      <c r="C491" s="448"/>
      <c r="D491" s="564"/>
      <c r="E491" s="448"/>
      <c r="F491" s="564"/>
      <c r="G491" s="448"/>
      <c r="H491" s="564"/>
      <c r="I491" s="448"/>
      <c r="J491" s="564"/>
      <c r="K491" s="448"/>
      <c r="L491" s="564"/>
      <c r="M491" s="448"/>
      <c r="N491" s="564"/>
      <c r="O491" s="448"/>
      <c r="P491" s="564"/>
      <c r="Q491" s="448"/>
      <c r="R491" s="564"/>
      <c r="S491" s="448"/>
      <c r="T491" s="564"/>
      <c r="U491" s="448"/>
      <c r="V491" s="448"/>
      <c r="W491" s="448"/>
      <c r="X491" s="448"/>
      <c r="Y491" s="448"/>
      <c r="Z491" s="448"/>
    </row>
    <row r="492" ht="12.75" customHeight="1">
      <c r="A492" s="448"/>
      <c r="B492" s="560"/>
      <c r="C492" s="448"/>
      <c r="D492" s="564"/>
      <c r="E492" s="448"/>
      <c r="F492" s="564"/>
      <c r="G492" s="448"/>
      <c r="H492" s="564"/>
      <c r="I492" s="448"/>
      <c r="J492" s="564"/>
      <c r="K492" s="448"/>
      <c r="L492" s="564"/>
      <c r="M492" s="448"/>
      <c r="N492" s="564"/>
      <c r="O492" s="448"/>
      <c r="P492" s="564"/>
      <c r="Q492" s="448"/>
      <c r="R492" s="564"/>
      <c r="S492" s="448"/>
      <c r="T492" s="564"/>
      <c r="U492" s="448"/>
      <c r="V492" s="448"/>
      <c r="W492" s="448"/>
      <c r="X492" s="448"/>
      <c r="Y492" s="448"/>
      <c r="Z492" s="448"/>
    </row>
    <row r="493" ht="12.75" customHeight="1">
      <c r="A493" s="448"/>
      <c r="B493" s="560"/>
      <c r="C493" s="448"/>
      <c r="D493" s="564"/>
      <c r="E493" s="448"/>
      <c r="F493" s="564"/>
      <c r="G493" s="448"/>
      <c r="H493" s="564"/>
      <c r="I493" s="448"/>
      <c r="J493" s="564"/>
      <c r="K493" s="448"/>
      <c r="L493" s="564"/>
      <c r="M493" s="448"/>
      <c r="N493" s="564"/>
      <c r="O493" s="448"/>
      <c r="P493" s="564"/>
      <c r="Q493" s="448"/>
      <c r="R493" s="564"/>
      <c r="S493" s="448"/>
      <c r="T493" s="564"/>
      <c r="U493" s="448"/>
      <c r="V493" s="448"/>
      <c r="W493" s="448"/>
      <c r="X493" s="448"/>
      <c r="Y493" s="448"/>
      <c r="Z493" s="448"/>
    </row>
    <row r="494" ht="12.75" customHeight="1">
      <c r="A494" s="448"/>
      <c r="B494" s="560"/>
      <c r="C494" s="448"/>
      <c r="D494" s="564"/>
      <c r="E494" s="448"/>
      <c r="F494" s="564"/>
      <c r="G494" s="448"/>
      <c r="H494" s="564"/>
      <c r="I494" s="448"/>
      <c r="J494" s="564"/>
      <c r="K494" s="448"/>
      <c r="L494" s="564"/>
      <c r="M494" s="448"/>
      <c r="N494" s="564"/>
      <c r="O494" s="448"/>
      <c r="P494" s="564"/>
      <c r="Q494" s="448"/>
      <c r="R494" s="564"/>
      <c r="S494" s="448"/>
      <c r="T494" s="564"/>
      <c r="U494" s="448"/>
      <c r="V494" s="448"/>
      <c r="W494" s="448"/>
      <c r="X494" s="448"/>
      <c r="Y494" s="448"/>
      <c r="Z494" s="448"/>
    </row>
    <row r="495" ht="12.75" customHeight="1">
      <c r="A495" s="448"/>
      <c r="B495" s="560"/>
      <c r="C495" s="448"/>
      <c r="D495" s="564"/>
      <c r="E495" s="448"/>
      <c r="F495" s="564"/>
      <c r="G495" s="448"/>
      <c r="H495" s="564"/>
      <c r="I495" s="448"/>
      <c r="J495" s="564"/>
      <c r="K495" s="448"/>
      <c r="L495" s="564"/>
      <c r="M495" s="448"/>
      <c r="N495" s="564"/>
      <c r="O495" s="448"/>
      <c r="P495" s="564"/>
      <c r="Q495" s="448"/>
      <c r="R495" s="564"/>
      <c r="S495" s="448"/>
      <c r="T495" s="564"/>
      <c r="U495" s="448"/>
      <c r="V495" s="448"/>
      <c r="W495" s="448"/>
      <c r="X495" s="448"/>
      <c r="Y495" s="448"/>
      <c r="Z495" s="448"/>
    </row>
    <row r="496" ht="12.75" customHeight="1">
      <c r="A496" s="448"/>
      <c r="B496" s="560"/>
      <c r="C496" s="448"/>
      <c r="D496" s="564"/>
      <c r="E496" s="448"/>
      <c r="F496" s="564"/>
      <c r="G496" s="448"/>
      <c r="H496" s="564"/>
      <c r="I496" s="448"/>
      <c r="J496" s="564"/>
      <c r="K496" s="448"/>
      <c r="L496" s="564"/>
      <c r="M496" s="448"/>
      <c r="N496" s="564"/>
      <c r="O496" s="448"/>
      <c r="P496" s="564"/>
      <c r="Q496" s="448"/>
      <c r="R496" s="564"/>
      <c r="S496" s="448"/>
      <c r="T496" s="564"/>
      <c r="U496" s="448"/>
      <c r="V496" s="448"/>
      <c r="W496" s="448"/>
      <c r="X496" s="448"/>
      <c r="Y496" s="448"/>
      <c r="Z496" s="448"/>
    </row>
    <row r="497" ht="12.75" customHeight="1">
      <c r="A497" s="448"/>
      <c r="B497" s="560"/>
      <c r="C497" s="448"/>
      <c r="D497" s="564"/>
      <c r="E497" s="448"/>
      <c r="F497" s="564"/>
      <c r="G497" s="448"/>
      <c r="H497" s="564"/>
      <c r="I497" s="448"/>
      <c r="J497" s="564"/>
      <c r="K497" s="448"/>
      <c r="L497" s="564"/>
      <c r="M497" s="448"/>
      <c r="N497" s="564"/>
      <c r="O497" s="448"/>
      <c r="P497" s="564"/>
      <c r="Q497" s="448"/>
      <c r="R497" s="564"/>
      <c r="S497" s="448"/>
      <c r="T497" s="564"/>
      <c r="U497" s="448"/>
      <c r="V497" s="448"/>
      <c r="W497" s="448"/>
      <c r="X497" s="448"/>
      <c r="Y497" s="448"/>
      <c r="Z497" s="448"/>
    </row>
    <row r="498" ht="12.75" customHeight="1">
      <c r="A498" s="448"/>
      <c r="B498" s="560"/>
      <c r="C498" s="448"/>
      <c r="D498" s="564"/>
      <c r="E498" s="448"/>
      <c r="F498" s="564"/>
      <c r="G498" s="448"/>
      <c r="H498" s="564"/>
      <c r="I498" s="448"/>
      <c r="J498" s="564"/>
      <c r="K498" s="448"/>
      <c r="L498" s="564"/>
      <c r="M498" s="448"/>
      <c r="N498" s="564"/>
      <c r="O498" s="448"/>
      <c r="P498" s="564"/>
      <c r="Q498" s="448"/>
      <c r="R498" s="564"/>
      <c r="S498" s="448"/>
      <c r="T498" s="564"/>
      <c r="U498" s="448"/>
      <c r="V498" s="448"/>
      <c r="W498" s="448"/>
      <c r="X498" s="448"/>
      <c r="Y498" s="448"/>
      <c r="Z498" s="448"/>
    </row>
    <row r="499" ht="12.75" customHeight="1">
      <c r="A499" s="448"/>
      <c r="B499" s="560"/>
      <c r="C499" s="448"/>
      <c r="D499" s="564"/>
      <c r="E499" s="448"/>
      <c r="F499" s="564"/>
      <c r="G499" s="448"/>
      <c r="H499" s="564"/>
      <c r="I499" s="448"/>
      <c r="J499" s="564"/>
      <c r="K499" s="448"/>
      <c r="L499" s="564"/>
      <c r="M499" s="448"/>
      <c r="N499" s="564"/>
      <c r="O499" s="448"/>
      <c r="P499" s="564"/>
      <c r="Q499" s="448"/>
      <c r="R499" s="564"/>
      <c r="S499" s="448"/>
      <c r="T499" s="564"/>
      <c r="U499" s="448"/>
      <c r="V499" s="448"/>
      <c r="W499" s="448"/>
      <c r="X499" s="448"/>
      <c r="Y499" s="448"/>
      <c r="Z499" s="448"/>
    </row>
    <row r="500" ht="12.75" customHeight="1">
      <c r="A500" s="448"/>
      <c r="B500" s="560"/>
      <c r="C500" s="448"/>
      <c r="D500" s="564"/>
      <c r="E500" s="448"/>
      <c r="F500" s="564"/>
      <c r="G500" s="448"/>
      <c r="H500" s="564"/>
      <c r="I500" s="448"/>
      <c r="J500" s="564"/>
      <c r="K500" s="448"/>
      <c r="L500" s="564"/>
      <c r="M500" s="448"/>
      <c r="N500" s="564"/>
      <c r="O500" s="448"/>
      <c r="P500" s="564"/>
      <c r="Q500" s="448"/>
      <c r="R500" s="564"/>
      <c r="S500" s="448"/>
      <c r="T500" s="564"/>
      <c r="U500" s="448"/>
      <c r="V500" s="448"/>
      <c r="W500" s="448"/>
      <c r="X500" s="448"/>
      <c r="Y500" s="448"/>
      <c r="Z500" s="448"/>
    </row>
    <row r="501" ht="12.75" customHeight="1">
      <c r="A501" s="448"/>
      <c r="B501" s="560"/>
      <c r="C501" s="448"/>
      <c r="D501" s="564"/>
      <c r="E501" s="448"/>
      <c r="F501" s="564"/>
      <c r="G501" s="448"/>
      <c r="H501" s="564"/>
      <c r="I501" s="448"/>
      <c r="J501" s="564"/>
      <c r="K501" s="448"/>
      <c r="L501" s="564"/>
      <c r="M501" s="448"/>
      <c r="N501" s="564"/>
      <c r="O501" s="448"/>
      <c r="P501" s="564"/>
      <c r="Q501" s="448"/>
      <c r="R501" s="564"/>
      <c r="S501" s="448"/>
      <c r="T501" s="564"/>
      <c r="U501" s="448"/>
      <c r="V501" s="448"/>
      <c r="W501" s="448"/>
      <c r="X501" s="448"/>
      <c r="Y501" s="448"/>
      <c r="Z501" s="448"/>
    </row>
    <row r="502" ht="12.75" customHeight="1">
      <c r="A502" s="448"/>
      <c r="B502" s="560"/>
      <c r="C502" s="448"/>
      <c r="D502" s="564"/>
      <c r="E502" s="448"/>
      <c r="F502" s="564"/>
      <c r="G502" s="448"/>
      <c r="H502" s="564"/>
      <c r="I502" s="448"/>
      <c r="J502" s="564"/>
      <c r="K502" s="448"/>
      <c r="L502" s="564"/>
      <c r="M502" s="448"/>
      <c r="N502" s="564"/>
      <c r="O502" s="448"/>
      <c r="P502" s="564"/>
      <c r="Q502" s="448"/>
      <c r="R502" s="564"/>
      <c r="S502" s="448"/>
      <c r="T502" s="564"/>
      <c r="U502" s="448"/>
      <c r="V502" s="448"/>
      <c r="W502" s="448"/>
      <c r="X502" s="448"/>
      <c r="Y502" s="448"/>
      <c r="Z502" s="448"/>
    </row>
    <row r="503" ht="12.75" customHeight="1">
      <c r="A503" s="448"/>
      <c r="B503" s="560"/>
      <c r="C503" s="448"/>
      <c r="D503" s="564"/>
      <c r="E503" s="448"/>
      <c r="F503" s="564"/>
      <c r="G503" s="448"/>
      <c r="H503" s="564"/>
      <c r="I503" s="448"/>
      <c r="J503" s="564"/>
      <c r="K503" s="448"/>
      <c r="L503" s="564"/>
      <c r="M503" s="448"/>
      <c r="N503" s="564"/>
      <c r="O503" s="448"/>
      <c r="P503" s="564"/>
      <c r="Q503" s="448"/>
      <c r="R503" s="564"/>
      <c r="S503" s="448"/>
      <c r="T503" s="564"/>
      <c r="U503" s="448"/>
      <c r="V503" s="448"/>
      <c r="W503" s="448"/>
      <c r="X503" s="448"/>
      <c r="Y503" s="448"/>
      <c r="Z503" s="448"/>
    </row>
    <row r="504" ht="12.75" customHeight="1">
      <c r="A504" s="448"/>
      <c r="B504" s="560"/>
      <c r="C504" s="448"/>
      <c r="D504" s="564"/>
      <c r="E504" s="448"/>
      <c r="F504" s="564"/>
      <c r="G504" s="448"/>
      <c r="H504" s="564"/>
      <c r="I504" s="448"/>
      <c r="J504" s="564"/>
      <c r="K504" s="448"/>
      <c r="L504" s="564"/>
      <c r="M504" s="448"/>
      <c r="N504" s="564"/>
      <c r="O504" s="448"/>
      <c r="P504" s="564"/>
      <c r="Q504" s="448"/>
      <c r="R504" s="564"/>
      <c r="S504" s="448"/>
      <c r="T504" s="564"/>
      <c r="U504" s="448"/>
      <c r="V504" s="448"/>
      <c r="W504" s="448"/>
      <c r="X504" s="448"/>
      <c r="Y504" s="448"/>
      <c r="Z504" s="448"/>
    </row>
    <row r="505" ht="12.75" customHeight="1">
      <c r="A505" s="448"/>
      <c r="B505" s="560"/>
      <c r="C505" s="448"/>
      <c r="D505" s="564"/>
      <c r="E505" s="448"/>
      <c r="F505" s="564"/>
      <c r="G505" s="448"/>
      <c r="H505" s="564"/>
      <c r="I505" s="448"/>
      <c r="J505" s="564"/>
      <c r="K505" s="448"/>
      <c r="L505" s="564"/>
      <c r="M505" s="448"/>
      <c r="N505" s="564"/>
      <c r="O505" s="448"/>
      <c r="P505" s="564"/>
      <c r="Q505" s="448"/>
      <c r="R505" s="564"/>
      <c r="S505" s="448"/>
      <c r="T505" s="564"/>
      <c r="U505" s="448"/>
      <c r="V505" s="448"/>
      <c r="W505" s="448"/>
      <c r="X505" s="448"/>
      <c r="Y505" s="448"/>
      <c r="Z505" s="448"/>
    </row>
    <row r="506" ht="12.75" customHeight="1">
      <c r="A506" s="448"/>
      <c r="B506" s="560"/>
      <c r="C506" s="448"/>
      <c r="D506" s="564"/>
      <c r="E506" s="448"/>
      <c r="F506" s="564"/>
      <c r="G506" s="448"/>
      <c r="H506" s="564"/>
      <c r="I506" s="448"/>
      <c r="J506" s="564"/>
      <c r="K506" s="448"/>
      <c r="L506" s="564"/>
      <c r="M506" s="448"/>
      <c r="N506" s="564"/>
      <c r="O506" s="448"/>
      <c r="P506" s="564"/>
      <c r="Q506" s="448"/>
      <c r="R506" s="564"/>
      <c r="S506" s="448"/>
      <c r="T506" s="564"/>
      <c r="U506" s="448"/>
      <c r="V506" s="448"/>
      <c r="W506" s="448"/>
      <c r="X506" s="448"/>
      <c r="Y506" s="448"/>
      <c r="Z506" s="448"/>
    </row>
    <row r="507" ht="12.75" customHeight="1">
      <c r="A507" s="448"/>
      <c r="B507" s="560"/>
      <c r="C507" s="448"/>
      <c r="D507" s="564"/>
      <c r="E507" s="448"/>
      <c r="F507" s="564"/>
      <c r="G507" s="448"/>
      <c r="H507" s="564"/>
      <c r="I507" s="448"/>
      <c r="J507" s="564"/>
      <c r="K507" s="448"/>
      <c r="L507" s="564"/>
      <c r="M507" s="448"/>
      <c r="N507" s="564"/>
      <c r="O507" s="448"/>
      <c r="P507" s="564"/>
      <c r="Q507" s="448"/>
      <c r="R507" s="564"/>
      <c r="S507" s="448"/>
      <c r="T507" s="564"/>
      <c r="U507" s="448"/>
      <c r="V507" s="448"/>
      <c r="W507" s="448"/>
      <c r="X507" s="448"/>
      <c r="Y507" s="448"/>
      <c r="Z507" s="448"/>
    </row>
    <row r="508" ht="12.75" customHeight="1">
      <c r="A508" s="448"/>
      <c r="B508" s="560"/>
      <c r="C508" s="448"/>
      <c r="D508" s="564"/>
      <c r="E508" s="448"/>
      <c r="F508" s="564"/>
      <c r="G508" s="448"/>
      <c r="H508" s="564"/>
      <c r="I508" s="448"/>
      <c r="J508" s="564"/>
      <c r="K508" s="448"/>
      <c r="L508" s="564"/>
      <c r="M508" s="448"/>
      <c r="N508" s="564"/>
      <c r="O508" s="448"/>
      <c r="P508" s="564"/>
      <c r="Q508" s="448"/>
      <c r="R508" s="564"/>
      <c r="S508" s="448"/>
      <c r="T508" s="564"/>
      <c r="U508" s="448"/>
      <c r="V508" s="448"/>
      <c r="W508" s="448"/>
      <c r="X508" s="448"/>
      <c r="Y508" s="448"/>
      <c r="Z508" s="448"/>
    </row>
    <row r="509" ht="12.75" customHeight="1">
      <c r="A509" s="448"/>
      <c r="B509" s="560"/>
      <c r="C509" s="448"/>
      <c r="D509" s="564"/>
      <c r="E509" s="448"/>
      <c r="F509" s="564"/>
      <c r="G509" s="448"/>
      <c r="H509" s="564"/>
      <c r="I509" s="448"/>
      <c r="J509" s="564"/>
      <c r="K509" s="448"/>
      <c r="L509" s="564"/>
      <c r="M509" s="448"/>
      <c r="N509" s="564"/>
      <c r="O509" s="448"/>
      <c r="P509" s="564"/>
      <c r="Q509" s="448"/>
      <c r="R509" s="564"/>
      <c r="S509" s="448"/>
      <c r="T509" s="564"/>
      <c r="U509" s="448"/>
      <c r="V509" s="448"/>
      <c r="W509" s="448"/>
      <c r="X509" s="448"/>
      <c r="Y509" s="448"/>
      <c r="Z509" s="448"/>
    </row>
    <row r="510" ht="12.75" customHeight="1">
      <c r="A510" s="448"/>
      <c r="B510" s="560"/>
      <c r="C510" s="448"/>
      <c r="D510" s="564"/>
      <c r="E510" s="448"/>
      <c r="F510" s="564"/>
      <c r="G510" s="448"/>
      <c r="H510" s="564"/>
      <c r="I510" s="448"/>
      <c r="J510" s="564"/>
      <c r="K510" s="448"/>
      <c r="L510" s="564"/>
      <c r="M510" s="448"/>
      <c r="N510" s="564"/>
      <c r="O510" s="448"/>
      <c r="P510" s="564"/>
      <c r="Q510" s="448"/>
      <c r="R510" s="564"/>
      <c r="S510" s="448"/>
      <c r="T510" s="564"/>
      <c r="U510" s="448"/>
      <c r="V510" s="448"/>
      <c r="W510" s="448"/>
      <c r="X510" s="448"/>
      <c r="Y510" s="448"/>
      <c r="Z510" s="448"/>
    </row>
    <row r="511" ht="12.75" customHeight="1">
      <c r="A511" s="448"/>
      <c r="B511" s="560"/>
      <c r="C511" s="448"/>
      <c r="D511" s="564"/>
      <c r="E511" s="448"/>
      <c r="F511" s="564"/>
      <c r="G511" s="448"/>
      <c r="H511" s="564"/>
      <c r="I511" s="448"/>
      <c r="J511" s="564"/>
      <c r="K511" s="448"/>
      <c r="L511" s="564"/>
      <c r="M511" s="448"/>
      <c r="N511" s="564"/>
      <c r="O511" s="448"/>
      <c r="P511" s="564"/>
      <c r="Q511" s="448"/>
      <c r="R511" s="564"/>
      <c r="S511" s="448"/>
      <c r="T511" s="564"/>
      <c r="U511" s="448"/>
      <c r="V511" s="448"/>
      <c r="W511" s="448"/>
      <c r="X511" s="448"/>
      <c r="Y511" s="448"/>
      <c r="Z511" s="448"/>
    </row>
    <row r="512" ht="12.75" customHeight="1">
      <c r="A512" s="448"/>
      <c r="B512" s="560"/>
      <c r="C512" s="448"/>
      <c r="D512" s="564"/>
      <c r="E512" s="448"/>
      <c r="F512" s="564"/>
      <c r="G512" s="448"/>
      <c r="H512" s="564"/>
      <c r="I512" s="448"/>
      <c r="J512" s="564"/>
      <c r="K512" s="448"/>
      <c r="L512" s="564"/>
      <c r="M512" s="448"/>
      <c r="N512" s="564"/>
      <c r="O512" s="448"/>
      <c r="P512" s="564"/>
      <c r="Q512" s="448"/>
      <c r="R512" s="564"/>
      <c r="S512" s="448"/>
      <c r="T512" s="564"/>
      <c r="U512" s="448"/>
      <c r="V512" s="448"/>
      <c r="W512" s="448"/>
      <c r="X512" s="448"/>
      <c r="Y512" s="448"/>
      <c r="Z512" s="448"/>
    </row>
    <row r="513" ht="12.75" customHeight="1">
      <c r="A513" s="448"/>
      <c r="B513" s="560"/>
      <c r="C513" s="448"/>
      <c r="D513" s="564"/>
      <c r="E513" s="448"/>
      <c r="F513" s="564"/>
      <c r="G513" s="448"/>
      <c r="H513" s="564"/>
      <c r="I513" s="448"/>
      <c r="J513" s="564"/>
      <c r="K513" s="448"/>
      <c r="L513" s="564"/>
      <c r="M513" s="448"/>
      <c r="N513" s="564"/>
      <c r="O513" s="448"/>
      <c r="P513" s="564"/>
      <c r="Q513" s="448"/>
      <c r="R513" s="564"/>
      <c r="S513" s="448"/>
      <c r="T513" s="564"/>
      <c r="U513" s="448"/>
      <c r="V513" s="448"/>
      <c r="W513" s="448"/>
      <c r="X513" s="448"/>
      <c r="Y513" s="448"/>
      <c r="Z513" s="448"/>
    </row>
    <row r="514" ht="12.75" customHeight="1">
      <c r="A514" s="448"/>
      <c r="B514" s="560"/>
      <c r="C514" s="448"/>
      <c r="D514" s="564"/>
      <c r="E514" s="448"/>
      <c r="F514" s="564"/>
      <c r="G514" s="448"/>
      <c r="H514" s="564"/>
      <c r="I514" s="448"/>
      <c r="J514" s="564"/>
      <c r="K514" s="448"/>
      <c r="L514" s="564"/>
      <c r="M514" s="448"/>
      <c r="N514" s="564"/>
      <c r="O514" s="448"/>
      <c r="P514" s="564"/>
      <c r="Q514" s="448"/>
      <c r="R514" s="564"/>
      <c r="S514" s="448"/>
      <c r="T514" s="564"/>
      <c r="U514" s="448"/>
      <c r="V514" s="448"/>
      <c r="W514" s="448"/>
      <c r="X514" s="448"/>
      <c r="Y514" s="448"/>
      <c r="Z514" s="448"/>
    </row>
    <row r="515" ht="12.75" customHeight="1">
      <c r="A515" s="448"/>
      <c r="B515" s="560"/>
      <c r="C515" s="448"/>
      <c r="D515" s="564"/>
      <c r="E515" s="448"/>
      <c r="F515" s="564"/>
      <c r="G515" s="448"/>
      <c r="H515" s="564"/>
      <c r="I515" s="448"/>
      <c r="J515" s="564"/>
      <c r="K515" s="448"/>
      <c r="L515" s="564"/>
      <c r="M515" s="448"/>
      <c r="N515" s="564"/>
      <c r="O515" s="448"/>
      <c r="P515" s="564"/>
      <c r="Q515" s="448"/>
      <c r="R515" s="564"/>
      <c r="S515" s="448"/>
      <c r="T515" s="564"/>
      <c r="U515" s="448"/>
      <c r="V515" s="448"/>
      <c r="W515" s="448"/>
      <c r="X515" s="448"/>
      <c r="Y515" s="448"/>
      <c r="Z515" s="448"/>
    </row>
    <row r="516" ht="12.75" customHeight="1">
      <c r="A516" s="448"/>
      <c r="B516" s="560"/>
      <c r="C516" s="448"/>
      <c r="D516" s="564"/>
      <c r="E516" s="448"/>
      <c r="F516" s="564"/>
      <c r="G516" s="448"/>
      <c r="H516" s="564"/>
      <c r="I516" s="448"/>
      <c r="J516" s="564"/>
      <c r="K516" s="448"/>
      <c r="L516" s="564"/>
      <c r="M516" s="448"/>
      <c r="N516" s="564"/>
      <c r="O516" s="448"/>
      <c r="P516" s="564"/>
      <c r="Q516" s="448"/>
      <c r="R516" s="564"/>
      <c r="S516" s="448"/>
      <c r="T516" s="564"/>
      <c r="U516" s="448"/>
      <c r="V516" s="448"/>
      <c r="W516" s="448"/>
      <c r="X516" s="448"/>
      <c r="Y516" s="448"/>
      <c r="Z516" s="448"/>
    </row>
    <row r="517" ht="12.75" customHeight="1">
      <c r="A517" s="448"/>
      <c r="B517" s="560"/>
      <c r="C517" s="448"/>
      <c r="D517" s="564"/>
      <c r="E517" s="448"/>
      <c r="F517" s="564"/>
      <c r="G517" s="448"/>
      <c r="H517" s="564"/>
      <c r="I517" s="448"/>
      <c r="J517" s="564"/>
      <c r="K517" s="448"/>
      <c r="L517" s="564"/>
      <c r="M517" s="448"/>
      <c r="N517" s="564"/>
      <c r="O517" s="448"/>
      <c r="P517" s="564"/>
      <c r="Q517" s="448"/>
      <c r="R517" s="564"/>
      <c r="S517" s="448"/>
      <c r="T517" s="564"/>
      <c r="U517" s="448"/>
      <c r="V517" s="448"/>
      <c r="W517" s="448"/>
      <c r="X517" s="448"/>
      <c r="Y517" s="448"/>
      <c r="Z517" s="448"/>
    </row>
    <row r="518" ht="12.75" customHeight="1">
      <c r="A518" s="448"/>
      <c r="B518" s="560"/>
      <c r="C518" s="448"/>
      <c r="D518" s="564"/>
      <c r="E518" s="448"/>
      <c r="F518" s="564"/>
      <c r="G518" s="448"/>
      <c r="H518" s="564"/>
      <c r="I518" s="448"/>
      <c r="J518" s="564"/>
      <c r="K518" s="448"/>
      <c r="L518" s="564"/>
      <c r="M518" s="448"/>
      <c r="N518" s="564"/>
      <c r="O518" s="448"/>
      <c r="P518" s="564"/>
      <c r="Q518" s="448"/>
      <c r="R518" s="564"/>
      <c r="S518" s="448"/>
      <c r="T518" s="564"/>
      <c r="U518" s="448"/>
      <c r="V518" s="448"/>
      <c r="W518" s="448"/>
      <c r="X518" s="448"/>
      <c r="Y518" s="448"/>
      <c r="Z518" s="448"/>
    </row>
    <row r="519" ht="12.75" customHeight="1">
      <c r="A519" s="448"/>
      <c r="B519" s="560"/>
      <c r="C519" s="448"/>
      <c r="D519" s="564"/>
      <c r="E519" s="448"/>
      <c r="F519" s="564"/>
      <c r="G519" s="448"/>
      <c r="H519" s="564"/>
      <c r="I519" s="448"/>
      <c r="J519" s="564"/>
      <c r="K519" s="448"/>
      <c r="L519" s="564"/>
      <c r="M519" s="448"/>
      <c r="N519" s="564"/>
      <c r="O519" s="448"/>
      <c r="P519" s="564"/>
      <c r="Q519" s="448"/>
      <c r="R519" s="564"/>
      <c r="S519" s="448"/>
      <c r="T519" s="564"/>
      <c r="U519" s="448"/>
      <c r="V519" s="448"/>
      <c r="W519" s="448"/>
      <c r="X519" s="448"/>
      <c r="Y519" s="448"/>
      <c r="Z519" s="448"/>
    </row>
    <row r="520" ht="12.75" customHeight="1">
      <c r="A520" s="448"/>
      <c r="B520" s="560"/>
      <c r="C520" s="448"/>
      <c r="D520" s="564"/>
      <c r="E520" s="448"/>
      <c r="F520" s="564"/>
      <c r="G520" s="448"/>
      <c r="H520" s="564"/>
      <c r="I520" s="448"/>
      <c r="J520" s="564"/>
      <c r="K520" s="448"/>
      <c r="L520" s="564"/>
      <c r="M520" s="448"/>
      <c r="N520" s="564"/>
      <c r="O520" s="448"/>
      <c r="P520" s="564"/>
      <c r="Q520" s="448"/>
      <c r="R520" s="564"/>
      <c r="S520" s="448"/>
      <c r="T520" s="564"/>
      <c r="U520" s="448"/>
      <c r="V520" s="448"/>
      <c r="W520" s="448"/>
      <c r="X520" s="448"/>
      <c r="Y520" s="448"/>
      <c r="Z520" s="448"/>
    </row>
    <row r="521" ht="12.75" customHeight="1">
      <c r="A521" s="448"/>
      <c r="B521" s="560"/>
      <c r="C521" s="448"/>
      <c r="D521" s="564"/>
      <c r="E521" s="448"/>
      <c r="F521" s="564"/>
      <c r="G521" s="448"/>
      <c r="H521" s="564"/>
      <c r="I521" s="448"/>
      <c r="J521" s="564"/>
      <c r="K521" s="448"/>
      <c r="L521" s="564"/>
      <c r="M521" s="448"/>
      <c r="N521" s="564"/>
      <c r="O521" s="448"/>
      <c r="P521" s="564"/>
      <c r="Q521" s="448"/>
      <c r="R521" s="564"/>
      <c r="S521" s="448"/>
      <c r="T521" s="564"/>
      <c r="U521" s="448"/>
      <c r="V521" s="448"/>
      <c r="W521" s="448"/>
      <c r="X521" s="448"/>
      <c r="Y521" s="448"/>
      <c r="Z521" s="448"/>
    </row>
    <row r="522" ht="12.75" customHeight="1">
      <c r="A522" s="448"/>
      <c r="B522" s="560"/>
      <c r="C522" s="448"/>
      <c r="D522" s="564"/>
      <c r="E522" s="448"/>
      <c r="F522" s="564"/>
      <c r="G522" s="448"/>
      <c r="H522" s="564"/>
      <c r="I522" s="448"/>
      <c r="J522" s="564"/>
      <c r="K522" s="448"/>
      <c r="L522" s="564"/>
      <c r="M522" s="448"/>
      <c r="N522" s="564"/>
      <c r="O522" s="448"/>
      <c r="P522" s="564"/>
      <c r="Q522" s="448"/>
      <c r="R522" s="564"/>
      <c r="S522" s="448"/>
      <c r="T522" s="564"/>
      <c r="U522" s="448"/>
      <c r="V522" s="448"/>
      <c r="W522" s="448"/>
      <c r="X522" s="448"/>
      <c r="Y522" s="448"/>
      <c r="Z522" s="448"/>
    </row>
    <row r="523" ht="12.75" customHeight="1">
      <c r="A523" s="448"/>
      <c r="B523" s="560"/>
      <c r="C523" s="448"/>
      <c r="D523" s="564"/>
      <c r="E523" s="448"/>
      <c r="F523" s="564"/>
      <c r="G523" s="448"/>
      <c r="H523" s="564"/>
      <c r="I523" s="448"/>
      <c r="J523" s="564"/>
      <c r="K523" s="448"/>
      <c r="L523" s="564"/>
      <c r="M523" s="448"/>
      <c r="N523" s="564"/>
      <c r="O523" s="448"/>
      <c r="P523" s="564"/>
      <c r="Q523" s="448"/>
      <c r="R523" s="564"/>
      <c r="S523" s="448"/>
      <c r="T523" s="564"/>
      <c r="U523" s="448"/>
      <c r="V523" s="448"/>
      <c r="W523" s="448"/>
      <c r="X523" s="448"/>
      <c r="Y523" s="448"/>
      <c r="Z523" s="448"/>
    </row>
    <row r="524" ht="12.75" customHeight="1">
      <c r="A524" s="448"/>
      <c r="B524" s="560"/>
      <c r="C524" s="448"/>
      <c r="D524" s="564"/>
      <c r="E524" s="448"/>
      <c r="F524" s="564"/>
      <c r="G524" s="448"/>
      <c r="H524" s="564"/>
      <c r="I524" s="448"/>
      <c r="J524" s="564"/>
      <c r="K524" s="448"/>
      <c r="L524" s="564"/>
      <c r="M524" s="448"/>
      <c r="N524" s="564"/>
      <c r="O524" s="448"/>
      <c r="P524" s="564"/>
      <c r="Q524" s="448"/>
      <c r="R524" s="564"/>
      <c r="S524" s="448"/>
      <c r="T524" s="564"/>
      <c r="U524" s="448"/>
      <c r="V524" s="448"/>
      <c r="W524" s="448"/>
      <c r="X524" s="448"/>
      <c r="Y524" s="448"/>
      <c r="Z524" s="448"/>
    </row>
    <row r="525" ht="12.75" customHeight="1">
      <c r="A525" s="448"/>
      <c r="B525" s="560"/>
      <c r="C525" s="448"/>
      <c r="D525" s="564"/>
      <c r="E525" s="448"/>
      <c r="F525" s="564"/>
      <c r="G525" s="448"/>
      <c r="H525" s="564"/>
      <c r="I525" s="448"/>
      <c r="J525" s="564"/>
      <c r="K525" s="448"/>
      <c r="L525" s="564"/>
      <c r="M525" s="448"/>
      <c r="N525" s="564"/>
      <c r="O525" s="448"/>
      <c r="P525" s="564"/>
      <c r="Q525" s="448"/>
      <c r="R525" s="564"/>
      <c r="S525" s="448"/>
      <c r="T525" s="564"/>
      <c r="U525" s="448"/>
      <c r="V525" s="448"/>
      <c r="W525" s="448"/>
      <c r="X525" s="448"/>
      <c r="Y525" s="448"/>
      <c r="Z525" s="448"/>
    </row>
    <row r="526" ht="12.75" customHeight="1">
      <c r="A526" s="448"/>
      <c r="B526" s="560"/>
      <c r="C526" s="448"/>
      <c r="D526" s="564"/>
      <c r="E526" s="448"/>
      <c r="F526" s="564"/>
      <c r="G526" s="448"/>
      <c r="H526" s="564"/>
      <c r="I526" s="448"/>
      <c r="J526" s="564"/>
      <c r="K526" s="448"/>
      <c r="L526" s="564"/>
      <c r="M526" s="448"/>
      <c r="N526" s="564"/>
      <c r="O526" s="448"/>
      <c r="P526" s="564"/>
      <c r="Q526" s="448"/>
      <c r="R526" s="564"/>
      <c r="S526" s="448"/>
      <c r="T526" s="564"/>
      <c r="U526" s="448"/>
      <c r="V526" s="448"/>
      <c r="W526" s="448"/>
      <c r="X526" s="448"/>
      <c r="Y526" s="448"/>
      <c r="Z526" s="448"/>
    </row>
    <row r="527" ht="12.75" customHeight="1">
      <c r="A527" s="448"/>
      <c r="B527" s="560"/>
      <c r="C527" s="448"/>
      <c r="D527" s="564"/>
      <c r="E527" s="448"/>
      <c r="F527" s="564"/>
      <c r="G527" s="448"/>
      <c r="H527" s="564"/>
      <c r="I527" s="448"/>
      <c r="J527" s="564"/>
      <c r="K527" s="448"/>
      <c r="L527" s="564"/>
      <c r="M527" s="448"/>
      <c r="N527" s="564"/>
      <c r="O527" s="448"/>
      <c r="P527" s="564"/>
      <c r="Q527" s="448"/>
      <c r="R527" s="564"/>
      <c r="S527" s="448"/>
      <c r="T527" s="564"/>
      <c r="U527" s="448"/>
      <c r="V527" s="448"/>
      <c r="W527" s="448"/>
      <c r="X527" s="448"/>
      <c r="Y527" s="448"/>
      <c r="Z527" s="448"/>
    </row>
    <row r="528" ht="12.75" customHeight="1">
      <c r="A528" s="448"/>
      <c r="B528" s="560"/>
      <c r="C528" s="448"/>
      <c r="D528" s="564"/>
      <c r="E528" s="448"/>
      <c r="F528" s="564"/>
      <c r="G528" s="448"/>
      <c r="H528" s="564"/>
      <c r="I528" s="448"/>
      <c r="J528" s="564"/>
      <c r="K528" s="448"/>
      <c r="L528" s="564"/>
      <c r="M528" s="448"/>
      <c r="N528" s="564"/>
      <c r="O528" s="448"/>
      <c r="P528" s="564"/>
      <c r="Q528" s="448"/>
      <c r="R528" s="564"/>
      <c r="S528" s="448"/>
      <c r="T528" s="564"/>
      <c r="U528" s="448"/>
      <c r="V528" s="448"/>
      <c r="W528" s="448"/>
      <c r="X528" s="448"/>
      <c r="Y528" s="448"/>
      <c r="Z528" s="448"/>
    </row>
    <row r="529" ht="12.75" customHeight="1">
      <c r="A529" s="448"/>
      <c r="B529" s="560"/>
      <c r="C529" s="448"/>
      <c r="D529" s="564"/>
      <c r="E529" s="448"/>
      <c r="F529" s="564"/>
      <c r="G529" s="448"/>
      <c r="H529" s="564"/>
      <c r="I529" s="448"/>
      <c r="J529" s="564"/>
      <c r="K529" s="448"/>
      <c r="L529" s="564"/>
      <c r="M529" s="448"/>
      <c r="N529" s="564"/>
      <c r="O529" s="448"/>
      <c r="P529" s="564"/>
      <c r="Q529" s="448"/>
      <c r="R529" s="564"/>
      <c r="S529" s="448"/>
      <c r="T529" s="564"/>
      <c r="U529" s="448"/>
      <c r="V529" s="448"/>
      <c r="W529" s="448"/>
      <c r="X529" s="448"/>
      <c r="Y529" s="448"/>
      <c r="Z529" s="448"/>
    </row>
    <row r="530" ht="12.75" customHeight="1">
      <c r="A530" s="448"/>
      <c r="B530" s="560"/>
      <c r="C530" s="448"/>
      <c r="D530" s="564"/>
      <c r="E530" s="448"/>
      <c r="F530" s="564"/>
      <c r="G530" s="448"/>
      <c r="H530" s="564"/>
      <c r="I530" s="448"/>
      <c r="J530" s="564"/>
      <c r="K530" s="448"/>
      <c r="L530" s="564"/>
      <c r="M530" s="448"/>
      <c r="N530" s="564"/>
      <c r="O530" s="448"/>
      <c r="P530" s="564"/>
      <c r="Q530" s="448"/>
      <c r="R530" s="564"/>
      <c r="S530" s="448"/>
      <c r="T530" s="564"/>
      <c r="U530" s="448"/>
      <c r="V530" s="448"/>
      <c r="W530" s="448"/>
      <c r="X530" s="448"/>
      <c r="Y530" s="448"/>
      <c r="Z530" s="448"/>
    </row>
    <row r="531" ht="12.75" customHeight="1">
      <c r="A531" s="448"/>
      <c r="B531" s="560"/>
      <c r="C531" s="448"/>
      <c r="D531" s="564"/>
      <c r="E531" s="448"/>
      <c r="F531" s="564"/>
      <c r="G531" s="448"/>
      <c r="H531" s="564"/>
      <c r="I531" s="448"/>
      <c r="J531" s="564"/>
      <c r="K531" s="448"/>
      <c r="L531" s="564"/>
      <c r="M531" s="448"/>
      <c r="N531" s="564"/>
      <c r="O531" s="448"/>
      <c r="P531" s="564"/>
      <c r="Q531" s="448"/>
      <c r="R531" s="564"/>
      <c r="S531" s="448"/>
      <c r="T531" s="564"/>
      <c r="U531" s="448"/>
      <c r="V531" s="448"/>
      <c r="W531" s="448"/>
      <c r="X531" s="448"/>
      <c r="Y531" s="448"/>
      <c r="Z531" s="448"/>
    </row>
    <row r="532" ht="12.75" customHeight="1">
      <c r="A532" s="448"/>
      <c r="B532" s="560"/>
      <c r="C532" s="448"/>
      <c r="D532" s="564"/>
      <c r="E532" s="448"/>
      <c r="F532" s="564"/>
      <c r="G532" s="448"/>
      <c r="H532" s="564"/>
      <c r="I532" s="448"/>
      <c r="J532" s="564"/>
      <c r="K532" s="448"/>
      <c r="L532" s="564"/>
      <c r="M532" s="448"/>
      <c r="N532" s="564"/>
      <c r="O532" s="448"/>
      <c r="P532" s="564"/>
      <c r="Q532" s="448"/>
      <c r="R532" s="564"/>
      <c r="S532" s="448"/>
      <c r="T532" s="564"/>
      <c r="U532" s="448"/>
      <c r="V532" s="448"/>
      <c r="W532" s="448"/>
      <c r="X532" s="448"/>
      <c r="Y532" s="448"/>
      <c r="Z532" s="448"/>
    </row>
    <row r="533" ht="12.75" customHeight="1">
      <c r="A533" s="448"/>
      <c r="B533" s="560"/>
      <c r="C533" s="448"/>
      <c r="D533" s="564"/>
      <c r="E533" s="448"/>
      <c r="F533" s="564"/>
      <c r="G533" s="448"/>
      <c r="H533" s="564"/>
      <c r="I533" s="448"/>
      <c r="J533" s="564"/>
      <c r="K533" s="448"/>
      <c r="L533" s="564"/>
      <c r="M533" s="448"/>
      <c r="N533" s="564"/>
      <c r="O533" s="448"/>
      <c r="P533" s="564"/>
      <c r="Q533" s="448"/>
      <c r="R533" s="564"/>
      <c r="S533" s="448"/>
      <c r="T533" s="564"/>
      <c r="U533" s="448"/>
      <c r="V533" s="448"/>
      <c r="W533" s="448"/>
      <c r="X533" s="448"/>
      <c r="Y533" s="448"/>
      <c r="Z533" s="448"/>
    </row>
    <row r="534" ht="12.75" customHeight="1">
      <c r="A534" s="448"/>
      <c r="B534" s="560"/>
      <c r="C534" s="448"/>
      <c r="D534" s="564"/>
      <c r="E534" s="448"/>
      <c r="F534" s="564"/>
      <c r="G534" s="448"/>
      <c r="H534" s="564"/>
      <c r="I534" s="448"/>
      <c r="J534" s="564"/>
      <c r="K534" s="448"/>
      <c r="L534" s="564"/>
      <c r="M534" s="448"/>
      <c r="N534" s="564"/>
      <c r="O534" s="448"/>
      <c r="P534" s="564"/>
      <c r="Q534" s="448"/>
      <c r="R534" s="564"/>
      <c r="S534" s="448"/>
      <c r="T534" s="564"/>
      <c r="U534" s="448"/>
      <c r="V534" s="448"/>
      <c r="W534" s="448"/>
      <c r="X534" s="448"/>
      <c r="Y534" s="448"/>
      <c r="Z534" s="448"/>
    </row>
    <row r="535" ht="12.75" customHeight="1">
      <c r="A535" s="448"/>
      <c r="B535" s="560"/>
      <c r="C535" s="448"/>
      <c r="D535" s="564"/>
      <c r="E535" s="448"/>
      <c r="F535" s="564"/>
      <c r="G535" s="448"/>
      <c r="H535" s="564"/>
      <c r="I535" s="448"/>
      <c r="J535" s="564"/>
      <c r="K535" s="448"/>
      <c r="L535" s="564"/>
      <c r="M535" s="448"/>
      <c r="N535" s="564"/>
      <c r="O535" s="448"/>
      <c r="P535" s="564"/>
      <c r="Q535" s="448"/>
      <c r="R535" s="564"/>
      <c r="S535" s="448"/>
      <c r="T535" s="564"/>
      <c r="U535" s="448"/>
      <c r="V535" s="448"/>
      <c r="W535" s="448"/>
      <c r="X535" s="448"/>
      <c r="Y535" s="448"/>
      <c r="Z535" s="448"/>
    </row>
    <row r="536" ht="12.75" customHeight="1">
      <c r="A536" s="448"/>
      <c r="B536" s="560"/>
      <c r="C536" s="448"/>
      <c r="D536" s="564"/>
      <c r="E536" s="448"/>
      <c r="F536" s="564"/>
      <c r="G536" s="448"/>
      <c r="H536" s="564"/>
      <c r="I536" s="448"/>
      <c r="J536" s="564"/>
      <c r="K536" s="448"/>
      <c r="L536" s="564"/>
      <c r="M536" s="448"/>
      <c r="N536" s="564"/>
      <c r="O536" s="448"/>
      <c r="P536" s="564"/>
      <c r="Q536" s="448"/>
      <c r="R536" s="564"/>
      <c r="S536" s="448"/>
      <c r="T536" s="564"/>
      <c r="U536" s="448"/>
      <c r="V536" s="448"/>
      <c r="W536" s="448"/>
      <c r="X536" s="448"/>
      <c r="Y536" s="448"/>
      <c r="Z536" s="448"/>
    </row>
    <row r="537" ht="12.75" customHeight="1">
      <c r="A537" s="448"/>
      <c r="B537" s="560"/>
      <c r="C537" s="448"/>
      <c r="D537" s="564"/>
      <c r="E537" s="448"/>
      <c r="F537" s="564"/>
      <c r="G537" s="448"/>
      <c r="H537" s="564"/>
      <c r="I537" s="448"/>
      <c r="J537" s="564"/>
      <c r="K537" s="448"/>
      <c r="L537" s="564"/>
      <c r="M537" s="448"/>
      <c r="N537" s="564"/>
      <c r="O537" s="448"/>
      <c r="P537" s="564"/>
      <c r="Q537" s="448"/>
      <c r="R537" s="564"/>
      <c r="S537" s="448"/>
      <c r="T537" s="564"/>
      <c r="U537" s="448"/>
      <c r="V537" s="448"/>
      <c r="W537" s="448"/>
      <c r="X537" s="448"/>
      <c r="Y537" s="448"/>
      <c r="Z537" s="448"/>
    </row>
    <row r="538" ht="12.75" customHeight="1">
      <c r="A538" s="448"/>
      <c r="B538" s="560"/>
      <c r="C538" s="448"/>
      <c r="D538" s="564"/>
      <c r="E538" s="448"/>
      <c r="F538" s="564"/>
      <c r="G538" s="448"/>
      <c r="H538" s="564"/>
      <c r="I538" s="448"/>
      <c r="J538" s="564"/>
      <c r="K538" s="448"/>
      <c r="L538" s="564"/>
      <c r="M538" s="448"/>
      <c r="N538" s="564"/>
      <c r="O538" s="448"/>
      <c r="P538" s="564"/>
      <c r="Q538" s="448"/>
      <c r="R538" s="564"/>
      <c r="S538" s="448"/>
      <c r="T538" s="564"/>
      <c r="U538" s="448"/>
      <c r="V538" s="448"/>
      <c r="W538" s="448"/>
      <c r="X538" s="448"/>
      <c r="Y538" s="448"/>
      <c r="Z538" s="448"/>
    </row>
    <row r="539" ht="12.75" customHeight="1">
      <c r="A539" s="448"/>
      <c r="B539" s="560"/>
      <c r="C539" s="448"/>
      <c r="D539" s="564"/>
      <c r="E539" s="448"/>
      <c r="F539" s="564"/>
      <c r="G539" s="448"/>
      <c r="H539" s="564"/>
      <c r="I539" s="448"/>
      <c r="J539" s="564"/>
      <c r="K539" s="448"/>
      <c r="L539" s="564"/>
      <c r="M539" s="448"/>
      <c r="N539" s="564"/>
      <c r="O539" s="448"/>
      <c r="P539" s="564"/>
      <c r="Q539" s="448"/>
      <c r="R539" s="564"/>
      <c r="S539" s="448"/>
      <c r="T539" s="564"/>
      <c r="U539" s="448"/>
      <c r="V539" s="448"/>
      <c r="W539" s="448"/>
      <c r="X539" s="448"/>
      <c r="Y539" s="448"/>
      <c r="Z539" s="448"/>
    </row>
    <row r="540" ht="12.75" customHeight="1">
      <c r="A540" s="448"/>
      <c r="B540" s="560"/>
      <c r="C540" s="448"/>
      <c r="D540" s="564"/>
      <c r="E540" s="448"/>
      <c r="F540" s="564"/>
      <c r="G540" s="448"/>
      <c r="H540" s="564"/>
      <c r="I540" s="448"/>
      <c r="J540" s="564"/>
      <c r="K540" s="448"/>
      <c r="L540" s="564"/>
      <c r="M540" s="448"/>
      <c r="N540" s="564"/>
      <c r="O540" s="448"/>
      <c r="P540" s="564"/>
      <c r="Q540" s="448"/>
      <c r="R540" s="564"/>
      <c r="S540" s="448"/>
      <c r="T540" s="564"/>
      <c r="U540" s="448"/>
      <c r="V540" s="448"/>
      <c r="W540" s="448"/>
      <c r="X540" s="448"/>
      <c r="Y540" s="448"/>
      <c r="Z540" s="448"/>
    </row>
    <row r="541" ht="12.75" customHeight="1">
      <c r="A541" s="448"/>
      <c r="B541" s="560"/>
      <c r="C541" s="448"/>
      <c r="D541" s="564"/>
      <c r="E541" s="448"/>
      <c r="F541" s="564"/>
      <c r="G541" s="448"/>
      <c r="H541" s="564"/>
      <c r="I541" s="448"/>
      <c r="J541" s="564"/>
      <c r="K541" s="448"/>
      <c r="L541" s="564"/>
      <c r="M541" s="448"/>
      <c r="N541" s="564"/>
      <c r="O541" s="448"/>
      <c r="P541" s="564"/>
      <c r="Q541" s="448"/>
      <c r="R541" s="564"/>
      <c r="S541" s="448"/>
      <c r="T541" s="564"/>
      <c r="U541" s="448"/>
      <c r="V541" s="448"/>
      <c r="W541" s="448"/>
      <c r="X541" s="448"/>
      <c r="Y541" s="448"/>
      <c r="Z541" s="448"/>
    </row>
    <row r="542" ht="12.75" customHeight="1">
      <c r="A542" s="448"/>
      <c r="B542" s="560"/>
      <c r="C542" s="448"/>
      <c r="D542" s="564"/>
      <c r="E542" s="448"/>
      <c r="F542" s="564"/>
      <c r="G542" s="448"/>
      <c r="H542" s="564"/>
      <c r="I542" s="448"/>
      <c r="J542" s="564"/>
      <c r="K542" s="448"/>
      <c r="L542" s="564"/>
      <c r="M542" s="448"/>
      <c r="N542" s="564"/>
      <c r="O542" s="448"/>
      <c r="P542" s="564"/>
      <c r="Q542" s="448"/>
      <c r="R542" s="564"/>
      <c r="S542" s="448"/>
      <c r="T542" s="564"/>
      <c r="U542" s="448"/>
      <c r="V542" s="448"/>
      <c r="W542" s="448"/>
      <c r="X542" s="448"/>
      <c r="Y542" s="448"/>
      <c r="Z542" s="448"/>
    </row>
    <row r="543" ht="12.75" customHeight="1">
      <c r="A543" s="448"/>
      <c r="B543" s="560"/>
      <c r="C543" s="448"/>
      <c r="D543" s="564"/>
      <c r="E543" s="448"/>
      <c r="F543" s="564"/>
      <c r="G543" s="448"/>
      <c r="H543" s="564"/>
      <c r="I543" s="448"/>
      <c r="J543" s="564"/>
      <c r="K543" s="448"/>
      <c r="L543" s="564"/>
      <c r="M543" s="448"/>
      <c r="N543" s="564"/>
      <c r="O543" s="448"/>
      <c r="P543" s="564"/>
      <c r="Q543" s="448"/>
      <c r="R543" s="564"/>
      <c r="S543" s="448"/>
      <c r="T543" s="564"/>
      <c r="U543" s="448"/>
      <c r="V543" s="448"/>
      <c r="W543" s="448"/>
      <c r="X543" s="448"/>
      <c r="Y543" s="448"/>
      <c r="Z543" s="448"/>
    </row>
    <row r="544" ht="12.75" customHeight="1">
      <c r="A544" s="448"/>
      <c r="B544" s="560"/>
      <c r="C544" s="448"/>
      <c r="D544" s="564"/>
      <c r="E544" s="448"/>
      <c r="F544" s="564"/>
      <c r="G544" s="448"/>
      <c r="H544" s="564"/>
      <c r="I544" s="448"/>
      <c r="J544" s="564"/>
      <c r="K544" s="448"/>
      <c r="L544" s="564"/>
      <c r="M544" s="448"/>
      <c r="N544" s="564"/>
      <c r="O544" s="448"/>
      <c r="P544" s="564"/>
      <c r="Q544" s="448"/>
      <c r="R544" s="564"/>
      <c r="S544" s="448"/>
      <c r="T544" s="564"/>
      <c r="U544" s="448"/>
      <c r="V544" s="448"/>
      <c r="W544" s="448"/>
      <c r="X544" s="448"/>
      <c r="Y544" s="448"/>
      <c r="Z544" s="448"/>
    </row>
    <row r="545" ht="12.75" customHeight="1">
      <c r="A545" s="448"/>
      <c r="B545" s="560"/>
      <c r="C545" s="448"/>
      <c r="D545" s="564"/>
      <c r="E545" s="448"/>
      <c r="F545" s="564"/>
      <c r="G545" s="448"/>
      <c r="H545" s="564"/>
      <c r="I545" s="448"/>
      <c r="J545" s="564"/>
      <c r="K545" s="448"/>
      <c r="L545" s="564"/>
      <c r="M545" s="448"/>
      <c r="N545" s="564"/>
      <c r="O545" s="448"/>
      <c r="P545" s="564"/>
      <c r="Q545" s="448"/>
      <c r="R545" s="564"/>
      <c r="S545" s="448"/>
      <c r="T545" s="564"/>
      <c r="U545" s="448"/>
      <c r="V545" s="448"/>
      <c r="W545" s="448"/>
      <c r="X545" s="448"/>
      <c r="Y545" s="448"/>
      <c r="Z545" s="448"/>
    </row>
    <row r="546" ht="12.75" customHeight="1">
      <c r="A546" s="448"/>
      <c r="B546" s="560"/>
      <c r="C546" s="448"/>
      <c r="D546" s="564"/>
      <c r="E546" s="448"/>
      <c r="F546" s="564"/>
      <c r="G546" s="448"/>
      <c r="H546" s="564"/>
      <c r="I546" s="448"/>
      <c r="J546" s="564"/>
      <c r="K546" s="448"/>
      <c r="L546" s="564"/>
      <c r="M546" s="448"/>
      <c r="N546" s="564"/>
      <c r="O546" s="448"/>
      <c r="P546" s="564"/>
      <c r="Q546" s="448"/>
      <c r="R546" s="564"/>
      <c r="S546" s="448"/>
      <c r="T546" s="564"/>
      <c r="U546" s="448"/>
      <c r="V546" s="448"/>
      <c r="W546" s="448"/>
      <c r="X546" s="448"/>
      <c r="Y546" s="448"/>
      <c r="Z546" s="448"/>
    </row>
    <row r="547" ht="12.75" customHeight="1">
      <c r="A547" s="448"/>
      <c r="B547" s="560"/>
      <c r="C547" s="448"/>
      <c r="D547" s="564"/>
      <c r="E547" s="448"/>
      <c r="F547" s="564"/>
      <c r="G547" s="448"/>
      <c r="H547" s="564"/>
      <c r="I547" s="448"/>
      <c r="J547" s="564"/>
      <c r="K547" s="448"/>
      <c r="L547" s="564"/>
      <c r="M547" s="448"/>
      <c r="N547" s="564"/>
      <c r="O547" s="448"/>
      <c r="P547" s="564"/>
      <c r="Q547" s="448"/>
      <c r="R547" s="564"/>
      <c r="S547" s="448"/>
      <c r="T547" s="564"/>
      <c r="U547" s="448"/>
      <c r="V547" s="448"/>
      <c r="W547" s="448"/>
      <c r="X547" s="448"/>
      <c r="Y547" s="448"/>
      <c r="Z547" s="448"/>
    </row>
    <row r="548" ht="12.75" customHeight="1">
      <c r="A548" s="448"/>
      <c r="B548" s="560"/>
      <c r="C548" s="448"/>
      <c r="D548" s="564"/>
      <c r="E548" s="448"/>
      <c r="F548" s="564"/>
      <c r="G548" s="448"/>
      <c r="H548" s="564"/>
      <c r="I548" s="448"/>
      <c r="J548" s="564"/>
      <c r="K548" s="448"/>
      <c r="L548" s="564"/>
      <c r="M548" s="448"/>
      <c r="N548" s="564"/>
      <c r="O548" s="448"/>
      <c r="P548" s="564"/>
      <c r="Q548" s="448"/>
      <c r="R548" s="564"/>
      <c r="S548" s="448"/>
      <c r="T548" s="564"/>
      <c r="U548" s="448"/>
      <c r="V548" s="448"/>
      <c r="W548" s="448"/>
      <c r="X548" s="448"/>
      <c r="Y548" s="448"/>
      <c r="Z548" s="448"/>
    </row>
    <row r="549" ht="12.75" customHeight="1">
      <c r="A549" s="448"/>
      <c r="B549" s="560"/>
      <c r="C549" s="448"/>
      <c r="D549" s="564"/>
      <c r="E549" s="448"/>
      <c r="F549" s="564"/>
      <c r="G549" s="448"/>
      <c r="H549" s="564"/>
      <c r="I549" s="448"/>
      <c r="J549" s="564"/>
      <c r="K549" s="448"/>
      <c r="L549" s="564"/>
      <c r="M549" s="448"/>
      <c r="N549" s="564"/>
      <c r="O549" s="448"/>
      <c r="P549" s="564"/>
      <c r="Q549" s="448"/>
      <c r="R549" s="564"/>
      <c r="S549" s="448"/>
      <c r="T549" s="564"/>
      <c r="U549" s="448"/>
      <c r="V549" s="448"/>
      <c r="W549" s="448"/>
      <c r="X549" s="448"/>
      <c r="Y549" s="448"/>
      <c r="Z549" s="448"/>
    </row>
    <row r="550" ht="12.75" customHeight="1">
      <c r="A550" s="448"/>
      <c r="B550" s="560"/>
      <c r="C550" s="448"/>
      <c r="D550" s="564"/>
      <c r="E550" s="448"/>
      <c r="F550" s="564"/>
      <c r="G550" s="448"/>
      <c r="H550" s="564"/>
      <c r="I550" s="448"/>
      <c r="J550" s="564"/>
      <c r="K550" s="448"/>
      <c r="L550" s="564"/>
      <c r="M550" s="448"/>
      <c r="N550" s="564"/>
      <c r="O550" s="448"/>
      <c r="P550" s="564"/>
      <c r="Q550" s="448"/>
      <c r="R550" s="564"/>
      <c r="S550" s="448"/>
      <c r="T550" s="564"/>
      <c r="U550" s="448"/>
      <c r="V550" s="448"/>
      <c r="W550" s="448"/>
      <c r="X550" s="448"/>
      <c r="Y550" s="448"/>
      <c r="Z550" s="448"/>
    </row>
    <row r="551" ht="12.75" customHeight="1">
      <c r="A551" s="448"/>
      <c r="B551" s="560"/>
      <c r="C551" s="448"/>
      <c r="D551" s="564"/>
      <c r="E551" s="448"/>
      <c r="F551" s="564"/>
      <c r="G551" s="448"/>
      <c r="H551" s="564"/>
      <c r="I551" s="448"/>
      <c r="J551" s="564"/>
      <c r="K551" s="448"/>
      <c r="L551" s="564"/>
      <c r="M551" s="448"/>
      <c r="N551" s="564"/>
      <c r="O551" s="448"/>
      <c r="P551" s="564"/>
      <c r="Q551" s="448"/>
      <c r="R551" s="564"/>
      <c r="S551" s="448"/>
      <c r="T551" s="564"/>
      <c r="U551" s="448"/>
      <c r="V551" s="448"/>
      <c r="W551" s="448"/>
      <c r="X551" s="448"/>
      <c r="Y551" s="448"/>
      <c r="Z551" s="448"/>
    </row>
    <row r="552" ht="12.75" customHeight="1">
      <c r="A552" s="448"/>
      <c r="B552" s="560"/>
      <c r="C552" s="448"/>
      <c r="D552" s="564"/>
      <c r="E552" s="448"/>
      <c r="F552" s="564"/>
      <c r="G552" s="448"/>
      <c r="H552" s="564"/>
      <c r="I552" s="448"/>
      <c r="J552" s="564"/>
      <c r="K552" s="448"/>
      <c r="L552" s="564"/>
      <c r="M552" s="448"/>
      <c r="N552" s="564"/>
      <c r="O552" s="448"/>
      <c r="P552" s="564"/>
      <c r="Q552" s="448"/>
      <c r="R552" s="564"/>
      <c r="S552" s="448"/>
      <c r="T552" s="564"/>
      <c r="U552" s="448"/>
      <c r="V552" s="448"/>
      <c r="W552" s="448"/>
      <c r="X552" s="448"/>
      <c r="Y552" s="448"/>
      <c r="Z552" s="448"/>
    </row>
    <row r="553" ht="12.75" customHeight="1">
      <c r="A553" s="448"/>
      <c r="B553" s="560"/>
      <c r="C553" s="448"/>
      <c r="D553" s="564"/>
      <c r="E553" s="448"/>
      <c r="F553" s="564"/>
      <c r="G553" s="448"/>
      <c r="H553" s="564"/>
      <c r="I553" s="448"/>
      <c r="J553" s="564"/>
      <c r="K553" s="448"/>
      <c r="L553" s="564"/>
      <c r="M553" s="448"/>
      <c r="N553" s="564"/>
      <c r="O553" s="448"/>
      <c r="P553" s="564"/>
      <c r="Q553" s="448"/>
      <c r="R553" s="564"/>
      <c r="S553" s="448"/>
      <c r="T553" s="564"/>
      <c r="U553" s="448"/>
      <c r="V553" s="448"/>
      <c r="W553" s="448"/>
      <c r="X553" s="448"/>
      <c r="Y553" s="448"/>
      <c r="Z553" s="448"/>
    </row>
    <row r="554" ht="12.75" customHeight="1">
      <c r="A554" s="448"/>
      <c r="B554" s="560"/>
      <c r="C554" s="448"/>
      <c r="D554" s="564"/>
      <c r="E554" s="448"/>
      <c r="F554" s="564"/>
      <c r="G554" s="448"/>
      <c r="H554" s="564"/>
      <c r="I554" s="448"/>
      <c r="J554" s="564"/>
      <c r="K554" s="448"/>
      <c r="L554" s="564"/>
      <c r="M554" s="448"/>
      <c r="N554" s="564"/>
      <c r="O554" s="448"/>
      <c r="P554" s="564"/>
      <c r="Q554" s="448"/>
      <c r="R554" s="564"/>
      <c r="S554" s="448"/>
      <c r="T554" s="564"/>
      <c r="U554" s="448"/>
      <c r="V554" s="448"/>
      <c r="W554" s="448"/>
      <c r="X554" s="448"/>
      <c r="Y554" s="448"/>
      <c r="Z554" s="448"/>
    </row>
    <row r="555" ht="12.75" customHeight="1">
      <c r="A555" s="448"/>
      <c r="B555" s="560"/>
      <c r="C555" s="448"/>
      <c r="D555" s="564"/>
      <c r="E555" s="448"/>
      <c r="F555" s="564"/>
      <c r="G555" s="448"/>
      <c r="H555" s="564"/>
      <c r="I555" s="448"/>
      <c r="J555" s="564"/>
      <c r="K555" s="448"/>
      <c r="L555" s="564"/>
      <c r="M555" s="448"/>
      <c r="N555" s="564"/>
      <c r="O555" s="448"/>
      <c r="P555" s="564"/>
      <c r="Q555" s="448"/>
      <c r="R555" s="564"/>
      <c r="S555" s="448"/>
      <c r="T555" s="564"/>
      <c r="U555" s="448"/>
      <c r="V555" s="448"/>
      <c r="W555" s="448"/>
      <c r="X555" s="448"/>
      <c r="Y555" s="448"/>
      <c r="Z555" s="448"/>
    </row>
    <row r="556" ht="12.75" customHeight="1">
      <c r="A556" s="448"/>
      <c r="B556" s="560"/>
      <c r="C556" s="448"/>
      <c r="D556" s="564"/>
      <c r="E556" s="448"/>
      <c r="F556" s="564"/>
      <c r="G556" s="448"/>
      <c r="H556" s="564"/>
      <c r="I556" s="448"/>
      <c r="J556" s="564"/>
      <c r="K556" s="448"/>
      <c r="L556" s="564"/>
      <c r="M556" s="448"/>
      <c r="N556" s="564"/>
      <c r="O556" s="448"/>
      <c r="P556" s="564"/>
      <c r="Q556" s="448"/>
      <c r="R556" s="564"/>
      <c r="S556" s="448"/>
      <c r="T556" s="564"/>
      <c r="U556" s="448"/>
      <c r="V556" s="448"/>
      <c r="W556" s="448"/>
      <c r="X556" s="448"/>
      <c r="Y556" s="448"/>
      <c r="Z556" s="448"/>
    </row>
    <row r="557" ht="12.75" customHeight="1">
      <c r="A557" s="448"/>
      <c r="B557" s="560"/>
      <c r="C557" s="448"/>
      <c r="D557" s="564"/>
      <c r="E557" s="448"/>
      <c r="F557" s="564"/>
      <c r="G557" s="448"/>
      <c r="H557" s="564"/>
      <c r="I557" s="448"/>
      <c r="J557" s="564"/>
      <c r="K557" s="448"/>
      <c r="L557" s="564"/>
      <c r="M557" s="448"/>
      <c r="N557" s="564"/>
      <c r="O557" s="448"/>
      <c r="P557" s="564"/>
      <c r="Q557" s="448"/>
      <c r="R557" s="564"/>
      <c r="S557" s="448"/>
      <c r="T557" s="564"/>
      <c r="U557" s="448"/>
      <c r="V557" s="448"/>
      <c r="W557" s="448"/>
      <c r="X557" s="448"/>
      <c r="Y557" s="448"/>
      <c r="Z557" s="448"/>
    </row>
    <row r="558" ht="12.75" customHeight="1">
      <c r="A558" s="448"/>
      <c r="B558" s="560"/>
      <c r="C558" s="448"/>
      <c r="D558" s="564"/>
      <c r="E558" s="448"/>
      <c r="F558" s="564"/>
      <c r="G558" s="448"/>
      <c r="H558" s="564"/>
      <c r="I558" s="448"/>
      <c r="J558" s="564"/>
      <c r="K558" s="448"/>
      <c r="L558" s="564"/>
      <c r="M558" s="448"/>
      <c r="N558" s="564"/>
      <c r="O558" s="448"/>
      <c r="P558" s="564"/>
      <c r="Q558" s="448"/>
      <c r="R558" s="564"/>
      <c r="S558" s="448"/>
      <c r="T558" s="564"/>
      <c r="U558" s="448"/>
      <c r="V558" s="448"/>
      <c r="W558" s="448"/>
      <c r="X558" s="448"/>
      <c r="Y558" s="448"/>
      <c r="Z558" s="448"/>
    </row>
    <row r="559" ht="12.75" customHeight="1">
      <c r="A559" s="448"/>
      <c r="B559" s="560"/>
      <c r="C559" s="448"/>
      <c r="D559" s="564"/>
      <c r="E559" s="448"/>
      <c r="F559" s="564"/>
      <c r="G559" s="448"/>
      <c r="H559" s="564"/>
      <c r="I559" s="448"/>
      <c r="J559" s="564"/>
      <c r="K559" s="448"/>
      <c r="L559" s="564"/>
      <c r="M559" s="448"/>
      <c r="N559" s="564"/>
      <c r="O559" s="448"/>
      <c r="P559" s="564"/>
      <c r="Q559" s="448"/>
      <c r="R559" s="564"/>
      <c r="S559" s="448"/>
      <c r="T559" s="564"/>
      <c r="U559" s="448"/>
      <c r="V559" s="448"/>
      <c r="W559" s="448"/>
      <c r="X559" s="448"/>
      <c r="Y559" s="448"/>
      <c r="Z559" s="448"/>
    </row>
    <row r="560" ht="12.75" customHeight="1">
      <c r="A560" s="448"/>
      <c r="B560" s="560"/>
      <c r="C560" s="448"/>
      <c r="D560" s="564"/>
      <c r="E560" s="448"/>
      <c r="F560" s="564"/>
      <c r="G560" s="448"/>
      <c r="H560" s="564"/>
      <c r="I560" s="448"/>
      <c r="J560" s="564"/>
      <c r="K560" s="448"/>
      <c r="L560" s="564"/>
      <c r="M560" s="448"/>
      <c r="N560" s="564"/>
      <c r="O560" s="448"/>
      <c r="P560" s="564"/>
      <c r="Q560" s="448"/>
      <c r="R560" s="564"/>
      <c r="S560" s="448"/>
      <c r="T560" s="564"/>
      <c r="U560" s="448"/>
      <c r="V560" s="448"/>
      <c r="W560" s="448"/>
      <c r="X560" s="448"/>
      <c r="Y560" s="448"/>
      <c r="Z560" s="448"/>
    </row>
    <row r="561" ht="12.75" customHeight="1">
      <c r="A561" s="448"/>
      <c r="B561" s="560"/>
      <c r="C561" s="448"/>
      <c r="D561" s="564"/>
      <c r="E561" s="448"/>
      <c r="F561" s="564"/>
      <c r="G561" s="448"/>
      <c r="H561" s="564"/>
      <c r="I561" s="448"/>
      <c r="J561" s="564"/>
      <c r="K561" s="448"/>
      <c r="L561" s="564"/>
      <c r="M561" s="448"/>
      <c r="N561" s="564"/>
      <c r="O561" s="448"/>
      <c r="P561" s="564"/>
      <c r="Q561" s="448"/>
      <c r="R561" s="564"/>
      <c r="S561" s="448"/>
      <c r="T561" s="564"/>
      <c r="U561" s="448"/>
      <c r="V561" s="448"/>
      <c r="W561" s="448"/>
      <c r="X561" s="448"/>
      <c r="Y561" s="448"/>
      <c r="Z561" s="448"/>
    </row>
    <row r="562" ht="12.75" customHeight="1">
      <c r="A562" s="448"/>
      <c r="B562" s="560"/>
      <c r="C562" s="448"/>
      <c r="D562" s="564"/>
      <c r="E562" s="448"/>
      <c r="F562" s="564"/>
      <c r="G562" s="448"/>
      <c r="H562" s="564"/>
      <c r="I562" s="448"/>
      <c r="J562" s="564"/>
      <c r="K562" s="448"/>
      <c r="L562" s="564"/>
      <c r="M562" s="448"/>
      <c r="N562" s="564"/>
      <c r="O562" s="448"/>
      <c r="P562" s="564"/>
      <c r="Q562" s="448"/>
      <c r="R562" s="564"/>
      <c r="S562" s="448"/>
      <c r="T562" s="564"/>
      <c r="U562" s="448"/>
      <c r="V562" s="448"/>
      <c r="W562" s="448"/>
      <c r="X562" s="448"/>
      <c r="Y562" s="448"/>
      <c r="Z562" s="448"/>
    </row>
    <row r="563" ht="12.75" customHeight="1">
      <c r="A563" s="448"/>
      <c r="B563" s="560"/>
      <c r="C563" s="448"/>
      <c r="D563" s="564"/>
      <c r="E563" s="448"/>
      <c r="F563" s="564"/>
      <c r="G563" s="448"/>
      <c r="H563" s="564"/>
      <c r="I563" s="448"/>
      <c r="J563" s="564"/>
      <c r="K563" s="448"/>
      <c r="L563" s="564"/>
      <c r="M563" s="448"/>
      <c r="N563" s="564"/>
      <c r="O563" s="448"/>
      <c r="P563" s="564"/>
      <c r="Q563" s="448"/>
      <c r="R563" s="564"/>
      <c r="S563" s="448"/>
      <c r="T563" s="564"/>
      <c r="U563" s="448"/>
      <c r="V563" s="448"/>
      <c r="W563" s="448"/>
      <c r="X563" s="448"/>
      <c r="Y563" s="448"/>
      <c r="Z563" s="448"/>
    </row>
    <row r="564" ht="12.75" customHeight="1">
      <c r="A564" s="448"/>
      <c r="B564" s="560"/>
      <c r="C564" s="448"/>
      <c r="D564" s="564"/>
      <c r="E564" s="448"/>
      <c r="F564" s="564"/>
      <c r="G564" s="448"/>
      <c r="H564" s="564"/>
      <c r="I564" s="448"/>
      <c r="J564" s="564"/>
      <c r="K564" s="448"/>
      <c r="L564" s="564"/>
      <c r="M564" s="448"/>
      <c r="N564" s="564"/>
      <c r="O564" s="448"/>
      <c r="P564" s="564"/>
      <c r="Q564" s="448"/>
      <c r="R564" s="564"/>
      <c r="S564" s="448"/>
      <c r="T564" s="564"/>
      <c r="U564" s="448"/>
      <c r="V564" s="448"/>
      <c r="W564" s="448"/>
      <c r="X564" s="448"/>
      <c r="Y564" s="448"/>
      <c r="Z564" s="448"/>
    </row>
    <row r="565" ht="12.75" customHeight="1">
      <c r="A565" s="448"/>
      <c r="B565" s="560"/>
      <c r="C565" s="448"/>
      <c r="D565" s="564"/>
      <c r="E565" s="448"/>
      <c r="F565" s="564"/>
      <c r="G565" s="448"/>
      <c r="H565" s="564"/>
      <c r="I565" s="448"/>
      <c r="J565" s="564"/>
      <c r="K565" s="448"/>
      <c r="L565" s="564"/>
      <c r="M565" s="448"/>
      <c r="N565" s="564"/>
      <c r="O565" s="448"/>
      <c r="P565" s="564"/>
      <c r="Q565" s="448"/>
      <c r="R565" s="564"/>
      <c r="S565" s="448"/>
      <c r="T565" s="564"/>
      <c r="U565" s="448"/>
      <c r="V565" s="448"/>
      <c r="W565" s="448"/>
      <c r="X565" s="448"/>
      <c r="Y565" s="448"/>
      <c r="Z565" s="448"/>
    </row>
    <row r="566" ht="12.75" customHeight="1">
      <c r="A566" s="448"/>
      <c r="B566" s="560"/>
      <c r="C566" s="448"/>
      <c r="D566" s="564"/>
      <c r="E566" s="448"/>
      <c r="F566" s="564"/>
      <c r="G566" s="448"/>
      <c r="H566" s="564"/>
      <c r="I566" s="448"/>
      <c r="J566" s="564"/>
      <c r="K566" s="448"/>
      <c r="L566" s="564"/>
      <c r="M566" s="448"/>
      <c r="N566" s="564"/>
      <c r="O566" s="448"/>
      <c r="P566" s="564"/>
      <c r="Q566" s="448"/>
      <c r="R566" s="564"/>
      <c r="S566" s="448"/>
      <c r="T566" s="564"/>
      <c r="U566" s="448"/>
      <c r="V566" s="448"/>
      <c r="W566" s="448"/>
      <c r="X566" s="448"/>
      <c r="Y566" s="448"/>
      <c r="Z566" s="448"/>
    </row>
    <row r="567" ht="12.75" customHeight="1">
      <c r="A567" s="448"/>
      <c r="B567" s="560"/>
      <c r="C567" s="448"/>
      <c r="D567" s="564"/>
      <c r="E567" s="448"/>
      <c r="F567" s="564"/>
      <c r="G567" s="448"/>
      <c r="H567" s="564"/>
      <c r="I567" s="448"/>
      <c r="J567" s="564"/>
      <c r="K567" s="448"/>
      <c r="L567" s="564"/>
      <c r="M567" s="448"/>
      <c r="N567" s="564"/>
      <c r="O567" s="448"/>
      <c r="P567" s="564"/>
      <c r="Q567" s="448"/>
      <c r="R567" s="564"/>
      <c r="S567" s="448"/>
      <c r="T567" s="564"/>
      <c r="U567" s="448"/>
      <c r="V567" s="448"/>
      <c r="W567" s="448"/>
      <c r="X567" s="448"/>
      <c r="Y567" s="448"/>
      <c r="Z567" s="448"/>
    </row>
    <row r="568" ht="12.75" customHeight="1">
      <c r="A568" s="448"/>
      <c r="B568" s="560"/>
      <c r="C568" s="448"/>
      <c r="D568" s="564"/>
      <c r="E568" s="448"/>
      <c r="F568" s="564"/>
      <c r="G568" s="448"/>
      <c r="H568" s="564"/>
      <c r="I568" s="448"/>
      <c r="J568" s="564"/>
      <c r="K568" s="448"/>
      <c r="L568" s="564"/>
      <c r="M568" s="448"/>
      <c r="N568" s="564"/>
      <c r="O568" s="448"/>
      <c r="P568" s="564"/>
      <c r="Q568" s="448"/>
      <c r="R568" s="564"/>
      <c r="S568" s="448"/>
      <c r="T568" s="564"/>
      <c r="U568" s="448"/>
      <c r="V568" s="448"/>
      <c r="W568" s="448"/>
      <c r="X568" s="448"/>
      <c r="Y568" s="448"/>
      <c r="Z568" s="448"/>
    </row>
    <row r="569" ht="12.75" customHeight="1">
      <c r="A569" s="448"/>
      <c r="B569" s="560"/>
      <c r="C569" s="448"/>
      <c r="D569" s="564"/>
      <c r="E569" s="448"/>
      <c r="F569" s="564"/>
      <c r="G569" s="448"/>
      <c r="H569" s="564"/>
      <c r="I569" s="448"/>
      <c r="J569" s="564"/>
      <c r="K569" s="448"/>
      <c r="L569" s="564"/>
      <c r="M569" s="448"/>
      <c r="N569" s="564"/>
      <c r="O569" s="448"/>
      <c r="P569" s="564"/>
      <c r="Q569" s="448"/>
      <c r="R569" s="564"/>
      <c r="S569" s="448"/>
      <c r="T569" s="564"/>
      <c r="U569" s="448"/>
      <c r="V569" s="448"/>
      <c r="W569" s="448"/>
      <c r="X569" s="448"/>
      <c r="Y569" s="448"/>
      <c r="Z569" s="448"/>
    </row>
    <row r="570" ht="12.75" customHeight="1">
      <c r="A570" s="448"/>
      <c r="B570" s="560"/>
      <c r="C570" s="448"/>
      <c r="D570" s="564"/>
      <c r="E570" s="448"/>
      <c r="F570" s="564"/>
      <c r="G570" s="448"/>
      <c r="H570" s="564"/>
      <c r="I570" s="448"/>
      <c r="J570" s="564"/>
      <c r="K570" s="448"/>
      <c r="L570" s="564"/>
      <c r="M570" s="448"/>
      <c r="N570" s="564"/>
      <c r="O570" s="448"/>
      <c r="P570" s="564"/>
      <c r="Q570" s="448"/>
      <c r="R570" s="564"/>
      <c r="S570" s="448"/>
      <c r="T570" s="564"/>
      <c r="U570" s="448"/>
      <c r="V570" s="448"/>
      <c r="W570" s="448"/>
      <c r="X570" s="448"/>
      <c r="Y570" s="448"/>
      <c r="Z570" s="448"/>
    </row>
    <row r="571" ht="12.75" customHeight="1">
      <c r="A571" s="448"/>
      <c r="B571" s="560"/>
      <c r="C571" s="448"/>
      <c r="D571" s="564"/>
      <c r="E571" s="448"/>
      <c r="F571" s="564"/>
      <c r="G571" s="448"/>
      <c r="H571" s="564"/>
      <c r="I571" s="448"/>
      <c r="J571" s="564"/>
      <c r="K571" s="448"/>
      <c r="L571" s="564"/>
      <c r="M571" s="448"/>
      <c r="N571" s="564"/>
      <c r="O571" s="448"/>
      <c r="P571" s="564"/>
      <c r="Q571" s="448"/>
      <c r="R571" s="564"/>
      <c r="S571" s="448"/>
      <c r="T571" s="564"/>
      <c r="U571" s="448"/>
      <c r="V571" s="448"/>
      <c r="W571" s="448"/>
      <c r="X571" s="448"/>
      <c r="Y571" s="448"/>
      <c r="Z571" s="448"/>
    </row>
    <row r="572" ht="12.75" customHeight="1">
      <c r="A572" s="448"/>
      <c r="B572" s="560"/>
      <c r="C572" s="448"/>
      <c r="D572" s="564"/>
      <c r="E572" s="448"/>
      <c r="F572" s="564"/>
      <c r="G572" s="448"/>
      <c r="H572" s="564"/>
      <c r="I572" s="448"/>
      <c r="J572" s="564"/>
      <c r="K572" s="448"/>
      <c r="L572" s="564"/>
      <c r="M572" s="448"/>
      <c r="N572" s="564"/>
      <c r="O572" s="448"/>
      <c r="P572" s="564"/>
      <c r="Q572" s="448"/>
      <c r="R572" s="564"/>
      <c r="S572" s="448"/>
      <c r="T572" s="564"/>
      <c r="U572" s="448"/>
      <c r="V572" s="448"/>
      <c r="W572" s="448"/>
      <c r="X572" s="448"/>
      <c r="Y572" s="448"/>
      <c r="Z572" s="448"/>
    </row>
    <row r="573" ht="12.75" customHeight="1">
      <c r="A573" s="448"/>
      <c r="B573" s="560"/>
      <c r="C573" s="448"/>
      <c r="D573" s="564"/>
      <c r="E573" s="448"/>
      <c r="F573" s="564"/>
      <c r="G573" s="448"/>
      <c r="H573" s="564"/>
      <c r="I573" s="448"/>
      <c r="J573" s="564"/>
      <c r="K573" s="448"/>
      <c r="L573" s="564"/>
      <c r="M573" s="448"/>
      <c r="N573" s="564"/>
      <c r="O573" s="448"/>
      <c r="P573" s="564"/>
      <c r="Q573" s="448"/>
      <c r="R573" s="564"/>
      <c r="S573" s="448"/>
      <c r="T573" s="564"/>
      <c r="U573" s="448"/>
      <c r="V573" s="448"/>
      <c r="W573" s="448"/>
      <c r="X573" s="448"/>
      <c r="Y573" s="448"/>
      <c r="Z573" s="448"/>
    </row>
    <row r="574" ht="12.75" customHeight="1">
      <c r="A574" s="448"/>
      <c r="B574" s="560"/>
      <c r="C574" s="448"/>
      <c r="D574" s="564"/>
      <c r="E574" s="448"/>
      <c r="F574" s="564"/>
      <c r="G574" s="448"/>
      <c r="H574" s="564"/>
      <c r="I574" s="448"/>
      <c r="J574" s="564"/>
      <c r="K574" s="448"/>
      <c r="L574" s="564"/>
      <c r="M574" s="448"/>
      <c r="N574" s="564"/>
      <c r="O574" s="448"/>
      <c r="P574" s="564"/>
      <c r="Q574" s="448"/>
      <c r="R574" s="564"/>
      <c r="S574" s="448"/>
      <c r="T574" s="564"/>
      <c r="U574" s="448"/>
      <c r="V574" s="448"/>
      <c r="W574" s="448"/>
      <c r="X574" s="448"/>
      <c r="Y574" s="448"/>
      <c r="Z574" s="448"/>
    </row>
    <row r="575" ht="12.75" customHeight="1">
      <c r="A575" s="448"/>
      <c r="B575" s="560"/>
      <c r="C575" s="448"/>
      <c r="D575" s="564"/>
      <c r="E575" s="448"/>
      <c r="F575" s="564"/>
      <c r="G575" s="448"/>
      <c r="H575" s="564"/>
      <c r="I575" s="448"/>
      <c r="J575" s="564"/>
      <c r="K575" s="448"/>
      <c r="L575" s="564"/>
      <c r="M575" s="448"/>
      <c r="N575" s="564"/>
      <c r="O575" s="448"/>
      <c r="P575" s="564"/>
      <c r="Q575" s="448"/>
      <c r="R575" s="564"/>
      <c r="S575" s="448"/>
      <c r="T575" s="564"/>
      <c r="U575" s="448"/>
      <c r="V575" s="448"/>
      <c r="W575" s="448"/>
      <c r="X575" s="448"/>
      <c r="Y575" s="448"/>
      <c r="Z575" s="448"/>
    </row>
    <row r="576" ht="12.75" customHeight="1">
      <c r="A576" s="448"/>
      <c r="B576" s="560"/>
      <c r="C576" s="448"/>
      <c r="D576" s="564"/>
      <c r="E576" s="448"/>
      <c r="F576" s="564"/>
      <c r="G576" s="448"/>
      <c r="H576" s="564"/>
      <c r="I576" s="448"/>
      <c r="J576" s="564"/>
      <c r="K576" s="448"/>
      <c r="L576" s="564"/>
      <c r="M576" s="448"/>
      <c r="N576" s="564"/>
      <c r="O576" s="448"/>
      <c r="P576" s="564"/>
      <c r="Q576" s="448"/>
      <c r="R576" s="564"/>
      <c r="S576" s="448"/>
      <c r="T576" s="564"/>
      <c r="U576" s="448"/>
      <c r="V576" s="448"/>
      <c r="W576" s="448"/>
      <c r="X576" s="448"/>
      <c r="Y576" s="448"/>
      <c r="Z576" s="448"/>
    </row>
    <row r="577" ht="12.75" customHeight="1">
      <c r="A577" s="448"/>
      <c r="B577" s="560"/>
      <c r="C577" s="448"/>
      <c r="D577" s="564"/>
      <c r="E577" s="448"/>
      <c r="F577" s="564"/>
      <c r="G577" s="448"/>
      <c r="H577" s="564"/>
      <c r="I577" s="448"/>
      <c r="J577" s="564"/>
      <c r="K577" s="448"/>
      <c r="L577" s="564"/>
      <c r="M577" s="448"/>
      <c r="N577" s="564"/>
      <c r="O577" s="448"/>
      <c r="P577" s="564"/>
      <c r="Q577" s="448"/>
      <c r="R577" s="564"/>
      <c r="S577" s="448"/>
      <c r="T577" s="564"/>
      <c r="U577" s="448"/>
      <c r="V577" s="448"/>
      <c r="W577" s="448"/>
      <c r="X577" s="448"/>
      <c r="Y577" s="448"/>
      <c r="Z577" s="448"/>
    </row>
    <row r="578" ht="12.75" customHeight="1">
      <c r="A578" s="448"/>
      <c r="B578" s="560"/>
      <c r="C578" s="448"/>
      <c r="D578" s="564"/>
      <c r="E578" s="448"/>
      <c r="F578" s="564"/>
      <c r="G578" s="448"/>
      <c r="H578" s="564"/>
      <c r="I578" s="448"/>
      <c r="J578" s="564"/>
      <c r="K578" s="448"/>
      <c r="L578" s="564"/>
      <c r="M578" s="448"/>
      <c r="N578" s="564"/>
      <c r="O578" s="448"/>
      <c r="P578" s="564"/>
      <c r="Q578" s="448"/>
      <c r="R578" s="564"/>
      <c r="S578" s="448"/>
      <c r="T578" s="564"/>
      <c r="U578" s="448"/>
      <c r="V578" s="448"/>
      <c r="W578" s="448"/>
      <c r="X578" s="448"/>
      <c r="Y578" s="448"/>
      <c r="Z578" s="448"/>
    </row>
    <row r="579" ht="12.75" customHeight="1">
      <c r="A579" s="448"/>
      <c r="B579" s="560"/>
      <c r="C579" s="448"/>
      <c r="D579" s="564"/>
      <c r="E579" s="448"/>
      <c r="F579" s="564"/>
      <c r="G579" s="448"/>
      <c r="H579" s="564"/>
      <c r="I579" s="448"/>
      <c r="J579" s="564"/>
      <c r="K579" s="448"/>
      <c r="L579" s="564"/>
      <c r="M579" s="448"/>
      <c r="N579" s="564"/>
      <c r="O579" s="448"/>
      <c r="P579" s="564"/>
      <c r="Q579" s="448"/>
      <c r="R579" s="564"/>
      <c r="S579" s="448"/>
      <c r="T579" s="564"/>
      <c r="U579" s="448"/>
      <c r="V579" s="448"/>
      <c r="W579" s="448"/>
      <c r="X579" s="448"/>
      <c r="Y579" s="448"/>
      <c r="Z579" s="448"/>
    </row>
    <row r="580" ht="12.75" customHeight="1">
      <c r="A580" s="448"/>
      <c r="B580" s="560"/>
      <c r="C580" s="448"/>
      <c r="D580" s="564"/>
      <c r="E580" s="448"/>
      <c r="F580" s="564"/>
      <c r="G580" s="448"/>
      <c r="H580" s="564"/>
      <c r="I580" s="448"/>
      <c r="J580" s="564"/>
      <c r="K580" s="448"/>
      <c r="L580" s="564"/>
      <c r="M580" s="448"/>
      <c r="N580" s="564"/>
      <c r="O580" s="448"/>
      <c r="P580" s="564"/>
      <c r="Q580" s="448"/>
      <c r="R580" s="564"/>
      <c r="S580" s="448"/>
      <c r="T580" s="564"/>
      <c r="U580" s="448"/>
      <c r="V580" s="448"/>
      <c r="W580" s="448"/>
      <c r="X580" s="448"/>
      <c r="Y580" s="448"/>
      <c r="Z580" s="448"/>
    </row>
    <row r="581" ht="12.75" customHeight="1">
      <c r="A581" s="448"/>
      <c r="B581" s="560"/>
      <c r="C581" s="448"/>
      <c r="D581" s="564"/>
      <c r="E581" s="448"/>
      <c r="F581" s="564"/>
      <c r="G581" s="448"/>
      <c r="H581" s="564"/>
      <c r="I581" s="448"/>
      <c r="J581" s="564"/>
      <c r="K581" s="448"/>
      <c r="L581" s="564"/>
      <c r="M581" s="448"/>
      <c r="N581" s="564"/>
      <c r="O581" s="448"/>
      <c r="P581" s="564"/>
      <c r="Q581" s="448"/>
      <c r="R581" s="564"/>
      <c r="S581" s="448"/>
      <c r="T581" s="564"/>
      <c r="U581" s="448"/>
      <c r="V581" s="448"/>
      <c r="W581" s="448"/>
      <c r="X581" s="448"/>
      <c r="Y581" s="448"/>
      <c r="Z581" s="448"/>
    </row>
    <row r="582" ht="12.75" customHeight="1">
      <c r="A582" s="448"/>
      <c r="B582" s="560"/>
      <c r="C582" s="448"/>
      <c r="D582" s="564"/>
      <c r="E582" s="448"/>
      <c r="F582" s="564"/>
      <c r="G582" s="448"/>
      <c r="H582" s="564"/>
      <c r="I582" s="448"/>
      <c r="J582" s="564"/>
      <c r="K582" s="448"/>
      <c r="L582" s="564"/>
      <c r="M582" s="448"/>
      <c r="N582" s="564"/>
      <c r="O582" s="448"/>
      <c r="P582" s="564"/>
      <c r="Q582" s="448"/>
      <c r="R582" s="564"/>
      <c r="S582" s="448"/>
      <c r="T582" s="564"/>
      <c r="U582" s="448"/>
      <c r="V582" s="448"/>
      <c r="W582" s="448"/>
      <c r="X582" s="448"/>
      <c r="Y582" s="448"/>
      <c r="Z582" s="448"/>
    </row>
    <row r="583" ht="12.75" customHeight="1">
      <c r="A583" s="448"/>
      <c r="B583" s="560"/>
      <c r="C583" s="448"/>
      <c r="D583" s="564"/>
      <c r="E583" s="448"/>
      <c r="F583" s="564"/>
      <c r="G583" s="448"/>
      <c r="H583" s="564"/>
      <c r="I583" s="448"/>
      <c r="J583" s="564"/>
      <c r="K583" s="448"/>
      <c r="L583" s="564"/>
      <c r="M583" s="448"/>
      <c r="N583" s="564"/>
      <c r="O583" s="448"/>
      <c r="P583" s="564"/>
      <c r="Q583" s="448"/>
      <c r="R583" s="564"/>
      <c r="S583" s="448"/>
      <c r="T583" s="564"/>
      <c r="U583" s="448"/>
      <c r="V583" s="448"/>
      <c r="W583" s="448"/>
      <c r="X583" s="448"/>
      <c r="Y583" s="448"/>
      <c r="Z583" s="448"/>
    </row>
    <row r="584" ht="12.75" customHeight="1">
      <c r="A584" s="448"/>
      <c r="B584" s="560"/>
      <c r="C584" s="448"/>
      <c r="D584" s="564"/>
      <c r="E584" s="448"/>
      <c r="F584" s="564"/>
      <c r="G584" s="448"/>
      <c r="H584" s="564"/>
      <c r="I584" s="448"/>
      <c r="J584" s="564"/>
      <c r="K584" s="448"/>
      <c r="L584" s="564"/>
      <c r="M584" s="448"/>
      <c r="N584" s="564"/>
      <c r="O584" s="448"/>
      <c r="P584" s="564"/>
      <c r="Q584" s="448"/>
      <c r="R584" s="564"/>
      <c r="S584" s="448"/>
      <c r="T584" s="564"/>
      <c r="U584" s="448"/>
      <c r="V584" s="448"/>
      <c r="W584" s="448"/>
      <c r="X584" s="448"/>
      <c r="Y584" s="448"/>
      <c r="Z584" s="448"/>
    </row>
    <row r="585" ht="12.75" customHeight="1">
      <c r="A585" s="448"/>
      <c r="B585" s="560"/>
      <c r="C585" s="448"/>
      <c r="D585" s="564"/>
      <c r="E585" s="448"/>
      <c r="F585" s="564"/>
      <c r="G585" s="448"/>
      <c r="H585" s="564"/>
      <c r="I585" s="448"/>
      <c r="J585" s="564"/>
      <c r="K585" s="448"/>
      <c r="L585" s="564"/>
      <c r="M585" s="448"/>
      <c r="N585" s="564"/>
      <c r="O585" s="448"/>
      <c r="P585" s="564"/>
      <c r="Q585" s="448"/>
      <c r="R585" s="564"/>
      <c r="S585" s="448"/>
      <c r="T585" s="564"/>
      <c r="U585" s="448"/>
      <c r="V585" s="448"/>
      <c r="W585" s="448"/>
      <c r="X585" s="448"/>
      <c r="Y585" s="448"/>
      <c r="Z585" s="448"/>
    </row>
    <row r="586" ht="12.75" customHeight="1">
      <c r="A586" s="448"/>
      <c r="B586" s="560"/>
      <c r="C586" s="448"/>
      <c r="D586" s="564"/>
      <c r="E586" s="448"/>
      <c r="F586" s="564"/>
      <c r="G586" s="448"/>
      <c r="H586" s="564"/>
      <c r="I586" s="448"/>
      <c r="J586" s="564"/>
      <c r="K586" s="448"/>
      <c r="L586" s="564"/>
      <c r="M586" s="448"/>
      <c r="N586" s="564"/>
      <c r="O586" s="448"/>
      <c r="P586" s="564"/>
      <c r="Q586" s="448"/>
      <c r="R586" s="564"/>
      <c r="S586" s="448"/>
      <c r="T586" s="564"/>
      <c r="U586" s="448"/>
      <c r="V586" s="448"/>
      <c r="W586" s="448"/>
      <c r="X586" s="448"/>
      <c r="Y586" s="448"/>
      <c r="Z586" s="448"/>
    </row>
    <row r="587" ht="12.75" customHeight="1">
      <c r="A587" s="448"/>
      <c r="B587" s="560"/>
      <c r="C587" s="448"/>
      <c r="D587" s="564"/>
      <c r="E587" s="448"/>
      <c r="F587" s="564"/>
      <c r="G587" s="448"/>
      <c r="H587" s="564"/>
      <c r="I587" s="448"/>
      <c r="J587" s="564"/>
      <c r="K587" s="448"/>
      <c r="L587" s="564"/>
      <c r="M587" s="448"/>
      <c r="N587" s="564"/>
      <c r="O587" s="448"/>
      <c r="P587" s="564"/>
      <c r="Q587" s="448"/>
      <c r="R587" s="564"/>
      <c r="S587" s="448"/>
      <c r="T587" s="564"/>
      <c r="U587" s="448"/>
      <c r="V587" s="448"/>
      <c r="W587" s="448"/>
      <c r="X587" s="448"/>
      <c r="Y587" s="448"/>
      <c r="Z587" s="448"/>
    </row>
    <row r="588" ht="12.75" customHeight="1">
      <c r="A588" s="448"/>
      <c r="B588" s="560"/>
      <c r="C588" s="448"/>
      <c r="D588" s="564"/>
      <c r="E588" s="448"/>
      <c r="F588" s="564"/>
      <c r="G588" s="448"/>
      <c r="H588" s="564"/>
      <c r="I588" s="448"/>
      <c r="J588" s="564"/>
      <c r="K588" s="448"/>
      <c r="L588" s="564"/>
      <c r="M588" s="448"/>
      <c r="N588" s="564"/>
      <c r="O588" s="448"/>
      <c r="P588" s="564"/>
      <c r="Q588" s="448"/>
      <c r="R588" s="564"/>
      <c r="S588" s="448"/>
      <c r="T588" s="564"/>
      <c r="U588" s="448"/>
      <c r="V588" s="448"/>
      <c r="W588" s="448"/>
      <c r="X588" s="448"/>
      <c r="Y588" s="448"/>
      <c r="Z588" s="448"/>
    </row>
    <row r="589" ht="12.75" customHeight="1">
      <c r="A589" s="448"/>
      <c r="B589" s="560"/>
      <c r="C589" s="448"/>
      <c r="D589" s="564"/>
      <c r="E589" s="448"/>
      <c r="F589" s="564"/>
      <c r="G589" s="448"/>
      <c r="H589" s="564"/>
      <c r="I589" s="448"/>
      <c r="J589" s="564"/>
      <c r="K589" s="448"/>
      <c r="L589" s="564"/>
      <c r="M589" s="448"/>
      <c r="N589" s="564"/>
      <c r="O589" s="448"/>
      <c r="P589" s="564"/>
      <c r="Q589" s="448"/>
      <c r="R589" s="564"/>
      <c r="S589" s="448"/>
      <c r="T589" s="564"/>
      <c r="U589" s="448"/>
      <c r="V589" s="448"/>
      <c r="W589" s="448"/>
      <c r="X589" s="448"/>
      <c r="Y589" s="448"/>
      <c r="Z589" s="448"/>
    </row>
    <row r="590" ht="12.75" customHeight="1">
      <c r="A590" s="448"/>
      <c r="B590" s="560"/>
      <c r="C590" s="448"/>
      <c r="D590" s="564"/>
      <c r="E590" s="448"/>
      <c r="F590" s="564"/>
      <c r="G590" s="448"/>
      <c r="H590" s="564"/>
      <c r="I590" s="448"/>
      <c r="J590" s="564"/>
      <c r="K590" s="448"/>
      <c r="L590" s="564"/>
      <c r="M590" s="448"/>
      <c r="N590" s="564"/>
      <c r="O590" s="448"/>
      <c r="P590" s="564"/>
      <c r="Q590" s="448"/>
      <c r="R590" s="564"/>
      <c r="S590" s="448"/>
      <c r="T590" s="564"/>
      <c r="U590" s="448"/>
      <c r="V590" s="448"/>
      <c r="W590" s="448"/>
      <c r="X590" s="448"/>
      <c r="Y590" s="448"/>
      <c r="Z590" s="448"/>
    </row>
    <row r="591" ht="12.75" customHeight="1">
      <c r="A591" s="448"/>
      <c r="B591" s="560"/>
      <c r="C591" s="448"/>
      <c r="D591" s="564"/>
      <c r="E591" s="448"/>
      <c r="F591" s="564"/>
      <c r="G591" s="448"/>
      <c r="H591" s="564"/>
      <c r="I591" s="448"/>
      <c r="J591" s="564"/>
      <c r="K591" s="448"/>
      <c r="L591" s="564"/>
      <c r="M591" s="448"/>
      <c r="N591" s="564"/>
      <c r="O591" s="448"/>
      <c r="P591" s="564"/>
      <c r="Q591" s="448"/>
      <c r="R591" s="564"/>
      <c r="S591" s="448"/>
      <c r="T591" s="564"/>
      <c r="U591" s="448"/>
      <c r="V591" s="448"/>
      <c r="W591" s="448"/>
      <c r="X591" s="448"/>
      <c r="Y591" s="448"/>
      <c r="Z591" s="448"/>
    </row>
    <row r="592" ht="12.75" customHeight="1">
      <c r="A592" s="448"/>
      <c r="B592" s="560"/>
      <c r="C592" s="448"/>
      <c r="D592" s="564"/>
      <c r="E592" s="448"/>
      <c r="F592" s="564"/>
      <c r="G592" s="448"/>
      <c r="H592" s="564"/>
      <c r="I592" s="448"/>
      <c r="J592" s="564"/>
      <c r="K592" s="448"/>
      <c r="L592" s="564"/>
      <c r="M592" s="448"/>
      <c r="N592" s="564"/>
      <c r="O592" s="448"/>
      <c r="P592" s="564"/>
      <c r="Q592" s="448"/>
      <c r="R592" s="564"/>
      <c r="S592" s="448"/>
      <c r="T592" s="564"/>
      <c r="U592" s="448"/>
      <c r="V592" s="448"/>
      <c r="W592" s="448"/>
      <c r="X592" s="448"/>
      <c r="Y592" s="448"/>
      <c r="Z592" s="448"/>
    </row>
    <row r="593" ht="12.75" customHeight="1">
      <c r="A593" s="448"/>
      <c r="B593" s="560"/>
      <c r="C593" s="448"/>
      <c r="D593" s="564"/>
      <c r="E593" s="448"/>
      <c r="F593" s="564"/>
      <c r="G593" s="448"/>
      <c r="H593" s="564"/>
      <c r="I593" s="448"/>
      <c r="J593" s="564"/>
      <c r="K593" s="448"/>
      <c r="L593" s="564"/>
      <c r="M593" s="448"/>
      <c r="N593" s="564"/>
      <c r="O593" s="448"/>
      <c r="P593" s="564"/>
      <c r="Q593" s="448"/>
      <c r="R593" s="564"/>
      <c r="S593" s="448"/>
      <c r="T593" s="564"/>
      <c r="U593" s="448"/>
      <c r="V593" s="448"/>
      <c r="W593" s="448"/>
      <c r="X593" s="448"/>
      <c r="Y593" s="448"/>
      <c r="Z593" s="448"/>
    </row>
    <row r="594" ht="12.75" customHeight="1">
      <c r="A594" s="448"/>
      <c r="B594" s="560"/>
      <c r="C594" s="448"/>
      <c r="D594" s="564"/>
      <c r="E594" s="448"/>
      <c r="F594" s="564"/>
      <c r="G594" s="448"/>
      <c r="H594" s="564"/>
      <c r="I594" s="448"/>
      <c r="J594" s="564"/>
      <c r="K594" s="448"/>
      <c r="L594" s="564"/>
      <c r="M594" s="448"/>
      <c r="N594" s="564"/>
      <c r="O594" s="448"/>
      <c r="P594" s="564"/>
      <c r="Q594" s="448"/>
      <c r="R594" s="564"/>
      <c r="S594" s="448"/>
      <c r="T594" s="564"/>
      <c r="U594" s="448"/>
      <c r="V594" s="448"/>
      <c r="W594" s="448"/>
      <c r="X594" s="448"/>
      <c r="Y594" s="448"/>
      <c r="Z594" s="448"/>
    </row>
    <row r="595" ht="12.75" customHeight="1">
      <c r="A595" s="448"/>
      <c r="B595" s="560"/>
      <c r="C595" s="448"/>
      <c r="D595" s="564"/>
      <c r="E595" s="448"/>
      <c r="F595" s="564"/>
      <c r="G595" s="448"/>
      <c r="H595" s="564"/>
      <c r="I595" s="448"/>
      <c r="J595" s="564"/>
      <c r="K595" s="448"/>
      <c r="L595" s="564"/>
      <c r="M595" s="448"/>
      <c r="N595" s="564"/>
      <c r="O595" s="448"/>
      <c r="P595" s="564"/>
      <c r="Q595" s="448"/>
      <c r="R595" s="564"/>
      <c r="S595" s="448"/>
      <c r="T595" s="564"/>
      <c r="U595" s="448"/>
      <c r="V595" s="448"/>
      <c r="W595" s="448"/>
      <c r="X595" s="448"/>
      <c r="Y595" s="448"/>
      <c r="Z595" s="448"/>
    </row>
    <row r="596" ht="12.75" customHeight="1">
      <c r="A596" s="448"/>
      <c r="B596" s="560"/>
      <c r="C596" s="448"/>
      <c r="D596" s="564"/>
      <c r="E596" s="448"/>
      <c r="F596" s="564"/>
      <c r="G596" s="448"/>
      <c r="H596" s="564"/>
      <c r="I596" s="448"/>
      <c r="J596" s="564"/>
      <c r="K596" s="448"/>
      <c r="L596" s="564"/>
      <c r="M596" s="448"/>
      <c r="N596" s="564"/>
      <c r="O596" s="448"/>
      <c r="P596" s="564"/>
      <c r="Q596" s="448"/>
      <c r="R596" s="564"/>
      <c r="S596" s="448"/>
      <c r="T596" s="564"/>
      <c r="U596" s="448"/>
      <c r="V596" s="448"/>
      <c r="W596" s="448"/>
      <c r="X596" s="448"/>
      <c r="Y596" s="448"/>
      <c r="Z596" s="448"/>
    </row>
    <row r="597" ht="12.75" customHeight="1">
      <c r="A597" s="448"/>
      <c r="B597" s="560"/>
      <c r="C597" s="448"/>
      <c r="D597" s="564"/>
      <c r="E597" s="448"/>
      <c r="F597" s="564"/>
      <c r="G597" s="448"/>
      <c r="H597" s="564"/>
      <c r="I597" s="448"/>
      <c r="J597" s="564"/>
      <c r="K597" s="448"/>
      <c r="L597" s="564"/>
      <c r="M597" s="448"/>
      <c r="N597" s="564"/>
      <c r="O597" s="448"/>
      <c r="P597" s="564"/>
      <c r="Q597" s="448"/>
      <c r="R597" s="564"/>
      <c r="S597" s="448"/>
      <c r="T597" s="564"/>
      <c r="U597" s="448"/>
      <c r="V597" s="448"/>
      <c r="W597" s="448"/>
      <c r="X597" s="448"/>
      <c r="Y597" s="448"/>
      <c r="Z597" s="448"/>
    </row>
    <row r="598" ht="12.75" customHeight="1">
      <c r="A598" s="448"/>
      <c r="B598" s="560"/>
      <c r="C598" s="448"/>
      <c r="D598" s="564"/>
      <c r="E598" s="448"/>
      <c r="F598" s="564"/>
      <c r="G598" s="448"/>
      <c r="H598" s="564"/>
      <c r="I598" s="448"/>
      <c r="J598" s="564"/>
      <c r="K598" s="448"/>
      <c r="L598" s="564"/>
      <c r="M598" s="448"/>
      <c r="N598" s="564"/>
      <c r="O598" s="448"/>
      <c r="P598" s="564"/>
      <c r="Q598" s="448"/>
      <c r="R598" s="564"/>
      <c r="S598" s="448"/>
      <c r="T598" s="564"/>
      <c r="U598" s="448"/>
      <c r="V598" s="448"/>
      <c r="W598" s="448"/>
      <c r="X598" s="448"/>
      <c r="Y598" s="448"/>
      <c r="Z598" s="448"/>
    </row>
    <row r="599" ht="12.75" customHeight="1">
      <c r="A599" s="448"/>
      <c r="B599" s="560"/>
      <c r="C599" s="448"/>
      <c r="D599" s="564"/>
      <c r="E599" s="448"/>
      <c r="F599" s="564"/>
      <c r="G599" s="448"/>
      <c r="H599" s="564"/>
      <c r="I599" s="448"/>
      <c r="J599" s="564"/>
      <c r="K599" s="448"/>
      <c r="L599" s="564"/>
      <c r="M599" s="448"/>
      <c r="N599" s="564"/>
      <c r="O599" s="448"/>
      <c r="P599" s="564"/>
      <c r="Q599" s="448"/>
      <c r="R599" s="564"/>
      <c r="S599" s="448"/>
      <c r="T599" s="564"/>
      <c r="U599" s="448"/>
      <c r="V599" s="448"/>
      <c r="W599" s="448"/>
      <c r="X599" s="448"/>
      <c r="Y599" s="448"/>
      <c r="Z599" s="448"/>
    </row>
    <row r="600" ht="12.75" customHeight="1">
      <c r="A600" s="448"/>
      <c r="B600" s="560"/>
      <c r="C600" s="448"/>
      <c r="D600" s="564"/>
      <c r="E600" s="448"/>
      <c r="F600" s="564"/>
      <c r="G600" s="448"/>
      <c r="H600" s="564"/>
      <c r="I600" s="448"/>
      <c r="J600" s="564"/>
      <c r="K600" s="448"/>
      <c r="L600" s="564"/>
      <c r="M600" s="448"/>
      <c r="N600" s="564"/>
      <c r="O600" s="448"/>
      <c r="P600" s="564"/>
      <c r="Q600" s="448"/>
      <c r="R600" s="564"/>
      <c r="S600" s="448"/>
      <c r="T600" s="564"/>
      <c r="U600" s="448"/>
      <c r="V600" s="448"/>
      <c r="W600" s="448"/>
      <c r="X600" s="448"/>
      <c r="Y600" s="448"/>
      <c r="Z600" s="448"/>
    </row>
    <row r="601" ht="12.75" customHeight="1">
      <c r="A601" s="448"/>
      <c r="B601" s="560"/>
      <c r="C601" s="448"/>
      <c r="D601" s="564"/>
      <c r="E601" s="448"/>
      <c r="F601" s="564"/>
      <c r="G601" s="448"/>
      <c r="H601" s="564"/>
      <c r="I601" s="448"/>
      <c r="J601" s="564"/>
      <c r="K601" s="448"/>
      <c r="L601" s="564"/>
      <c r="M601" s="448"/>
      <c r="N601" s="564"/>
      <c r="O601" s="448"/>
      <c r="P601" s="564"/>
      <c r="Q601" s="448"/>
      <c r="R601" s="564"/>
      <c r="S601" s="448"/>
      <c r="T601" s="564"/>
      <c r="U601" s="448"/>
      <c r="V601" s="448"/>
      <c r="W601" s="448"/>
      <c r="X601" s="448"/>
      <c r="Y601" s="448"/>
      <c r="Z601" s="448"/>
    </row>
    <row r="602" ht="12.75" customHeight="1">
      <c r="A602" s="448"/>
      <c r="B602" s="560"/>
      <c r="C602" s="448"/>
      <c r="D602" s="564"/>
      <c r="E602" s="448"/>
      <c r="F602" s="564"/>
      <c r="G602" s="448"/>
      <c r="H602" s="564"/>
      <c r="I602" s="448"/>
      <c r="J602" s="564"/>
      <c r="K602" s="448"/>
      <c r="L602" s="564"/>
      <c r="M602" s="448"/>
      <c r="N602" s="564"/>
      <c r="O602" s="448"/>
      <c r="P602" s="564"/>
      <c r="Q602" s="448"/>
      <c r="R602" s="564"/>
      <c r="S602" s="448"/>
      <c r="T602" s="564"/>
      <c r="U602" s="448"/>
      <c r="V602" s="448"/>
      <c r="W602" s="448"/>
      <c r="X602" s="448"/>
      <c r="Y602" s="448"/>
      <c r="Z602" s="448"/>
    </row>
    <row r="603" ht="12.75" customHeight="1">
      <c r="A603" s="448"/>
      <c r="B603" s="560"/>
      <c r="C603" s="448"/>
      <c r="D603" s="564"/>
      <c r="E603" s="448"/>
      <c r="F603" s="564"/>
      <c r="G603" s="448"/>
      <c r="H603" s="564"/>
      <c r="I603" s="448"/>
      <c r="J603" s="564"/>
      <c r="K603" s="448"/>
      <c r="L603" s="564"/>
      <c r="M603" s="448"/>
      <c r="N603" s="564"/>
      <c r="O603" s="448"/>
      <c r="P603" s="564"/>
      <c r="Q603" s="448"/>
      <c r="R603" s="564"/>
      <c r="S603" s="448"/>
      <c r="T603" s="564"/>
      <c r="U603" s="448"/>
      <c r="V603" s="448"/>
      <c r="W603" s="448"/>
      <c r="X603" s="448"/>
      <c r="Y603" s="448"/>
      <c r="Z603" s="448"/>
    </row>
    <row r="604" ht="12.75" customHeight="1">
      <c r="A604" s="448"/>
      <c r="B604" s="560"/>
      <c r="C604" s="448"/>
      <c r="D604" s="564"/>
      <c r="E604" s="448"/>
      <c r="F604" s="564"/>
      <c r="G604" s="448"/>
      <c r="H604" s="564"/>
      <c r="I604" s="448"/>
      <c r="J604" s="564"/>
      <c r="K604" s="448"/>
      <c r="L604" s="564"/>
      <c r="M604" s="448"/>
      <c r="N604" s="564"/>
      <c r="O604" s="448"/>
      <c r="P604" s="564"/>
      <c r="Q604" s="448"/>
      <c r="R604" s="564"/>
      <c r="S604" s="448"/>
      <c r="T604" s="564"/>
      <c r="U604" s="448"/>
      <c r="V604" s="448"/>
      <c r="W604" s="448"/>
      <c r="X604" s="448"/>
      <c r="Y604" s="448"/>
      <c r="Z604" s="448"/>
    </row>
    <row r="605" ht="12.75" customHeight="1">
      <c r="A605" s="448"/>
      <c r="B605" s="560"/>
      <c r="C605" s="448"/>
      <c r="D605" s="564"/>
      <c r="E605" s="448"/>
      <c r="F605" s="564"/>
      <c r="G605" s="448"/>
      <c r="H605" s="564"/>
      <c r="I605" s="448"/>
      <c r="J605" s="564"/>
      <c r="K605" s="448"/>
      <c r="L605" s="564"/>
      <c r="M605" s="448"/>
      <c r="N605" s="564"/>
      <c r="O605" s="448"/>
      <c r="P605" s="564"/>
      <c r="Q605" s="448"/>
      <c r="R605" s="564"/>
      <c r="S605" s="448"/>
      <c r="T605" s="564"/>
      <c r="U605" s="448"/>
      <c r="V605" s="448"/>
      <c r="W605" s="448"/>
      <c r="X605" s="448"/>
      <c r="Y605" s="448"/>
      <c r="Z605" s="448"/>
    </row>
    <row r="606" ht="12.75" customHeight="1">
      <c r="A606" s="448"/>
      <c r="B606" s="560"/>
      <c r="C606" s="448"/>
      <c r="D606" s="564"/>
      <c r="E606" s="448"/>
      <c r="F606" s="564"/>
      <c r="G606" s="448"/>
      <c r="H606" s="564"/>
      <c r="I606" s="448"/>
      <c r="J606" s="564"/>
      <c r="K606" s="448"/>
      <c r="L606" s="564"/>
      <c r="M606" s="448"/>
      <c r="N606" s="564"/>
      <c r="O606" s="448"/>
      <c r="P606" s="564"/>
      <c r="Q606" s="448"/>
      <c r="R606" s="564"/>
      <c r="S606" s="448"/>
      <c r="T606" s="564"/>
      <c r="U606" s="448"/>
      <c r="V606" s="448"/>
      <c r="W606" s="448"/>
      <c r="X606" s="448"/>
      <c r="Y606" s="448"/>
      <c r="Z606" s="448"/>
    </row>
    <row r="607" ht="12.75" customHeight="1">
      <c r="A607" s="448"/>
      <c r="B607" s="560"/>
      <c r="C607" s="448"/>
      <c r="D607" s="564"/>
      <c r="E607" s="448"/>
      <c r="F607" s="564"/>
      <c r="G607" s="448"/>
      <c r="H607" s="564"/>
      <c r="I607" s="448"/>
      <c r="J607" s="564"/>
      <c r="K607" s="448"/>
      <c r="L607" s="564"/>
      <c r="M607" s="448"/>
      <c r="N607" s="564"/>
      <c r="O607" s="448"/>
      <c r="P607" s="564"/>
      <c r="Q607" s="448"/>
      <c r="R607" s="564"/>
      <c r="S607" s="448"/>
      <c r="T607" s="564"/>
      <c r="U607" s="448"/>
      <c r="V607" s="448"/>
      <c r="W607" s="448"/>
      <c r="X607" s="448"/>
      <c r="Y607" s="448"/>
      <c r="Z607" s="448"/>
    </row>
    <row r="608" ht="12.75" customHeight="1">
      <c r="A608" s="448"/>
      <c r="B608" s="560"/>
      <c r="C608" s="448"/>
      <c r="D608" s="564"/>
      <c r="E608" s="448"/>
      <c r="F608" s="564"/>
      <c r="G608" s="448"/>
      <c r="H608" s="564"/>
      <c r="I608" s="448"/>
      <c r="J608" s="564"/>
      <c r="K608" s="448"/>
      <c r="L608" s="564"/>
      <c r="M608" s="448"/>
      <c r="N608" s="564"/>
      <c r="O608" s="448"/>
      <c r="P608" s="564"/>
      <c r="Q608" s="448"/>
      <c r="R608" s="564"/>
      <c r="S608" s="448"/>
      <c r="T608" s="564"/>
      <c r="U608" s="448"/>
      <c r="V608" s="448"/>
      <c r="W608" s="448"/>
      <c r="X608" s="448"/>
      <c r="Y608" s="448"/>
      <c r="Z608" s="448"/>
    </row>
    <row r="609" ht="12.75" customHeight="1">
      <c r="A609" s="448"/>
      <c r="B609" s="560"/>
      <c r="C609" s="448"/>
      <c r="D609" s="564"/>
      <c r="E609" s="448"/>
      <c r="F609" s="564"/>
      <c r="G609" s="448"/>
      <c r="H609" s="564"/>
      <c r="I609" s="448"/>
      <c r="J609" s="564"/>
      <c r="K609" s="448"/>
      <c r="L609" s="564"/>
      <c r="M609" s="448"/>
      <c r="N609" s="564"/>
      <c r="O609" s="448"/>
      <c r="P609" s="564"/>
      <c r="Q609" s="448"/>
      <c r="R609" s="564"/>
      <c r="S609" s="448"/>
      <c r="T609" s="564"/>
      <c r="U609" s="448"/>
      <c r="V609" s="448"/>
      <c r="W609" s="448"/>
      <c r="X609" s="448"/>
      <c r="Y609" s="448"/>
      <c r="Z609" s="448"/>
    </row>
    <row r="610" ht="12.75" customHeight="1">
      <c r="A610" s="448"/>
      <c r="B610" s="560"/>
      <c r="C610" s="448"/>
      <c r="D610" s="564"/>
      <c r="E610" s="448"/>
      <c r="F610" s="564"/>
      <c r="G610" s="448"/>
      <c r="H610" s="564"/>
      <c r="I610" s="448"/>
      <c r="J610" s="564"/>
      <c r="K610" s="448"/>
      <c r="L610" s="564"/>
      <c r="M610" s="448"/>
      <c r="N610" s="564"/>
      <c r="O610" s="448"/>
      <c r="P610" s="564"/>
      <c r="Q610" s="448"/>
      <c r="R610" s="564"/>
      <c r="S610" s="448"/>
      <c r="T610" s="564"/>
      <c r="U610" s="448"/>
      <c r="V610" s="448"/>
      <c r="W610" s="448"/>
      <c r="X610" s="448"/>
      <c r="Y610" s="448"/>
      <c r="Z610" s="448"/>
    </row>
    <row r="611" ht="12.75" customHeight="1">
      <c r="A611" s="448"/>
      <c r="B611" s="560"/>
      <c r="C611" s="448"/>
      <c r="D611" s="564"/>
      <c r="E611" s="448"/>
      <c r="F611" s="564"/>
      <c r="G611" s="448"/>
      <c r="H611" s="564"/>
      <c r="I611" s="448"/>
      <c r="J611" s="564"/>
      <c r="K611" s="448"/>
      <c r="L611" s="564"/>
      <c r="M611" s="448"/>
      <c r="N611" s="564"/>
      <c r="O611" s="448"/>
      <c r="P611" s="564"/>
      <c r="Q611" s="448"/>
      <c r="R611" s="564"/>
      <c r="S611" s="448"/>
      <c r="T611" s="564"/>
      <c r="U611" s="448"/>
      <c r="V611" s="448"/>
      <c r="W611" s="448"/>
      <c r="X611" s="448"/>
      <c r="Y611" s="448"/>
      <c r="Z611" s="448"/>
    </row>
    <row r="612" ht="12.75" customHeight="1">
      <c r="A612" s="448"/>
      <c r="B612" s="560"/>
      <c r="C612" s="448"/>
      <c r="D612" s="564"/>
      <c r="E612" s="448"/>
      <c r="F612" s="564"/>
      <c r="G612" s="448"/>
      <c r="H612" s="564"/>
      <c r="I612" s="448"/>
      <c r="J612" s="564"/>
      <c r="K612" s="448"/>
      <c r="L612" s="564"/>
      <c r="M612" s="448"/>
      <c r="N612" s="564"/>
      <c r="O612" s="448"/>
      <c r="P612" s="564"/>
      <c r="Q612" s="448"/>
      <c r="R612" s="564"/>
      <c r="S612" s="448"/>
      <c r="T612" s="564"/>
      <c r="U612" s="448"/>
      <c r="V612" s="448"/>
      <c r="W612" s="448"/>
      <c r="X612" s="448"/>
      <c r="Y612" s="448"/>
      <c r="Z612" s="448"/>
    </row>
    <row r="613" ht="12.75" customHeight="1">
      <c r="A613" s="448"/>
      <c r="B613" s="560"/>
      <c r="C613" s="448"/>
      <c r="D613" s="564"/>
      <c r="E613" s="448"/>
      <c r="F613" s="564"/>
      <c r="G613" s="448"/>
      <c r="H613" s="564"/>
      <c r="I613" s="448"/>
      <c r="J613" s="564"/>
      <c r="K613" s="448"/>
      <c r="L613" s="564"/>
      <c r="M613" s="448"/>
      <c r="N613" s="564"/>
      <c r="O613" s="448"/>
      <c r="P613" s="564"/>
      <c r="Q613" s="448"/>
      <c r="R613" s="564"/>
      <c r="S613" s="448"/>
      <c r="T613" s="564"/>
      <c r="U613" s="448"/>
      <c r="V613" s="448"/>
      <c r="W613" s="448"/>
      <c r="X613" s="448"/>
      <c r="Y613" s="448"/>
      <c r="Z613" s="448"/>
    </row>
    <row r="614" ht="12.75" customHeight="1">
      <c r="A614" s="448"/>
      <c r="B614" s="560"/>
      <c r="C614" s="448"/>
      <c r="D614" s="564"/>
      <c r="E614" s="448"/>
      <c r="F614" s="564"/>
      <c r="G614" s="448"/>
      <c r="H614" s="564"/>
      <c r="I614" s="448"/>
      <c r="J614" s="564"/>
      <c r="K614" s="448"/>
      <c r="L614" s="564"/>
      <c r="M614" s="448"/>
      <c r="N614" s="564"/>
      <c r="O614" s="448"/>
      <c r="P614" s="564"/>
      <c r="Q614" s="448"/>
      <c r="R614" s="564"/>
      <c r="S614" s="448"/>
      <c r="T614" s="564"/>
      <c r="U614" s="448"/>
      <c r="V614" s="448"/>
      <c r="W614" s="448"/>
      <c r="X614" s="448"/>
      <c r="Y614" s="448"/>
      <c r="Z614" s="448"/>
    </row>
    <row r="615" ht="12.75" customHeight="1">
      <c r="A615" s="448"/>
      <c r="B615" s="560"/>
      <c r="C615" s="448"/>
      <c r="D615" s="564"/>
      <c r="E615" s="448"/>
      <c r="F615" s="564"/>
      <c r="G615" s="448"/>
      <c r="H615" s="564"/>
      <c r="I615" s="448"/>
      <c r="J615" s="564"/>
      <c r="K615" s="448"/>
      <c r="L615" s="564"/>
      <c r="M615" s="448"/>
      <c r="N615" s="564"/>
      <c r="O615" s="448"/>
      <c r="P615" s="564"/>
      <c r="Q615" s="448"/>
      <c r="R615" s="564"/>
      <c r="S615" s="448"/>
      <c r="T615" s="564"/>
      <c r="U615" s="448"/>
      <c r="V615" s="448"/>
      <c r="W615" s="448"/>
      <c r="X615" s="448"/>
      <c r="Y615" s="448"/>
      <c r="Z615" s="448"/>
    </row>
    <row r="616" ht="12.75" customHeight="1">
      <c r="A616" s="448"/>
      <c r="B616" s="560"/>
      <c r="C616" s="448"/>
      <c r="D616" s="564"/>
      <c r="E616" s="448"/>
      <c r="F616" s="564"/>
      <c r="G616" s="448"/>
      <c r="H616" s="564"/>
      <c r="I616" s="448"/>
      <c r="J616" s="564"/>
      <c r="K616" s="448"/>
      <c r="L616" s="564"/>
      <c r="M616" s="448"/>
      <c r="N616" s="564"/>
      <c r="O616" s="448"/>
      <c r="P616" s="564"/>
      <c r="Q616" s="448"/>
      <c r="R616" s="564"/>
      <c r="S616" s="448"/>
      <c r="T616" s="564"/>
      <c r="U616" s="448"/>
      <c r="V616" s="448"/>
      <c r="W616" s="448"/>
      <c r="X616" s="448"/>
      <c r="Y616" s="448"/>
      <c r="Z616" s="448"/>
    </row>
    <row r="617" ht="12.75" customHeight="1">
      <c r="A617" s="448"/>
      <c r="B617" s="560"/>
      <c r="C617" s="448"/>
      <c r="D617" s="564"/>
      <c r="E617" s="448"/>
      <c r="F617" s="564"/>
      <c r="G617" s="448"/>
      <c r="H617" s="564"/>
      <c r="I617" s="448"/>
      <c r="J617" s="564"/>
      <c r="K617" s="448"/>
      <c r="L617" s="564"/>
      <c r="M617" s="448"/>
      <c r="N617" s="564"/>
      <c r="O617" s="448"/>
      <c r="P617" s="564"/>
      <c r="Q617" s="448"/>
      <c r="R617" s="564"/>
      <c r="S617" s="448"/>
      <c r="T617" s="564"/>
      <c r="U617" s="448"/>
      <c r="V617" s="448"/>
      <c r="W617" s="448"/>
      <c r="X617" s="448"/>
      <c r="Y617" s="448"/>
      <c r="Z617" s="448"/>
    </row>
    <row r="618" ht="12.75" customHeight="1">
      <c r="A618" s="448"/>
      <c r="B618" s="560"/>
      <c r="C618" s="448"/>
      <c r="D618" s="564"/>
      <c r="E618" s="448"/>
      <c r="F618" s="564"/>
      <c r="G618" s="448"/>
      <c r="H618" s="564"/>
      <c r="I618" s="448"/>
      <c r="J618" s="564"/>
      <c r="K618" s="448"/>
      <c r="L618" s="564"/>
      <c r="M618" s="448"/>
      <c r="N618" s="564"/>
      <c r="O618" s="448"/>
      <c r="P618" s="564"/>
      <c r="Q618" s="448"/>
      <c r="R618" s="564"/>
      <c r="S618" s="448"/>
      <c r="T618" s="564"/>
      <c r="U618" s="448"/>
      <c r="V618" s="448"/>
      <c r="W618" s="448"/>
      <c r="X618" s="448"/>
      <c r="Y618" s="448"/>
      <c r="Z618" s="448"/>
    </row>
    <row r="619" ht="12.75" customHeight="1">
      <c r="A619" s="448"/>
      <c r="B619" s="560"/>
      <c r="C619" s="448"/>
      <c r="D619" s="564"/>
      <c r="E619" s="448"/>
      <c r="F619" s="564"/>
      <c r="G619" s="448"/>
      <c r="H619" s="564"/>
      <c r="I619" s="448"/>
      <c r="J619" s="564"/>
      <c r="K619" s="448"/>
      <c r="L619" s="564"/>
      <c r="M619" s="448"/>
      <c r="N619" s="564"/>
      <c r="O619" s="448"/>
      <c r="P619" s="564"/>
      <c r="Q619" s="448"/>
      <c r="R619" s="564"/>
      <c r="S619" s="448"/>
      <c r="T619" s="564"/>
      <c r="U619" s="448"/>
      <c r="V619" s="448"/>
      <c r="W619" s="448"/>
      <c r="X619" s="448"/>
      <c r="Y619" s="448"/>
      <c r="Z619" s="448"/>
    </row>
    <row r="620" ht="12.75" customHeight="1">
      <c r="A620" s="448"/>
      <c r="B620" s="560"/>
      <c r="C620" s="448"/>
      <c r="D620" s="564"/>
      <c r="E620" s="448"/>
      <c r="F620" s="564"/>
      <c r="G620" s="448"/>
      <c r="H620" s="564"/>
      <c r="I620" s="448"/>
      <c r="J620" s="564"/>
      <c r="K620" s="448"/>
      <c r="L620" s="564"/>
      <c r="M620" s="448"/>
      <c r="N620" s="564"/>
      <c r="O620" s="448"/>
      <c r="P620" s="564"/>
      <c r="Q620" s="448"/>
      <c r="R620" s="564"/>
      <c r="S620" s="448"/>
      <c r="T620" s="564"/>
      <c r="U620" s="448"/>
      <c r="V620" s="448"/>
      <c r="W620" s="448"/>
      <c r="X620" s="448"/>
      <c r="Y620" s="448"/>
      <c r="Z620" s="448"/>
    </row>
    <row r="621" ht="12.75" customHeight="1">
      <c r="A621" s="448"/>
      <c r="B621" s="560"/>
      <c r="C621" s="448"/>
      <c r="D621" s="564"/>
      <c r="E621" s="448"/>
      <c r="F621" s="564"/>
      <c r="G621" s="448"/>
      <c r="H621" s="564"/>
      <c r="I621" s="448"/>
      <c r="J621" s="564"/>
      <c r="K621" s="448"/>
      <c r="L621" s="564"/>
      <c r="M621" s="448"/>
      <c r="N621" s="564"/>
      <c r="O621" s="448"/>
      <c r="P621" s="564"/>
      <c r="Q621" s="448"/>
      <c r="R621" s="564"/>
      <c r="S621" s="448"/>
      <c r="T621" s="564"/>
      <c r="U621" s="448"/>
      <c r="V621" s="448"/>
      <c r="W621" s="448"/>
      <c r="X621" s="448"/>
      <c r="Y621" s="448"/>
      <c r="Z621" s="448"/>
    </row>
    <row r="622" ht="12.75" customHeight="1">
      <c r="A622" s="448"/>
      <c r="B622" s="560"/>
      <c r="C622" s="448"/>
      <c r="D622" s="564"/>
      <c r="E622" s="448"/>
      <c r="F622" s="564"/>
      <c r="G622" s="448"/>
      <c r="H622" s="564"/>
      <c r="I622" s="448"/>
      <c r="J622" s="564"/>
      <c r="K622" s="448"/>
      <c r="L622" s="564"/>
      <c r="M622" s="448"/>
      <c r="N622" s="564"/>
      <c r="O622" s="448"/>
      <c r="P622" s="564"/>
      <c r="Q622" s="448"/>
      <c r="R622" s="564"/>
      <c r="S622" s="448"/>
      <c r="T622" s="564"/>
      <c r="U622" s="448"/>
      <c r="V622" s="448"/>
      <c r="W622" s="448"/>
      <c r="X622" s="448"/>
      <c r="Y622" s="448"/>
      <c r="Z622" s="448"/>
    </row>
    <row r="623" ht="12.75" customHeight="1">
      <c r="A623" s="448"/>
      <c r="B623" s="560"/>
      <c r="C623" s="448"/>
      <c r="D623" s="564"/>
      <c r="E623" s="448"/>
      <c r="F623" s="564"/>
      <c r="G623" s="448"/>
      <c r="H623" s="564"/>
      <c r="I623" s="448"/>
      <c r="J623" s="564"/>
      <c r="K623" s="448"/>
      <c r="L623" s="564"/>
      <c r="M623" s="448"/>
      <c r="N623" s="564"/>
      <c r="O623" s="448"/>
      <c r="P623" s="564"/>
      <c r="Q623" s="448"/>
      <c r="R623" s="564"/>
      <c r="S623" s="448"/>
      <c r="T623" s="564"/>
      <c r="U623" s="448"/>
      <c r="V623" s="448"/>
      <c r="W623" s="448"/>
      <c r="X623" s="448"/>
      <c r="Y623" s="448"/>
      <c r="Z623" s="448"/>
    </row>
    <row r="624" ht="12.75" customHeight="1">
      <c r="A624" s="448"/>
      <c r="B624" s="560"/>
      <c r="C624" s="448"/>
      <c r="D624" s="564"/>
      <c r="E624" s="448"/>
      <c r="F624" s="564"/>
      <c r="G624" s="448"/>
      <c r="H624" s="564"/>
      <c r="I624" s="448"/>
      <c r="J624" s="564"/>
      <c r="K624" s="448"/>
      <c r="L624" s="564"/>
      <c r="M624" s="448"/>
      <c r="N624" s="564"/>
      <c r="O624" s="448"/>
      <c r="P624" s="564"/>
      <c r="Q624" s="448"/>
      <c r="R624" s="564"/>
      <c r="S624" s="448"/>
      <c r="T624" s="564"/>
      <c r="U624" s="448"/>
      <c r="V624" s="448"/>
      <c r="W624" s="448"/>
      <c r="X624" s="448"/>
      <c r="Y624" s="448"/>
      <c r="Z624" s="448"/>
    </row>
    <row r="625" ht="12.75" customHeight="1">
      <c r="A625" s="448"/>
      <c r="B625" s="560"/>
      <c r="C625" s="448"/>
      <c r="D625" s="564"/>
      <c r="E625" s="448"/>
      <c r="F625" s="564"/>
      <c r="G625" s="448"/>
      <c r="H625" s="564"/>
      <c r="I625" s="448"/>
      <c r="J625" s="564"/>
      <c r="K625" s="448"/>
      <c r="L625" s="564"/>
      <c r="M625" s="448"/>
      <c r="N625" s="564"/>
      <c r="O625" s="448"/>
      <c r="P625" s="564"/>
      <c r="Q625" s="448"/>
      <c r="R625" s="564"/>
      <c r="S625" s="448"/>
      <c r="T625" s="564"/>
      <c r="U625" s="448"/>
      <c r="V625" s="448"/>
      <c r="W625" s="448"/>
      <c r="X625" s="448"/>
      <c r="Y625" s="448"/>
      <c r="Z625" s="448"/>
    </row>
    <row r="626" ht="12.75" customHeight="1">
      <c r="A626" s="448"/>
      <c r="B626" s="560"/>
      <c r="C626" s="448"/>
      <c r="D626" s="564"/>
      <c r="E626" s="448"/>
      <c r="F626" s="564"/>
      <c r="G626" s="448"/>
      <c r="H626" s="564"/>
      <c r="I626" s="448"/>
      <c r="J626" s="564"/>
      <c r="K626" s="448"/>
      <c r="L626" s="564"/>
      <c r="M626" s="448"/>
      <c r="N626" s="564"/>
      <c r="O626" s="448"/>
      <c r="P626" s="564"/>
      <c r="Q626" s="448"/>
      <c r="R626" s="564"/>
      <c r="S626" s="448"/>
      <c r="T626" s="564"/>
      <c r="U626" s="448"/>
      <c r="V626" s="448"/>
      <c r="W626" s="448"/>
      <c r="X626" s="448"/>
      <c r="Y626" s="448"/>
      <c r="Z626" s="448"/>
    </row>
    <row r="627" ht="12.75" customHeight="1">
      <c r="A627" s="448"/>
      <c r="B627" s="560"/>
      <c r="C627" s="448"/>
      <c r="D627" s="564"/>
      <c r="E627" s="448"/>
      <c r="F627" s="564"/>
      <c r="G627" s="448"/>
      <c r="H627" s="564"/>
      <c r="I627" s="448"/>
      <c r="J627" s="564"/>
      <c r="K627" s="448"/>
      <c r="L627" s="564"/>
      <c r="M627" s="448"/>
      <c r="N627" s="564"/>
      <c r="O627" s="448"/>
      <c r="P627" s="564"/>
      <c r="Q627" s="448"/>
      <c r="R627" s="564"/>
      <c r="S627" s="448"/>
      <c r="T627" s="564"/>
      <c r="U627" s="448"/>
      <c r="V627" s="448"/>
      <c r="W627" s="448"/>
      <c r="X627" s="448"/>
      <c r="Y627" s="448"/>
      <c r="Z627" s="448"/>
    </row>
    <row r="628" ht="12.75" customHeight="1">
      <c r="A628" s="448"/>
      <c r="B628" s="560"/>
      <c r="C628" s="448"/>
      <c r="D628" s="564"/>
      <c r="E628" s="448"/>
      <c r="F628" s="564"/>
      <c r="G628" s="448"/>
      <c r="H628" s="564"/>
      <c r="I628" s="448"/>
      <c r="J628" s="564"/>
      <c r="K628" s="448"/>
      <c r="L628" s="564"/>
      <c r="M628" s="448"/>
      <c r="N628" s="564"/>
      <c r="O628" s="448"/>
      <c r="P628" s="564"/>
      <c r="Q628" s="448"/>
      <c r="R628" s="564"/>
      <c r="S628" s="448"/>
      <c r="T628" s="564"/>
      <c r="U628" s="448"/>
      <c r="V628" s="448"/>
      <c r="W628" s="448"/>
      <c r="X628" s="448"/>
      <c r="Y628" s="448"/>
      <c r="Z628" s="448"/>
    </row>
    <row r="629" ht="12.75" customHeight="1">
      <c r="A629" s="448"/>
      <c r="B629" s="560"/>
      <c r="C629" s="448"/>
      <c r="D629" s="564"/>
      <c r="E629" s="448"/>
      <c r="F629" s="564"/>
      <c r="G629" s="448"/>
      <c r="H629" s="564"/>
      <c r="I629" s="448"/>
      <c r="J629" s="564"/>
      <c r="K629" s="448"/>
      <c r="L629" s="564"/>
      <c r="M629" s="448"/>
      <c r="N629" s="564"/>
      <c r="O629" s="448"/>
      <c r="P629" s="564"/>
      <c r="Q629" s="448"/>
      <c r="R629" s="564"/>
      <c r="S629" s="448"/>
      <c r="T629" s="564"/>
      <c r="U629" s="448"/>
      <c r="V629" s="448"/>
      <c r="W629" s="448"/>
      <c r="X629" s="448"/>
      <c r="Y629" s="448"/>
      <c r="Z629" s="448"/>
    </row>
    <row r="630" ht="12.75" customHeight="1">
      <c r="A630" s="448"/>
      <c r="B630" s="560"/>
      <c r="C630" s="448"/>
      <c r="D630" s="564"/>
      <c r="E630" s="448"/>
      <c r="F630" s="564"/>
      <c r="G630" s="448"/>
      <c r="H630" s="564"/>
      <c r="I630" s="448"/>
      <c r="J630" s="564"/>
      <c r="K630" s="448"/>
      <c r="L630" s="564"/>
      <c r="M630" s="448"/>
      <c r="N630" s="564"/>
      <c r="O630" s="448"/>
      <c r="P630" s="564"/>
      <c r="Q630" s="448"/>
      <c r="R630" s="564"/>
      <c r="S630" s="448"/>
      <c r="T630" s="564"/>
      <c r="U630" s="448"/>
      <c r="V630" s="448"/>
      <c r="W630" s="448"/>
      <c r="X630" s="448"/>
      <c r="Y630" s="448"/>
      <c r="Z630" s="448"/>
    </row>
    <row r="631" ht="12.75" customHeight="1">
      <c r="A631" s="448"/>
      <c r="B631" s="560"/>
      <c r="C631" s="448"/>
      <c r="D631" s="564"/>
      <c r="E631" s="448"/>
      <c r="F631" s="564"/>
      <c r="G631" s="448"/>
      <c r="H631" s="564"/>
      <c r="I631" s="448"/>
      <c r="J631" s="564"/>
      <c r="K631" s="448"/>
      <c r="L631" s="564"/>
      <c r="M631" s="448"/>
      <c r="N631" s="564"/>
      <c r="O631" s="448"/>
      <c r="P631" s="564"/>
      <c r="Q631" s="448"/>
      <c r="R631" s="564"/>
      <c r="S631" s="448"/>
      <c r="T631" s="564"/>
      <c r="U631" s="448"/>
      <c r="V631" s="448"/>
      <c r="W631" s="448"/>
      <c r="X631" s="448"/>
      <c r="Y631" s="448"/>
      <c r="Z631" s="448"/>
    </row>
    <row r="632" ht="12.75" customHeight="1">
      <c r="A632" s="448"/>
      <c r="B632" s="560"/>
      <c r="C632" s="448"/>
      <c r="D632" s="564"/>
      <c r="E632" s="448"/>
      <c r="F632" s="564"/>
      <c r="G632" s="448"/>
      <c r="H632" s="564"/>
      <c r="I632" s="448"/>
      <c r="J632" s="564"/>
      <c r="K632" s="448"/>
      <c r="L632" s="564"/>
      <c r="M632" s="448"/>
      <c r="N632" s="564"/>
      <c r="O632" s="448"/>
      <c r="P632" s="564"/>
      <c r="Q632" s="448"/>
      <c r="R632" s="564"/>
      <c r="S632" s="448"/>
      <c r="T632" s="564"/>
      <c r="U632" s="448"/>
      <c r="V632" s="448"/>
      <c r="W632" s="448"/>
      <c r="X632" s="448"/>
      <c r="Y632" s="448"/>
      <c r="Z632" s="448"/>
    </row>
    <row r="633" ht="12.75" customHeight="1">
      <c r="A633" s="448"/>
      <c r="B633" s="560"/>
      <c r="C633" s="448"/>
      <c r="D633" s="564"/>
      <c r="E633" s="448"/>
      <c r="F633" s="564"/>
      <c r="G633" s="448"/>
      <c r="H633" s="564"/>
      <c r="I633" s="448"/>
      <c r="J633" s="564"/>
      <c r="K633" s="448"/>
      <c r="L633" s="564"/>
      <c r="M633" s="448"/>
      <c r="N633" s="564"/>
      <c r="O633" s="448"/>
      <c r="P633" s="564"/>
      <c r="Q633" s="448"/>
      <c r="R633" s="564"/>
      <c r="S633" s="448"/>
      <c r="T633" s="564"/>
      <c r="U633" s="448"/>
      <c r="V633" s="448"/>
      <c r="W633" s="448"/>
      <c r="X633" s="448"/>
      <c r="Y633" s="448"/>
      <c r="Z633" s="448"/>
    </row>
    <row r="634" ht="12.75" customHeight="1">
      <c r="A634" s="448"/>
      <c r="B634" s="560"/>
      <c r="C634" s="448"/>
      <c r="D634" s="564"/>
      <c r="E634" s="448"/>
      <c r="F634" s="564"/>
      <c r="G634" s="448"/>
      <c r="H634" s="564"/>
      <c r="I634" s="448"/>
      <c r="J634" s="564"/>
      <c r="K634" s="448"/>
      <c r="L634" s="564"/>
      <c r="M634" s="448"/>
      <c r="N634" s="564"/>
      <c r="O634" s="448"/>
      <c r="P634" s="564"/>
      <c r="Q634" s="448"/>
      <c r="R634" s="564"/>
      <c r="S634" s="448"/>
      <c r="T634" s="564"/>
      <c r="U634" s="448"/>
      <c r="V634" s="448"/>
      <c r="W634" s="448"/>
      <c r="X634" s="448"/>
      <c r="Y634" s="448"/>
      <c r="Z634" s="448"/>
    </row>
    <row r="635" ht="12.75" customHeight="1">
      <c r="A635" s="448"/>
      <c r="B635" s="560"/>
      <c r="C635" s="448"/>
      <c r="D635" s="564"/>
      <c r="E635" s="448"/>
      <c r="F635" s="564"/>
      <c r="G635" s="448"/>
      <c r="H635" s="564"/>
      <c r="I635" s="448"/>
      <c r="J635" s="564"/>
      <c r="K635" s="448"/>
      <c r="L635" s="564"/>
      <c r="M635" s="448"/>
      <c r="N635" s="564"/>
      <c r="O635" s="448"/>
      <c r="P635" s="564"/>
      <c r="Q635" s="448"/>
      <c r="R635" s="564"/>
      <c r="S635" s="448"/>
      <c r="T635" s="564"/>
      <c r="U635" s="448"/>
      <c r="V635" s="448"/>
      <c r="W635" s="448"/>
      <c r="X635" s="448"/>
      <c r="Y635" s="448"/>
      <c r="Z635" s="448"/>
    </row>
    <row r="636" ht="12.75" customHeight="1">
      <c r="A636" s="448"/>
      <c r="B636" s="560"/>
      <c r="C636" s="448"/>
      <c r="D636" s="564"/>
      <c r="E636" s="448"/>
      <c r="F636" s="564"/>
      <c r="G636" s="448"/>
      <c r="H636" s="564"/>
      <c r="I636" s="448"/>
      <c r="J636" s="564"/>
      <c r="K636" s="448"/>
      <c r="L636" s="564"/>
      <c r="M636" s="448"/>
      <c r="N636" s="564"/>
      <c r="O636" s="448"/>
      <c r="P636" s="564"/>
      <c r="Q636" s="448"/>
      <c r="R636" s="564"/>
      <c r="S636" s="448"/>
      <c r="T636" s="564"/>
      <c r="U636" s="448"/>
      <c r="V636" s="448"/>
      <c r="W636" s="448"/>
      <c r="X636" s="448"/>
      <c r="Y636" s="448"/>
      <c r="Z636" s="448"/>
    </row>
    <row r="637" ht="12.75" customHeight="1">
      <c r="A637" s="448"/>
      <c r="B637" s="560"/>
      <c r="C637" s="448"/>
      <c r="D637" s="564"/>
      <c r="E637" s="448"/>
      <c r="F637" s="564"/>
      <c r="G637" s="448"/>
      <c r="H637" s="564"/>
      <c r="I637" s="448"/>
      <c r="J637" s="564"/>
      <c r="K637" s="448"/>
      <c r="L637" s="564"/>
      <c r="M637" s="448"/>
      <c r="N637" s="564"/>
      <c r="O637" s="448"/>
      <c r="P637" s="564"/>
      <c r="Q637" s="448"/>
      <c r="R637" s="564"/>
      <c r="S637" s="448"/>
      <c r="T637" s="564"/>
      <c r="U637" s="448"/>
      <c r="V637" s="448"/>
      <c r="W637" s="448"/>
      <c r="X637" s="448"/>
      <c r="Y637" s="448"/>
      <c r="Z637" s="448"/>
    </row>
    <row r="638" ht="12.75" customHeight="1">
      <c r="A638" s="448"/>
      <c r="B638" s="560"/>
      <c r="C638" s="448"/>
      <c r="D638" s="564"/>
      <c r="E638" s="448"/>
      <c r="F638" s="564"/>
      <c r="G638" s="448"/>
      <c r="H638" s="564"/>
      <c r="I638" s="448"/>
      <c r="J638" s="564"/>
      <c r="K638" s="448"/>
      <c r="L638" s="564"/>
      <c r="M638" s="448"/>
      <c r="N638" s="564"/>
      <c r="O638" s="448"/>
      <c r="P638" s="564"/>
      <c r="Q638" s="448"/>
      <c r="R638" s="564"/>
      <c r="S638" s="448"/>
      <c r="T638" s="564"/>
      <c r="U638" s="448"/>
      <c r="V638" s="448"/>
      <c r="W638" s="448"/>
      <c r="X638" s="448"/>
      <c r="Y638" s="448"/>
      <c r="Z638" s="448"/>
    </row>
    <row r="639" ht="12.75" customHeight="1">
      <c r="A639" s="448"/>
      <c r="B639" s="560"/>
      <c r="C639" s="448"/>
      <c r="D639" s="564"/>
      <c r="E639" s="448"/>
      <c r="F639" s="564"/>
      <c r="G639" s="448"/>
      <c r="H639" s="564"/>
      <c r="I639" s="448"/>
      <c r="J639" s="564"/>
      <c r="K639" s="448"/>
      <c r="L639" s="564"/>
      <c r="M639" s="448"/>
      <c r="N639" s="564"/>
      <c r="O639" s="448"/>
      <c r="P639" s="564"/>
      <c r="Q639" s="448"/>
      <c r="R639" s="564"/>
      <c r="S639" s="448"/>
      <c r="T639" s="564"/>
      <c r="U639" s="448"/>
      <c r="V639" s="448"/>
      <c r="W639" s="448"/>
      <c r="X639" s="448"/>
      <c r="Y639" s="448"/>
      <c r="Z639" s="448"/>
    </row>
    <row r="640" ht="12.75" customHeight="1">
      <c r="A640" s="448"/>
      <c r="B640" s="560"/>
      <c r="C640" s="448"/>
      <c r="D640" s="564"/>
      <c r="E640" s="448"/>
      <c r="F640" s="564"/>
      <c r="G640" s="448"/>
      <c r="H640" s="564"/>
      <c r="I640" s="448"/>
      <c r="J640" s="564"/>
      <c r="K640" s="448"/>
      <c r="L640" s="564"/>
      <c r="M640" s="448"/>
      <c r="N640" s="564"/>
      <c r="O640" s="448"/>
      <c r="P640" s="564"/>
      <c r="Q640" s="448"/>
      <c r="R640" s="564"/>
      <c r="S640" s="448"/>
      <c r="T640" s="564"/>
      <c r="U640" s="448"/>
      <c r="V640" s="448"/>
      <c r="W640" s="448"/>
      <c r="X640" s="448"/>
      <c r="Y640" s="448"/>
      <c r="Z640" s="448"/>
    </row>
    <row r="641" ht="12.75" customHeight="1">
      <c r="A641" s="448"/>
      <c r="B641" s="560"/>
      <c r="C641" s="448"/>
      <c r="D641" s="564"/>
      <c r="E641" s="448"/>
      <c r="F641" s="564"/>
      <c r="G641" s="448"/>
      <c r="H641" s="564"/>
      <c r="I641" s="448"/>
      <c r="J641" s="564"/>
      <c r="K641" s="448"/>
      <c r="L641" s="564"/>
      <c r="M641" s="448"/>
      <c r="N641" s="564"/>
      <c r="O641" s="448"/>
      <c r="P641" s="564"/>
      <c r="Q641" s="448"/>
      <c r="R641" s="564"/>
      <c r="S641" s="448"/>
      <c r="T641" s="564"/>
      <c r="U641" s="448"/>
      <c r="V641" s="448"/>
      <c r="W641" s="448"/>
      <c r="X641" s="448"/>
      <c r="Y641" s="448"/>
      <c r="Z641" s="448"/>
    </row>
    <row r="642" ht="12.75" customHeight="1">
      <c r="A642" s="448"/>
      <c r="B642" s="560"/>
      <c r="C642" s="448"/>
      <c r="D642" s="564"/>
      <c r="E642" s="448"/>
      <c r="F642" s="564"/>
      <c r="G642" s="448"/>
      <c r="H642" s="564"/>
      <c r="I642" s="448"/>
      <c r="J642" s="564"/>
      <c r="K642" s="448"/>
      <c r="L642" s="564"/>
      <c r="M642" s="448"/>
      <c r="N642" s="564"/>
      <c r="O642" s="448"/>
      <c r="P642" s="564"/>
      <c r="Q642" s="448"/>
      <c r="R642" s="564"/>
      <c r="S642" s="448"/>
      <c r="T642" s="564"/>
      <c r="U642" s="448"/>
      <c r="V642" s="448"/>
      <c r="W642" s="448"/>
      <c r="X642" s="448"/>
      <c r="Y642" s="448"/>
      <c r="Z642" s="448"/>
    </row>
    <row r="643" ht="12.75" customHeight="1">
      <c r="A643" s="448"/>
      <c r="B643" s="560"/>
      <c r="C643" s="448"/>
      <c r="D643" s="564"/>
      <c r="E643" s="448"/>
      <c r="F643" s="564"/>
      <c r="G643" s="448"/>
      <c r="H643" s="564"/>
      <c r="I643" s="448"/>
      <c r="J643" s="564"/>
      <c r="K643" s="448"/>
      <c r="L643" s="564"/>
      <c r="M643" s="448"/>
      <c r="N643" s="564"/>
      <c r="O643" s="448"/>
      <c r="P643" s="564"/>
      <c r="Q643" s="448"/>
      <c r="R643" s="564"/>
      <c r="S643" s="448"/>
      <c r="T643" s="564"/>
      <c r="U643" s="448"/>
      <c r="V643" s="448"/>
      <c r="W643" s="448"/>
      <c r="X643" s="448"/>
      <c r="Y643" s="448"/>
      <c r="Z643" s="448"/>
    </row>
    <row r="644" ht="12.75" customHeight="1">
      <c r="A644" s="448"/>
      <c r="B644" s="560"/>
      <c r="C644" s="448"/>
      <c r="D644" s="564"/>
      <c r="E644" s="448"/>
      <c r="F644" s="564"/>
      <c r="G644" s="448"/>
      <c r="H644" s="564"/>
      <c r="I644" s="448"/>
      <c r="J644" s="564"/>
      <c r="K644" s="448"/>
      <c r="L644" s="564"/>
      <c r="M644" s="448"/>
      <c r="N644" s="564"/>
      <c r="O644" s="448"/>
      <c r="P644" s="564"/>
      <c r="Q644" s="448"/>
      <c r="R644" s="564"/>
      <c r="S644" s="448"/>
      <c r="T644" s="564"/>
      <c r="U644" s="448"/>
      <c r="V644" s="448"/>
      <c r="W644" s="448"/>
      <c r="X644" s="448"/>
      <c r="Y644" s="448"/>
      <c r="Z644" s="448"/>
    </row>
    <row r="645" ht="12.75" customHeight="1">
      <c r="A645" s="448"/>
      <c r="B645" s="560"/>
      <c r="C645" s="448"/>
      <c r="D645" s="564"/>
      <c r="E645" s="448"/>
      <c r="F645" s="564"/>
      <c r="G645" s="448"/>
      <c r="H645" s="564"/>
      <c r="I645" s="448"/>
      <c r="J645" s="564"/>
      <c r="K645" s="448"/>
      <c r="L645" s="564"/>
      <c r="M645" s="448"/>
      <c r="N645" s="564"/>
      <c r="O645" s="448"/>
      <c r="P645" s="564"/>
      <c r="Q645" s="448"/>
      <c r="R645" s="564"/>
      <c r="S645" s="448"/>
      <c r="T645" s="564"/>
      <c r="U645" s="448"/>
      <c r="V645" s="448"/>
      <c r="W645" s="448"/>
      <c r="X645" s="448"/>
      <c r="Y645" s="448"/>
      <c r="Z645" s="448"/>
    </row>
    <row r="646" ht="12.75" customHeight="1">
      <c r="A646" s="448"/>
      <c r="B646" s="560"/>
      <c r="C646" s="448"/>
      <c r="D646" s="564"/>
      <c r="E646" s="448"/>
      <c r="F646" s="564"/>
      <c r="G646" s="448"/>
      <c r="H646" s="564"/>
      <c r="I646" s="448"/>
      <c r="J646" s="564"/>
      <c r="K646" s="448"/>
      <c r="L646" s="564"/>
      <c r="M646" s="448"/>
      <c r="N646" s="564"/>
      <c r="O646" s="448"/>
      <c r="P646" s="564"/>
      <c r="Q646" s="448"/>
      <c r="R646" s="564"/>
      <c r="S646" s="448"/>
      <c r="T646" s="564"/>
      <c r="U646" s="448"/>
      <c r="V646" s="448"/>
      <c r="W646" s="448"/>
      <c r="X646" s="448"/>
      <c r="Y646" s="448"/>
      <c r="Z646" s="448"/>
    </row>
    <row r="647" ht="12.75" customHeight="1">
      <c r="A647" s="448"/>
      <c r="B647" s="560"/>
      <c r="C647" s="448"/>
      <c r="D647" s="564"/>
      <c r="E647" s="448"/>
      <c r="F647" s="564"/>
      <c r="G647" s="448"/>
      <c r="H647" s="564"/>
      <c r="I647" s="448"/>
      <c r="J647" s="564"/>
      <c r="K647" s="448"/>
      <c r="L647" s="564"/>
      <c r="M647" s="448"/>
      <c r="N647" s="564"/>
      <c r="O647" s="448"/>
      <c r="P647" s="564"/>
      <c r="Q647" s="448"/>
      <c r="R647" s="564"/>
      <c r="S647" s="448"/>
      <c r="T647" s="564"/>
      <c r="U647" s="448"/>
      <c r="V647" s="448"/>
      <c r="W647" s="448"/>
      <c r="X647" s="448"/>
      <c r="Y647" s="448"/>
      <c r="Z647" s="448"/>
    </row>
    <row r="648" ht="12.75" customHeight="1">
      <c r="A648" s="448"/>
      <c r="B648" s="560"/>
      <c r="C648" s="448"/>
      <c r="D648" s="564"/>
      <c r="E648" s="448"/>
      <c r="F648" s="564"/>
      <c r="G648" s="448"/>
      <c r="H648" s="564"/>
      <c r="I648" s="448"/>
      <c r="J648" s="564"/>
      <c r="K648" s="448"/>
      <c r="L648" s="564"/>
      <c r="M648" s="448"/>
      <c r="N648" s="564"/>
      <c r="O648" s="448"/>
      <c r="P648" s="564"/>
      <c r="Q648" s="448"/>
      <c r="R648" s="564"/>
      <c r="S648" s="448"/>
      <c r="T648" s="564"/>
      <c r="U648" s="448"/>
      <c r="V648" s="448"/>
      <c r="W648" s="448"/>
      <c r="X648" s="448"/>
      <c r="Y648" s="448"/>
      <c r="Z648" s="448"/>
    </row>
    <row r="649" ht="12.75" customHeight="1">
      <c r="A649" s="448"/>
      <c r="B649" s="560"/>
      <c r="C649" s="448"/>
      <c r="D649" s="564"/>
      <c r="E649" s="448"/>
      <c r="F649" s="564"/>
      <c r="G649" s="448"/>
      <c r="H649" s="564"/>
      <c r="I649" s="448"/>
      <c r="J649" s="564"/>
      <c r="K649" s="448"/>
      <c r="L649" s="564"/>
      <c r="M649" s="448"/>
      <c r="N649" s="564"/>
      <c r="O649" s="448"/>
      <c r="P649" s="564"/>
      <c r="Q649" s="448"/>
      <c r="R649" s="564"/>
      <c r="S649" s="448"/>
      <c r="T649" s="564"/>
      <c r="U649" s="448"/>
      <c r="V649" s="448"/>
      <c r="W649" s="448"/>
      <c r="X649" s="448"/>
      <c r="Y649" s="448"/>
      <c r="Z649" s="448"/>
    </row>
    <row r="650" ht="12.75" customHeight="1">
      <c r="A650" s="448"/>
      <c r="B650" s="560"/>
      <c r="C650" s="448"/>
      <c r="D650" s="564"/>
      <c r="E650" s="448"/>
      <c r="F650" s="564"/>
      <c r="G650" s="448"/>
      <c r="H650" s="564"/>
      <c r="I650" s="448"/>
      <c r="J650" s="564"/>
      <c r="K650" s="448"/>
      <c r="L650" s="564"/>
      <c r="M650" s="448"/>
      <c r="N650" s="564"/>
      <c r="O650" s="448"/>
      <c r="P650" s="564"/>
      <c r="Q650" s="448"/>
      <c r="R650" s="564"/>
      <c r="S650" s="448"/>
      <c r="T650" s="564"/>
      <c r="U650" s="448"/>
      <c r="V650" s="448"/>
      <c r="W650" s="448"/>
      <c r="X650" s="448"/>
      <c r="Y650" s="448"/>
      <c r="Z650" s="448"/>
    </row>
    <row r="651" ht="12.75" customHeight="1">
      <c r="A651" s="448"/>
      <c r="B651" s="560"/>
      <c r="C651" s="448"/>
      <c r="D651" s="564"/>
      <c r="E651" s="448"/>
      <c r="F651" s="564"/>
      <c r="G651" s="448"/>
      <c r="H651" s="564"/>
      <c r="I651" s="448"/>
      <c r="J651" s="564"/>
      <c r="K651" s="448"/>
      <c r="L651" s="564"/>
      <c r="M651" s="448"/>
      <c r="N651" s="564"/>
      <c r="O651" s="448"/>
      <c r="P651" s="564"/>
      <c r="Q651" s="448"/>
      <c r="R651" s="564"/>
      <c r="S651" s="448"/>
      <c r="T651" s="564"/>
      <c r="U651" s="448"/>
      <c r="V651" s="448"/>
      <c r="W651" s="448"/>
      <c r="X651" s="448"/>
      <c r="Y651" s="448"/>
      <c r="Z651" s="448"/>
    </row>
    <row r="652" ht="12.75" customHeight="1">
      <c r="A652" s="448"/>
      <c r="B652" s="560"/>
      <c r="C652" s="448"/>
      <c r="D652" s="564"/>
      <c r="E652" s="448"/>
      <c r="F652" s="564"/>
      <c r="G652" s="448"/>
      <c r="H652" s="564"/>
      <c r="I652" s="448"/>
      <c r="J652" s="564"/>
      <c r="K652" s="448"/>
      <c r="L652" s="564"/>
      <c r="M652" s="448"/>
      <c r="N652" s="564"/>
      <c r="O652" s="448"/>
      <c r="P652" s="564"/>
      <c r="Q652" s="448"/>
      <c r="R652" s="564"/>
      <c r="S652" s="448"/>
      <c r="T652" s="564"/>
      <c r="U652" s="448"/>
      <c r="V652" s="448"/>
      <c r="W652" s="448"/>
      <c r="X652" s="448"/>
      <c r="Y652" s="448"/>
      <c r="Z652" s="448"/>
    </row>
    <row r="653" ht="12.75" customHeight="1">
      <c r="A653" s="448"/>
      <c r="B653" s="560"/>
      <c r="C653" s="448"/>
      <c r="D653" s="564"/>
      <c r="E653" s="448"/>
      <c r="F653" s="564"/>
      <c r="G653" s="448"/>
      <c r="H653" s="564"/>
      <c r="I653" s="448"/>
      <c r="J653" s="564"/>
      <c r="K653" s="448"/>
      <c r="L653" s="564"/>
      <c r="M653" s="448"/>
      <c r="N653" s="564"/>
      <c r="O653" s="448"/>
      <c r="P653" s="564"/>
      <c r="Q653" s="448"/>
      <c r="R653" s="564"/>
      <c r="S653" s="448"/>
      <c r="T653" s="564"/>
      <c r="U653" s="448"/>
      <c r="V653" s="448"/>
      <c r="W653" s="448"/>
      <c r="X653" s="448"/>
      <c r="Y653" s="448"/>
      <c r="Z653" s="448"/>
    </row>
    <row r="654" ht="12.75" customHeight="1">
      <c r="A654" s="448"/>
      <c r="B654" s="560"/>
      <c r="C654" s="448"/>
      <c r="D654" s="564"/>
      <c r="E654" s="448"/>
      <c r="F654" s="564"/>
      <c r="G654" s="448"/>
      <c r="H654" s="564"/>
      <c r="I654" s="448"/>
      <c r="J654" s="564"/>
      <c r="K654" s="448"/>
      <c r="L654" s="564"/>
      <c r="M654" s="448"/>
      <c r="N654" s="564"/>
      <c r="O654" s="448"/>
      <c r="P654" s="564"/>
      <c r="Q654" s="448"/>
      <c r="R654" s="564"/>
      <c r="S654" s="448"/>
      <c r="T654" s="564"/>
      <c r="U654" s="448"/>
      <c r="V654" s="448"/>
      <c r="W654" s="448"/>
      <c r="X654" s="448"/>
      <c r="Y654" s="448"/>
      <c r="Z654" s="448"/>
    </row>
    <row r="655" ht="12.75" customHeight="1">
      <c r="A655" s="448"/>
      <c r="B655" s="560"/>
      <c r="C655" s="448"/>
      <c r="D655" s="564"/>
      <c r="E655" s="448"/>
      <c r="F655" s="564"/>
      <c r="G655" s="448"/>
      <c r="H655" s="564"/>
      <c r="I655" s="448"/>
      <c r="J655" s="564"/>
      <c r="K655" s="448"/>
      <c r="L655" s="564"/>
      <c r="M655" s="448"/>
      <c r="N655" s="564"/>
      <c r="O655" s="448"/>
      <c r="P655" s="564"/>
      <c r="Q655" s="448"/>
      <c r="R655" s="564"/>
      <c r="S655" s="448"/>
      <c r="T655" s="564"/>
      <c r="U655" s="448"/>
      <c r="V655" s="448"/>
      <c r="W655" s="448"/>
      <c r="X655" s="448"/>
      <c r="Y655" s="448"/>
      <c r="Z655" s="448"/>
    </row>
    <row r="656" ht="12.75" customHeight="1">
      <c r="A656" s="448"/>
      <c r="B656" s="560"/>
      <c r="C656" s="448"/>
      <c r="D656" s="564"/>
      <c r="E656" s="448"/>
      <c r="F656" s="564"/>
      <c r="G656" s="448"/>
      <c r="H656" s="564"/>
      <c r="I656" s="448"/>
      <c r="J656" s="564"/>
      <c r="K656" s="448"/>
      <c r="L656" s="564"/>
      <c r="M656" s="448"/>
      <c r="N656" s="564"/>
      <c r="O656" s="448"/>
      <c r="P656" s="564"/>
      <c r="Q656" s="448"/>
      <c r="R656" s="564"/>
      <c r="S656" s="448"/>
      <c r="T656" s="564"/>
      <c r="U656" s="448"/>
      <c r="V656" s="448"/>
      <c r="W656" s="448"/>
      <c r="X656" s="448"/>
      <c r="Y656" s="448"/>
      <c r="Z656" s="448"/>
    </row>
    <row r="657" ht="12.75" customHeight="1">
      <c r="A657" s="448"/>
      <c r="B657" s="560"/>
      <c r="C657" s="448"/>
      <c r="D657" s="564"/>
      <c r="E657" s="448"/>
      <c r="F657" s="564"/>
      <c r="G657" s="448"/>
      <c r="H657" s="564"/>
      <c r="I657" s="448"/>
      <c r="J657" s="564"/>
      <c r="K657" s="448"/>
      <c r="L657" s="564"/>
      <c r="M657" s="448"/>
      <c r="N657" s="564"/>
      <c r="O657" s="448"/>
      <c r="P657" s="564"/>
      <c r="Q657" s="448"/>
      <c r="R657" s="564"/>
      <c r="S657" s="448"/>
      <c r="T657" s="564"/>
      <c r="U657" s="448"/>
      <c r="V657" s="448"/>
      <c r="W657" s="448"/>
      <c r="X657" s="448"/>
      <c r="Y657" s="448"/>
      <c r="Z657" s="448"/>
    </row>
    <row r="658" ht="12.75" customHeight="1">
      <c r="A658" s="448"/>
      <c r="B658" s="560"/>
      <c r="C658" s="448"/>
      <c r="D658" s="564"/>
      <c r="E658" s="448"/>
      <c r="F658" s="564"/>
      <c r="G658" s="448"/>
      <c r="H658" s="564"/>
      <c r="I658" s="448"/>
      <c r="J658" s="564"/>
      <c r="K658" s="448"/>
      <c r="L658" s="564"/>
      <c r="M658" s="448"/>
      <c r="N658" s="564"/>
      <c r="O658" s="448"/>
      <c r="P658" s="564"/>
      <c r="Q658" s="448"/>
      <c r="R658" s="564"/>
      <c r="S658" s="448"/>
      <c r="T658" s="564"/>
      <c r="U658" s="448"/>
      <c r="V658" s="448"/>
      <c r="W658" s="448"/>
      <c r="X658" s="448"/>
      <c r="Y658" s="448"/>
      <c r="Z658" s="448"/>
    </row>
    <row r="659" ht="12.75" customHeight="1">
      <c r="A659" s="448"/>
      <c r="B659" s="560"/>
      <c r="C659" s="448"/>
      <c r="D659" s="564"/>
      <c r="E659" s="448"/>
      <c r="F659" s="564"/>
      <c r="G659" s="448"/>
      <c r="H659" s="564"/>
      <c r="I659" s="448"/>
      <c r="J659" s="564"/>
      <c r="K659" s="448"/>
      <c r="L659" s="564"/>
      <c r="M659" s="448"/>
      <c r="N659" s="564"/>
      <c r="O659" s="448"/>
      <c r="P659" s="564"/>
      <c r="Q659" s="448"/>
      <c r="R659" s="564"/>
      <c r="S659" s="448"/>
      <c r="T659" s="564"/>
      <c r="U659" s="448"/>
      <c r="V659" s="448"/>
      <c r="W659" s="448"/>
      <c r="X659" s="448"/>
      <c r="Y659" s="448"/>
      <c r="Z659" s="448"/>
    </row>
    <row r="660" ht="12.75" customHeight="1">
      <c r="A660" s="448"/>
      <c r="B660" s="560"/>
      <c r="C660" s="448"/>
      <c r="D660" s="564"/>
      <c r="E660" s="448"/>
      <c r="F660" s="564"/>
      <c r="G660" s="448"/>
      <c r="H660" s="564"/>
      <c r="I660" s="448"/>
      <c r="J660" s="564"/>
      <c r="K660" s="448"/>
      <c r="L660" s="564"/>
      <c r="M660" s="448"/>
      <c r="N660" s="564"/>
      <c r="O660" s="448"/>
      <c r="P660" s="564"/>
      <c r="Q660" s="448"/>
      <c r="R660" s="564"/>
      <c r="S660" s="448"/>
      <c r="T660" s="564"/>
      <c r="U660" s="448"/>
      <c r="V660" s="448"/>
      <c r="W660" s="448"/>
      <c r="X660" s="448"/>
      <c r="Y660" s="448"/>
      <c r="Z660" s="448"/>
    </row>
    <row r="661" ht="12.75" customHeight="1">
      <c r="A661" s="448"/>
      <c r="B661" s="560"/>
      <c r="C661" s="448"/>
      <c r="D661" s="564"/>
      <c r="E661" s="448"/>
      <c r="F661" s="564"/>
      <c r="G661" s="448"/>
      <c r="H661" s="564"/>
      <c r="I661" s="448"/>
      <c r="J661" s="564"/>
      <c r="K661" s="448"/>
      <c r="L661" s="564"/>
      <c r="M661" s="448"/>
      <c r="N661" s="564"/>
      <c r="O661" s="448"/>
      <c r="P661" s="564"/>
      <c r="Q661" s="448"/>
      <c r="R661" s="564"/>
      <c r="S661" s="448"/>
      <c r="T661" s="564"/>
      <c r="U661" s="448"/>
      <c r="V661" s="448"/>
      <c r="W661" s="448"/>
      <c r="X661" s="448"/>
      <c r="Y661" s="448"/>
      <c r="Z661" s="448"/>
    </row>
    <row r="662" ht="12.75" customHeight="1">
      <c r="A662" s="448"/>
      <c r="B662" s="560"/>
      <c r="C662" s="448"/>
      <c r="D662" s="564"/>
      <c r="E662" s="448"/>
      <c r="F662" s="564"/>
      <c r="G662" s="448"/>
      <c r="H662" s="564"/>
      <c r="I662" s="448"/>
      <c r="J662" s="564"/>
      <c r="K662" s="448"/>
      <c r="L662" s="564"/>
      <c r="M662" s="448"/>
      <c r="N662" s="564"/>
      <c r="O662" s="448"/>
      <c r="P662" s="564"/>
      <c r="Q662" s="448"/>
      <c r="R662" s="564"/>
      <c r="S662" s="448"/>
      <c r="T662" s="564"/>
      <c r="U662" s="448"/>
      <c r="V662" s="448"/>
      <c r="W662" s="448"/>
      <c r="X662" s="448"/>
      <c r="Y662" s="448"/>
      <c r="Z662" s="448"/>
    </row>
    <row r="663" ht="12.75" customHeight="1">
      <c r="A663" s="448"/>
      <c r="B663" s="560"/>
      <c r="C663" s="448"/>
      <c r="D663" s="564"/>
      <c r="E663" s="448"/>
      <c r="F663" s="564"/>
      <c r="G663" s="448"/>
      <c r="H663" s="564"/>
      <c r="I663" s="448"/>
      <c r="J663" s="564"/>
      <c r="K663" s="448"/>
      <c r="L663" s="564"/>
      <c r="M663" s="448"/>
      <c r="N663" s="564"/>
      <c r="O663" s="448"/>
      <c r="P663" s="564"/>
      <c r="Q663" s="448"/>
      <c r="R663" s="564"/>
      <c r="S663" s="448"/>
      <c r="T663" s="564"/>
      <c r="U663" s="448"/>
      <c r="V663" s="448"/>
      <c r="W663" s="448"/>
      <c r="X663" s="448"/>
      <c r="Y663" s="448"/>
      <c r="Z663" s="448"/>
    </row>
    <row r="664" ht="12.75" customHeight="1">
      <c r="A664" s="448"/>
      <c r="B664" s="560"/>
      <c r="C664" s="448"/>
      <c r="D664" s="564"/>
      <c r="E664" s="448"/>
      <c r="F664" s="564"/>
      <c r="G664" s="448"/>
      <c r="H664" s="564"/>
      <c r="I664" s="448"/>
      <c r="J664" s="564"/>
      <c r="K664" s="448"/>
      <c r="L664" s="564"/>
      <c r="M664" s="448"/>
      <c r="N664" s="564"/>
      <c r="O664" s="448"/>
      <c r="P664" s="564"/>
      <c r="Q664" s="448"/>
      <c r="R664" s="564"/>
      <c r="S664" s="448"/>
      <c r="T664" s="564"/>
      <c r="U664" s="448"/>
      <c r="V664" s="448"/>
      <c r="W664" s="448"/>
      <c r="X664" s="448"/>
      <c r="Y664" s="448"/>
      <c r="Z664" s="448"/>
    </row>
    <row r="665" ht="12.75" customHeight="1">
      <c r="A665" s="448"/>
      <c r="B665" s="560"/>
      <c r="C665" s="448"/>
      <c r="D665" s="564"/>
      <c r="E665" s="448"/>
      <c r="F665" s="564"/>
      <c r="G665" s="448"/>
      <c r="H665" s="564"/>
      <c r="I665" s="448"/>
      <c r="J665" s="564"/>
      <c r="K665" s="448"/>
      <c r="L665" s="564"/>
      <c r="M665" s="448"/>
      <c r="N665" s="564"/>
      <c r="O665" s="448"/>
      <c r="P665" s="564"/>
      <c r="Q665" s="448"/>
      <c r="R665" s="564"/>
      <c r="S665" s="448"/>
      <c r="T665" s="564"/>
      <c r="U665" s="448"/>
      <c r="V665" s="448"/>
      <c r="W665" s="448"/>
      <c r="X665" s="448"/>
      <c r="Y665" s="448"/>
      <c r="Z665" s="448"/>
    </row>
    <row r="666" ht="12.75" customHeight="1">
      <c r="A666" s="448"/>
      <c r="B666" s="560"/>
      <c r="C666" s="448"/>
      <c r="D666" s="564"/>
      <c r="E666" s="448"/>
      <c r="F666" s="564"/>
      <c r="G666" s="448"/>
      <c r="H666" s="564"/>
      <c r="I666" s="448"/>
      <c r="J666" s="564"/>
      <c r="K666" s="448"/>
      <c r="L666" s="564"/>
      <c r="M666" s="448"/>
      <c r="N666" s="564"/>
      <c r="O666" s="448"/>
      <c r="P666" s="564"/>
      <c r="Q666" s="448"/>
      <c r="R666" s="564"/>
      <c r="S666" s="448"/>
      <c r="T666" s="564"/>
      <c r="U666" s="448"/>
      <c r="V666" s="448"/>
      <c r="W666" s="448"/>
      <c r="X666" s="448"/>
      <c r="Y666" s="448"/>
      <c r="Z666" s="448"/>
    </row>
    <row r="667" ht="12.75" customHeight="1">
      <c r="A667" s="448"/>
      <c r="B667" s="560"/>
      <c r="C667" s="448"/>
      <c r="D667" s="564"/>
      <c r="E667" s="448"/>
      <c r="F667" s="564"/>
      <c r="G667" s="448"/>
      <c r="H667" s="564"/>
      <c r="I667" s="448"/>
      <c r="J667" s="564"/>
      <c r="K667" s="448"/>
      <c r="L667" s="564"/>
      <c r="M667" s="448"/>
      <c r="N667" s="564"/>
      <c r="O667" s="448"/>
      <c r="P667" s="564"/>
      <c r="Q667" s="448"/>
      <c r="R667" s="564"/>
      <c r="S667" s="448"/>
      <c r="T667" s="564"/>
      <c r="U667" s="448"/>
      <c r="V667" s="448"/>
      <c r="W667" s="448"/>
      <c r="X667" s="448"/>
      <c r="Y667" s="448"/>
      <c r="Z667" s="448"/>
    </row>
    <row r="668" ht="12.75" customHeight="1">
      <c r="A668" s="448"/>
      <c r="B668" s="560"/>
      <c r="C668" s="448"/>
      <c r="D668" s="564"/>
      <c r="E668" s="448"/>
      <c r="F668" s="564"/>
      <c r="G668" s="448"/>
      <c r="H668" s="564"/>
      <c r="I668" s="448"/>
      <c r="J668" s="564"/>
      <c r="K668" s="448"/>
      <c r="L668" s="564"/>
      <c r="M668" s="448"/>
      <c r="N668" s="564"/>
      <c r="O668" s="448"/>
      <c r="P668" s="564"/>
      <c r="Q668" s="448"/>
      <c r="R668" s="564"/>
      <c r="S668" s="448"/>
      <c r="T668" s="564"/>
      <c r="U668" s="448"/>
      <c r="V668" s="448"/>
      <c r="W668" s="448"/>
      <c r="X668" s="448"/>
      <c r="Y668" s="448"/>
      <c r="Z668" s="448"/>
    </row>
    <row r="669" ht="12.75" customHeight="1">
      <c r="A669" s="448"/>
      <c r="B669" s="560"/>
      <c r="C669" s="448"/>
      <c r="D669" s="564"/>
      <c r="E669" s="448"/>
      <c r="F669" s="564"/>
      <c r="G669" s="448"/>
      <c r="H669" s="564"/>
      <c r="I669" s="448"/>
      <c r="J669" s="564"/>
      <c r="K669" s="448"/>
      <c r="L669" s="564"/>
      <c r="M669" s="448"/>
      <c r="N669" s="564"/>
      <c r="O669" s="448"/>
      <c r="P669" s="564"/>
      <c r="Q669" s="448"/>
      <c r="R669" s="564"/>
      <c r="S669" s="448"/>
      <c r="T669" s="564"/>
      <c r="U669" s="448"/>
      <c r="V669" s="448"/>
      <c r="W669" s="448"/>
      <c r="X669" s="448"/>
      <c r="Y669" s="448"/>
      <c r="Z669" s="448"/>
    </row>
    <row r="670" ht="12.75" customHeight="1">
      <c r="A670" s="448"/>
      <c r="B670" s="560"/>
      <c r="C670" s="448"/>
      <c r="D670" s="564"/>
      <c r="E670" s="448"/>
      <c r="F670" s="564"/>
      <c r="G670" s="448"/>
      <c r="H670" s="564"/>
      <c r="I670" s="448"/>
      <c r="J670" s="564"/>
      <c r="K670" s="448"/>
      <c r="L670" s="564"/>
      <c r="M670" s="448"/>
      <c r="N670" s="564"/>
      <c r="O670" s="448"/>
      <c r="P670" s="564"/>
      <c r="Q670" s="448"/>
      <c r="R670" s="564"/>
      <c r="S670" s="448"/>
      <c r="T670" s="564"/>
      <c r="U670" s="448"/>
      <c r="V670" s="448"/>
      <c r="W670" s="448"/>
      <c r="X670" s="448"/>
      <c r="Y670" s="448"/>
      <c r="Z670" s="448"/>
    </row>
    <row r="671" ht="12.75" customHeight="1">
      <c r="A671" s="448"/>
      <c r="B671" s="560"/>
      <c r="C671" s="448"/>
      <c r="D671" s="564"/>
      <c r="E671" s="448"/>
      <c r="F671" s="564"/>
      <c r="G671" s="448"/>
      <c r="H671" s="564"/>
      <c r="I671" s="448"/>
      <c r="J671" s="564"/>
      <c r="K671" s="448"/>
      <c r="L671" s="564"/>
      <c r="M671" s="448"/>
      <c r="N671" s="564"/>
      <c r="O671" s="448"/>
      <c r="P671" s="564"/>
      <c r="Q671" s="448"/>
      <c r="R671" s="564"/>
      <c r="S671" s="448"/>
      <c r="T671" s="564"/>
      <c r="U671" s="448"/>
      <c r="V671" s="448"/>
      <c r="W671" s="448"/>
      <c r="X671" s="448"/>
      <c r="Y671" s="448"/>
      <c r="Z671" s="448"/>
    </row>
    <row r="672" ht="12.75" customHeight="1">
      <c r="A672" s="448"/>
      <c r="B672" s="560"/>
      <c r="C672" s="448"/>
      <c r="D672" s="564"/>
      <c r="E672" s="448"/>
      <c r="F672" s="564"/>
      <c r="G672" s="448"/>
      <c r="H672" s="564"/>
      <c r="I672" s="448"/>
      <c r="J672" s="564"/>
      <c r="K672" s="448"/>
      <c r="L672" s="564"/>
      <c r="M672" s="448"/>
      <c r="N672" s="564"/>
      <c r="O672" s="448"/>
      <c r="P672" s="564"/>
      <c r="Q672" s="448"/>
      <c r="R672" s="564"/>
      <c r="S672" s="448"/>
      <c r="T672" s="564"/>
      <c r="U672" s="448"/>
      <c r="V672" s="448"/>
      <c r="W672" s="448"/>
      <c r="X672" s="448"/>
      <c r="Y672" s="448"/>
      <c r="Z672" s="448"/>
    </row>
    <row r="673" ht="12.75" customHeight="1">
      <c r="A673" s="448"/>
      <c r="B673" s="560"/>
      <c r="C673" s="448"/>
      <c r="D673" s="564"/>
      <c r="E673" s="448"/>
      <c r="F673" s="564"/>
      <c r="G673" s="448"/>
      <c r="H673" s="564"/>
      <c r="I673" s="448"/>
      <c r="J673" s="564"/>
      <c r="K673" s="448"/>
      <c r="L673" s="564"/>
      <c r="M673" s="448"/>
      <c r="N673" s="564"/>
      <c r="O673" s="448"/>
      <c r="P673" s="564"/>
      <c r="Q673" s="448"/>
      <c r="R673" s="564"/>
      <c r="S673" s="448"/>
      <c r="T673" s="564"/>
      <c r="U673" s="448"/>
      <c r="V673" s="448"/>
      <c r="W673" s="448"/>
      <c r="X673" s="448"/>
      <c r="Y673" s="448"/>
      <c r="Z673" s="448"/>
    </row>
    <row r="674" ht="12.75" customHeight="1">
      <c r="A674" s="448"/>
      <c r="B674" s="560"/>
      <c r="C674" s="448"/>
      <c r="D674" s="564"/>
      <c r="E674" s="448"/>
      <c r="F674" s="564"/>
      <c r="G674" s="448"/>
      <c r="H674" s="564"/>
      <c r="I674" s="448"/>
      <c r="J674" s="564"/>
      <c r="K674" s="448"/>
      <c r="L674" s="564"/>
      <c r="M674" s="448"/>
      <c r="N674" s="564"/>
      <c r="O674" s="448"/>
      <c r="P674" s="564"/>
      <c r="Q674" s="448"/>
      <c r="R674" s="564"/>
      <c r="S674" s="448"/>
      <c r="T674" s="564"/>
      <c r="U674" s="448"/>
      <c r="V674" s="448"/>
      <c r="W674" s="448"/>
      <c r="X674" s="448"/>
      <c r="Y674" s="448"/>
      <c r="Z674" s="448"/>
    </row>
    <row r="675" ht="12.75" customHeight="1">
      <c r="A675" s="448"/>
      <c r="B675" s="560"/>
      <c r="C675" s="448"/>
      <c r="D675" s="564"/>
      <c r="E675" s="448"/>
      <c r="F675" s="564"/>
      <c r="G675" s="448"/>
      <c r="H675" s="564"/>
      <c r="I675" s="448"/>
      <c r="J675" s="564"/>
      <c r="K675" s="448"/>
      <c r="L675" s="564"/>
      <c r="M675" s="448"/>
      <c r="N675" s="564"/>
      <c r="O675" s="448"/>
      <c r="P675" s="564"/>
      <c r="Q675" s="448"/>
      <c r="R675" s="564"/>
      <c r="S675" s="448"/>
      <c r="T675" s="564"/>
      <c r="U675" s="448"/>
      <c r="V675" s="448"/>
      <c r="W675" s="448"/>
      <c r="X675" s="448"/>
      <c r="Y675" s="448"/>
      <c r="Z675" s="448"/>
    </row>
    <row r="676" ht="12.75" customHeight="1">
      <c r="A676" s="448"/>
      <c r="B676" s="560"/>
      <c r="C676" s="448"/>
      <c r="D676" s="564"/>
      <c r="E676" s="448"/>
      <c r="F676" s="564"/>
      <c r="G676" s="448"/>
      <c r="H676" s="564"/>
      <c r="I676" s="448"/>
      <c r="J676" s="564"/>
      <c r="K676" s="448"/>
      <c r="L676" s="564"/>
      <c r="M676" s="448"/>
      <c r="N676" s="564"/>
      <c r="O676" s="448"/>
      <c r="P676" s="564"/>
      <c r="Q676" s="448"/>
      <c r="R676" s="564"/>
      <c r="S676" s="448"/>
      <c r="T676" s="564"/>
      <c r="U676" s="448"/>
      <c r="V676" s="448"/>
      <c r="W676" s="448"/>
      <c r="X676" s="448"/>
      <c r="Y676" s="448"/>
      <c r="Z676" s="448"/>
    </row>
    <row r="677" ht="12.75" customHeight="1">
      <c r="A677" s="448"/>
      <c r="B677" s="560"/>
      <c r="C677" s="448"/>
      <c r="D677" s="564"/>
      <c r="E677" s="448"/>
      <c r="F677" s="564"/>
      <c r="G677" s="448"/>
      <c r="H677" s="564"/>
      <c r="I677" s="448"/>
      <c r="J677" s="564"/>
      <c r="K677" s="448"/>
      <c r="L677" s="564"/>
      <c r="M677" s="448"/>
      <c r="N677" s="564"/>
      <c r="O677" s="448"/>
      <c r="P677" s="564"/>
      <c r="Q677" s="448"/>
      <c r="R677" s="564"/>
      <c r="S677" s="448"/>
      <c r="T677" s="564"/>
      <c r="U677" s="448"/>
      <c r="V677" s="448"/>
      <c r="W677" s="448"/>
      <c r="X677" s="448"/>
      <c r="Y677" s="448"/>
      <c r="Z677" s="448"/>
    </row>
    <row r="678" ht="12.75" customHeight="1">
      <c r="A678" s="448"/>
      <c r="B678" s="560"/>
      <c r="C678" s="448"/>
      <c r="D678" s="564"/>
      <c r="E678" s="448"/>
      <c r="F678" s="564"/>
      <c r="G678" s="448"/>
      <c r="H678" s="564"/>
      <c r="I678" s="448"/>
      <c r="J678" s="564"/>
      <c r="K678" s="448"/>
      <c r="L678" s="564"/>
      <c r="M678" s="448"/>
      <c r="N678" s="564"/>
      <c r="O678" s="448"/>
      <c r="P678" s="564"/>
      <c r="Q678" s="448"/>
      <c r="R678" s="564"/>
      <c r="S678" s="448"/>
      <c r="T678" s="564"/>
      <c r="U678" s="448"/>
      <c r="V678" s="448"/>
      <c r="W678" s="448"/>
      <c r="X678" s="448"/>
      <c r="Y678" s="448"/>
      <c r="Z678" s="448"/>
    </row>
    <row r="679" ht="12.75" customHeight="1">
      <c r="A679" s="448"/>
      <c r="B679" s="560"/>
      <c r="C679" s="448"/>
      <c r="D679" s="564"/>
      <c r="E679" s="448"/>
      <c r="F679" s="564"/>
      <c r="G679" s="448"/>
      <c r="H679" s="564"/>
      <c r="I679" s="448"/>
      <c r="J679" s="564"/>
      <c r="K679" s="448"/>
      <c r="L679" s="564"/>
      <c r="M679" s="448"/>
      <c r="N679" s="564"/>
      <c r="O679" s="448"/>
      <c r="P679" s="564"/>
      <c r="Q679" s="448"/>
      <c r="R679" s="564"/>
      <c r="S679" s="448"/>
      <c r="T679" s="564"/>
      <c r="U679" s="448"/>
      <c r="V679" s="448"/>
      <c r="W679" s="448"/>
      <c r="X679" s="448"/>
      <c r="Y679" s="448"/>
      <c r="Z679" s="448"/>
    </row>
    <row r="680" ht="12.75" customHeight="1">
      <c r="A680" s="448"/>
      <c r="B680" s="560"/>
      <c r="C680" s="448"/>
      <c r="D680" s="564"/>
      <c r="E680" s="448"/>
      <c r="F680" s="564"/>
      <c r="G680" s="448"/>
      <c r="H680" s="564"/>
      <c r="I680" s="448"/>
      <c r="J680" s="564"/>
      <c r="K680" s="448"/>
      <c r="L680" s="564"/>
      <c r="M680" s="448"/>
      <c r="N680" s="564"/>
      <c r="O680" s="448"/>
      <c r="P680" s="564"/>
      <c r="Q680" s="448"/>
      <c r="R680" s="564"/>
      <c r="S680" s="448"/>
      <c r="T680" s="564"/>
      <c r="U680" s="448"/>
      <c r="V680" s="448"/>
      <c r="W680" s="448"/>
      <c r="X680" s="448"/>
      <c r="Y680" s="448"/>
      <c r="Z680" s="448"/>
    </row>
    <row r="681" ht="12.75" customHeight="1">
      <c r="A681" s="448"/>
      <c r="B681" s="560"/>
      <c r="C681" s="448"/>
      <c r="D681" s="564"/>
      <c r="E681" s="448"/>
      <c r="F681" s="564"/>
      <c r="G681" s="448"/>
      <c r="H681" s="564"/>
      <c r="I681" s="448"/>
      <c r="J681" s="564"/>
      <c r="K681" s="448"/>
      <c r="L681" s="564"/>
      <c r="M681" s="448"/>
      <c r="N681" s="564"/>
      <c r="O681" s="448"/>
      <c r="P681" s="564"/>
      <c r="Q681" s="448"/>
      <c r="R681" s="564"/>
      <c r="S681" s="448"/>
      <c r="T681" s="564"/>
      <c r="U681" s="448"/>
      <c r="V681" s="448"/>
      <c r="W681" s="448"/>
      <c r="X681" s="448"/>
      <c r="Y681" s="448"/>
      <c r="Z681" s="448"/>
    </row>
    <row r="682" ht="12.75" customHeight="1">
      <c r="A682" s="448"/>
      <c r="B682" s="560"/>
      <c r="C682" s="448"/>
      <c r="D682" s="564"/>
      <c r="E682" s="448"/>
      <c r="F682" s="564"/>
      <c r="G682" s="448"/>
      <c r="H682" s="564"/>
      <c r="I682" s="448"/>
      <c r="J682" s="564"/>
      <c r="K682" s="448"/>
      <c r="L682" s="564"/>
      <c r="M682" s="448"/>
      <c r="N682" s="564"/>
      <c r="O682" s="448"/>
      <c r="P682" s="564"/>
      <c r="Q682" s="448"/>
      <c r="R682" s="564"/>
      <c r="S682" s="448"/>
      <c r="T682" s="564"/>
      <c r="U682" s="448"/>
      <c r="V682" s="448"/>
      <c r="W682" s="448"/>
      <c r="X682" s="448"/>
      <c r="Y682" s="448"/>
      <c r="Z682" s="448"/>
    </row>
    <row r="683" ht="12.75" customHeight="1">
      <c r="A683" s="448"/>
      <c r="B683" s="560"/>
      <c r="C683" s="448"/>
      <c r="D683" s="564"/>
      <c r="E683" s="448"/>
      <c r="F683" s="564"/>
      <c r="G683" s="448"/>
      <c r="H683" s="564"/>
      <c r="I683" s="448"/>
      <c r="J683" s="564"/>
      <c r="K683" s="448"/>
      <c r="L683" s="564"/>
      <c r="M683" s="448"/>
      <c r="N683" s="564"/>
      <c r="O683" s="448"/>
      <c r="P683" s="564"/>
      <c r="Q683" s="448"/>
      <c r="R683" s="564"/>
      <c r="S683" s="448"/>
      <c r="T683" s="564"/>
      <c r="U683" s="448"/>
      <c r="V683" s="448"/>
      <c r="W683" s="448"/>
      <c r="X683" s="448"/>
      <c r="Y683" s="448"/>
      <c r="Z683" s="448"/>
    </row>
    <row r="684" ht="12.75" customHeight="1">
      <c r="A684" s="448"/>
      <c r="B684" s="560"/>
      <c r="C684" s="448"/>
      <c r="D684" s="564"/>
      <c r="E684" s="448"/>
      <c r="F684" s="564"/>
      <c r="G684" s="448"/>
      <c r="H684" s="564"/>
      <c r="I684" s="448"/>
      <c r="J684" s="564"/>
      <c r="K684" s="448"/>
      <c r="L684" s="564"/>
      <c r="M684" s="448"/>
      <c r="N684" s="564"/>
      <c r="O684" s="448"/>
      <c r="P684" s="564"/>
      <c r="Q684" s="448"/>
      <c r="R684" s="564"/>
      <c r="S684" s="448"/>
      <c r="T684" s="564"/>
      <c r="U684" s="448"/>
      <c r="V684" s="448"/>
      <c r="W684" s="448"/>
      <c r="X684" s="448"/>
      <c r="Y684" s="448"/>
      <c r="Z684" s="448"/>
    </row>
    <row r="685" ht="12.75" customHeight="1">
      <c r="A685" s="448"/>
      <c r="B685" s="560"/>
      <c r="C685" s="448"/>
      <c r="D685" s="564"/>
      <c r="E685" s="448"/>
      <c r="F685" s="564"/>
      <c r="G685" s="448"/>
      <c r="H685" s="564"/>
      <c r="I685" s="448"/>
      <c r="J685" s="564"/>
      <c r="K685" s="448"/>
      <c r="L685" s="564"/>
      <c r="M685" s="448"/>
      <c r="N685" s="564"/>
      <c r="O685" s="448"/>
      <c r="P685" s="564"/>
      <c r="Q685" s="448"/>
      <c r="R685" s="564"/>
      <c r="S685" s="448"/>
      <c r="T685" s="564"/>
      <c r="U685" s="448"/>
      <c r="V685" s="448"/>
      <c r="W685" s="448"/>
      <c r="X685" s="448"/>
      <c r="Y685" s="448"/>
      <c r="Z685" s="448"/>
    </row>
    <row r="686" ht="12.75" customHeight="1">
      <c r="A686" s="448"/>
      <c r="B686" s="560"/>
      <c r="C686" s="448"/>
      <c r="D686" s="564"/>
      <c r="E686" s="448"/>
      <c r="F686" s="564"/>
      <c r="G686" s="448"/>
      <c r="H686" s="564"/>
      <c r="I686" s="448"/>
      <c r="J686" s="564"/>
      <c r="K686" s="448"/>
      <c r="L686" s="564"/>
      <c r="M686" s="448"/>
      <c r="N686" s="564"/>
      <c r="O686" s="448"/>
      <c r="P686" s="564"/>
      <c r="Q686" s="448"/>
      <c r="R686" s="564"/>
      <c r="S686" s="448"/>
      <c r="T686" s="564"/>
      <c r="U686" s="448"/>
      <c r="V686" s="448"/>
      <c r="W686" s="448"/>
      <c r="X686" s="448"/>
      <c r="Y686" s="448"/>
      <c r="Z686" s="448"/>
    </row>
    <row r="687" ht="12.75" customHeight="1">
      <c r="A687" s="448"/>
      <c r="B687" s="560"/>
      <c r="C687" s="448"/>
      <c r="D687" s="564"/>
      <c r="E687" s="448"/>
      <c r="F687" s="564"/>
      <c r="G687" s="448"/>
      <c r="H687" s="564"/>
      <c r="I687" s="448"/>
      <c r="J687" s="564"/>
      <c r="K687" s="448"/>
      <c r="L687" s="564"/>
      <c r="M687" s="448"/>
      <c r="N687" s="564"/>
      <c r="O687" s="448"/>
      <c r="P687" s="564"/>
      <c r="Q687" s="448"/>
      <c r="R687" s="564"/>
      <c r="S687" s="448"/>
      <c r="T687" s="564"/>
      <c r="U687" s="448"/>
      <c r="V687" s="448"/>
      <c r="W687" s="448"/>
      <c r="X687" s="448"/>
      <c r="Y687" s="448"/>
      <c r="Z687" s="448"/>
    </row>
    <row r="688" ht="12.75" customHeight="1">
      <c r="A688" s="448"/>
      <c r="B688" s="560"/>
      <c r="C688" s="448"/>
      <c r="D688" s="564"/>
      <c r="E688" s="448"/>
      <c r="F688" s="564"/>
      <c r="G688" s="448"/>
      <c r="H688" s="564"/>
      <c r="I688" s="448"/>
      <c r="J688" s="564"/>
      <c r="K688" s="448"/>
      <c r="L688" s="564"/>
      <c r="M688" s="448"/>
      <c r="N688" s="564"/>
      <c r="O688" s="448"/>
      <c r="P688" s="564"/>
      <c r="Q688" s="448"/>
      <c r="R688" s="564"/>
      <c r="S688" s="448"/>
      <c r="T688" s="564"/>
      <c r="U688" s="448"/>
      <c r="V688" s="448"/>
      <c r="W688" s="448"/>
      <c r="X688" s="448"/>
      <c r="Y688" s="448"/>
      <c r="Z688" s="448"/>
    </row>
    <row r="689" ht="12.75" customHeight="1">
      <c r="A689" s="448"/>
      <c r="B689" s="560"/>
      <c r="C689" s="448"/>
      <c r="D689" s="564"/>
      <c r="E689" s="448"/>
      <c r="F689" s="564"/>
      <c r="G689" s="448"/>
      <c r="H689" s="564"/>
      <c r="I689" s="448"/>
      <c r="J689" s="564"/>
      <c r="K689" s="448"/>
      <c r="L689" s="564"/>
      <c r="M689" s="448"/>
      <c r="N689" s="564"/>
      <c r="O689" s="448"/>
      <c r="P689" s="564"/>
      <c r="Q689" s="448"/>
      <c r="R689" s="564"/>
      <c r="S689" s="448"/>
      <c r="T689" s="564"/>
      <c r="U689" s="448"/>
      <c r="V689" s="448"/>
      <c r="W689" s="448"/>
      <c r="X689" s="448"/>
      <c r="Y689" s="448"/>
      <c r="Z689" s="448"/>
    </row>
    <row r="690" ht="12.75" customHeight="1">
      <c r="A690" s="448"/>
      <c r="B690" s="560"/>
      <c r="C690" s="448"/>
      <c r="D690" s="564"/>
      <c r="E690" s="448"/>
      <c r="F690" s="564"/>
      <c r="G690" s="448"/>
      <c r="H690" s="564"/>
      <c r="I690" s="448"/>
      <c r="J690" s="564"/>
      <c r="K690" s="448"/>
      <c r="L690" s="564"/>
      <c r="M690" s="448"/>
      <c r="N690" s="564"/>
      <c r="O690" s="448"/>
      <c r="P690" s="564"/>
      <c r="Q690" s="448"/>
      <c r="R690" s="564"/>
      <c r="S690" s="448"/>
      <c r="T690" s="564"/>
      <c r="U690" s="448"/>
      <c r="V690" s="448"/>
      <c r="W690" s="448"/>
      <c r="X690" s="448"/>
      <c r="Y690" s="448"/>
      <c r="Z690" s="448"/>
    </row>
    <row r="691" ht="12.75" customHeight="1">
      <c r="A691" s="448"/>
      <c r="B691" s="560"/>
      <c r="C691" s="448"/>
      <c r="D691" s="564"/>
      <c r="E691" s="448"/>
      <c r="F691" s="564"/>
      <c r="G691" s="448"/>
      <c r="H691" s="564"/>
      <c r="I691" s="448"/>
      <c r="J691" s="564"/>
      <c r="K691" s="448"/>
      <c r="L691" s="564"/>
      <c r="M691" s="448"/>
      <c r="N691" s="564"/>
      <c r="O691" s="448"/>
      <c r="P691" s="564"/>
      <c r="Q691" s="448"/>
      <c r="R691" s="564"/>
      <c r="S691" s="448"/>
      <c r="T691" s="564"/>
      <c r="U691" s="448"/>
      <c r="V691" s="448"/>
      <c r="W691" s="448"/>
      <c r="X691" s="448"/>
      <c r="Y691" s="448"/>
      <c r="Z691" s="448"/>
    </row>
    <row r="692" ht="12.75" customHeight="1">
      <c r="A692" s="448"/>
      <c r="B692" s="560"/>
      <c r="C692" s="448"/>
      <c r="D692" s="564"/>
      <c r="E692" s="448"/>
      <c r="F692" s="564"/>
      <c r="G692" s="448"/>
      <c r="H692" s="564"/>
      <c r="I692" s="448"/>
      <c r="J692" s="564"/>
      <c r="K692" s="448"/>
      <c r="L692" s="564"/>
      <c r="M692" s="448"/>
      <c r="N692" s="564"/>
      <c r="O692" s="448"/>
      <c r="P692" s="564"/>
      <c r="Q692" s="448"/>
      <c r="R692" s="564"/>
      <c r="S692" s="448"/>
      <c r="T692" s="564"/>
      <c r="U692" s="448"/>
      <c r="V692" s="448"/>
      <c r="W692" s="448"/>
      <c r="X692" s="448"/>
      <c r="Y692" s="448"/>
      <c r="Z692" s="448"/>
    </row>
    <row r="693" ht="12.75" customHeight="1">
      <c r="A693" s="448"/>
      <c r="B693" s="560"/>
      <c r="C693" s="448"/>
      <c r="D693" s="564"/>
      <c r="E693" s="448"/>
      <c r="F693" s="564"/>
      <c r="G693" s="448"/>
      <c r="H693" s="564"/>
      <c r="I693" s="448"/>
      <c r="J693" s="564"/>
      <c r="K693" s="448"/>
      <c r="L693" s="564"/>
      <c r="M693" s="448"/>
      <c r="N693" s="564"/>
      <c r="O693" s="448"/>
      <c r="P693" s="564"/>
      <c r="Q693" s="448"/>
      <c r="R693" s="564"/>
      <c r="S693" s="448"/>
      <c r="T693" s="564"/>
      <c r="U693" s="448"/>
      <c r="V693" s="448"/>
      <c r="W693" s="448"/>
      <c r="X693" s="448"/>
      <c r="Y693" s="448"/>
      <c r="Z693" s="448"/>
    </row>
    <row r="694" ht="12.75" customHeight="1">
      <c r="A694" s="448"/>
      <c r="B694" s="560"/>
      <c r="C694" s="448"/>
      <c r="D694" s="564"/>
      <c r="E694" s="448"/>
      <c r="F694" s="564"/>
      <c r="G694" s="448"/>
      <c r="H694" s="564"/>
      <c r="I694" s="448"/>
      <c r="J694" s="564"/>
      <c r="K694" s="448"/>
      <c r="L694" s="564"/>
      <c r="M694" s="448"/>
      <c r="N694" s="564"/>
      <c r="O694" s="448"/>
      <c r="P694" s="564"/>
      <c r="Q694" s="448"/>
      <c r="R694" s="564"/>
      <c r="S694" s="448"/>
      <c r="T694" s="564"/>
      <c r="U694" s="448"/>
      <c r="V694" s="448"/>
      <c r="W694" s="448"/>
      <c r="X694" s="448"/>
      <c r="Y694" s="448"/>
      <c r="Z694" s="448"/>
    </row>
    <row r="695" ht="12.75" customHeight="1">
      <c r="A695" s="448"/>
      <c r="B695" s="560"/>
      <c r="C695" s="448"/>
      <c r="D695" s="564"/>
      <c r="E695" s="448"/>
      <c r="F695" s="564"/>
      <c r="G695" s="448"/>
      <c r="H695" s="564"/>
      <c r="I695" s="448"/>
      <c r="J695" s="564"/>
      <c r="K695" s="448"/>
      <c r="L695" s="564"/>
      <c r="M695" s="448"/>
      <c r="N695" s="564"/>
      <c r="O695" s="448"/>
      <c r="P695" s="564"/>
      <c r="Q695" s="448"/>
      <c r="R695" s="564"/>
      <c r="S695" s="448"/>
      <c r="T695" s="564"/>
      <c r="U695" s="448"/>
      <c r="V695" s="448"/>
      <c r="W695" s="448"/>
      <c r="X695" s="448"/>
      <c r="Y695" s="448"/>
      <c r="Z695" s="448"/>
    </row>
    <row r="696" ht="12.75" customHeight="1">
      <c r="A696" s="448"/>
      <c r="B696" s="560"/>
      <c r="C696" s="448"/>
      <c r="D696" s="564"/>
      <c r="E696" s="448"/>
      <c r="F696" s="564"/>
      <c r="G696" s="448"/>
      <c r="H696" s="564"/>
      <c r="I696" s="448"/>
      <c r="J696" s="564"/>
      <c r="K696" s="448"/>
      <c r="L696" s="564"/>
      <c r="M696" s="448"/>
      <c r="N696" s="564"/>
      <c r="O696" s="448"/>
      <c r="P696" s="564"/>
      <c r="Q696" s="448"/>
      <c r="R696" s="564"/>
      <c r="S696" s="448"/>
      <c r="T696" s="564"/>
      <c r="U696" s="448"/>
      <c r="V696" s="448"/>
      <c r="W696" s="448"/>
      <c r="X696" s="448"/>
      <c r="Y696" s="448"/>
      <c r="Z696" s="448"/>
    </row>
    <row r="697" ht="12.75" customHeight="1">
      <c r="A697" s="448"/>
      <c r="B697" s="560"/>
      <c r="C697" s="448"/>
      <c r="D697" s="564"/>
      <c r="E697" s="448"/>
      <c r="F697" s="564"/>
      <c r="G697" s="448"/>
      <c r="H697" s="564"/>
      <c r="I697" s="448"/>
      <c r="J697" s="564"/>
      <c r="K697" s="448"/>
      <c r="L697" s="564"/>
      <c r="M697" s="448"/>
      <c r="N697" s="564"/>
      <c r="O697" s="448"/>
      <c r="P697" s="564"/>
      <c r="Q697" s="448"/>
      <c r="R697" s="564"/>
      <c r="S697" s="448"/>
      <c r="T697" s="564"/>
      <c r="U697" s="448"/>
      <c r="V697" s="448"/>
      <c r="W697" s="448"/>
      <c r="X697" s="448"/>
      <c r="Y697" s="448"/>
      <c r="Z697" s="448"/>
    </row>
    <row r="698" ht="12.75" customHeight="1">
      <c r="A698" s="448"/>
      <c r="B698" s="560"/>
      <c r="C698" s="448"/>
      <c r="D698" s="564"/>
      <c r="E698" s="448"/>
      <c r="F698" s="564"/>
      <c r="G698" s="448"/>
      <c r="H698" s="564"/>
      <c r="I698" s="448"/>
      <c r="J698" s="564"/>
      <c r="K698" s="448"/>
      <c r="L698" s="564"/>
      <c r="M698" s="448"/>
      <c r="N698" s="564"/>
      <c r="O698" s="448"/>
      <c r="P698" s="564"/>
      <c r="Q698" s="448"/>
      <c r="R698" s="564"/>
      <c r="S698" s="448"/>
      <c r="T698" s="564"/>
      <c r="U698" s="448"/>
      <c r="V698" s="448"/>
      <c r="W698" s="448"/>
      <c r="X698" s="448"/>
      <c r="Y698" s="448"/>
      <c r="Z698" s="448"/>
    </row>
    <row r="699" ht="12.75" customHeight="1">
      <c r="A699" s="448"/>
      <c r="B699" s="560"/>
      <c r="C699" s="448"/>
      <c r="D699" s="564"/>
      <c r="E699" s="448"/>
      <c r="F699" s="564"/>
      <c r="G699" s="448"/>
      <c r="H699" s="564"/>
      <c r="I699" s="448"/>
      <c r="J699" s="564"/>
      <c r="K699" s="448"/>
      <c r="L699" s="564"/>
      <c r="M699" s="448"/>
      <c r="N699" s="564"/>
      <c r="O699" s="448"/>
      <c r="P699" s="564"/>
      <c r="Q699" s="448"/>
      <c r="R699" s="564"/>
      <c r="S699" s="448"/>
      <c r="T699" s="564"/>
      <c r="U699" s="448"/>
      <c r="V699" s="448"/>
      <c r="W699" s="448"/>
      <c r="X699" s="448"/>
      <c r="Y699" s="448"/>
      <c r="Z699" s="448"/>
    </row>
    <row r="700" ht="12.75" customHeight="1">
      <c r="A700" s="448"/>
      <c r="B700" s="560"/>
      <c r="C700" s="448"/>
      <c r="D700" s="564"/>
      <c r="E700" s="448"/>
      <c r="F700" s="564"/>
      <c r="G700" s="448"/>
      <c r="H700" s="564"/>
      <c r="I700" s="448"/>
      <c r="J700" s="564"/>
      <c r="K700" s="448"/>
      <c r="L700" s="564"/>
      <c r="M700" s="448"/>
      <c r="N700" s="564"/>
      <c r="O700" s="448"/>
      <c r="P700" s="564"/>
      <c r="Q700" s="448"/>
      <c r="R700" s="564"/>
      <c r="S700" s="448"/>
      <c r="T700" s="564"/>
      <c r="U700" s="448"/>
      <c r="V700" s="448"/>
      <c r="W700" s="448"/>
      <c r="X700" s="448"/>
      <c r="Y700" s="448"/>
      <c r="Z700" s="448"/>
    </row>
    <row r="701" ht="12.75" customHeight="1">
      <c r="A701" s="448"/>
      <c r="B701" s="560"/>
      <c r="C701" s="448"/>
      <c r="D701" s="564"/>
      <c r="E701" s="448"/>
      <c r="F701" s="564"/>
      <c r="G701" s="448"/>
      <c r="H701" s="564"/>
      <c r="I701" s="448"/>
      <c r="J701" s="564"/>
      <c r="K701" s="448"/>
      <c r="L701" s="564"/>
      <c r="M701" s="448"/>
      <c r="N701" s="564"/>
      <c r="O701" s="448"/>
      <c r="P701" s="564"/>
      <c r="Q701" s="448"/>
      <c r="R701" s="564"/>
      <c r="S701" s="448"/>
      <c r="T701" s="564"/>
      <c r="U701" s="448"/>
      <c r="V701" s="448"/>
      <c r="W701" s="448"/>
      <c r="X701" s="448"/>
      <c r="Y701" s="448"/>
      <c r="Z701" s="448"/>
    </row>
    <row r="702" ht="12.75" customHeight="1">
      <c r="A702" s="448"/>
      <c r="B702" s="560"/>
      <c r="C702" s="448"/>
      <c r="D702" s="564"/>
      <c r="E702" s="448"/>
      <c r="F702" s="564"/>
      <c r="G702" s="448"/>
      <c r="H702" s="564"/>
      <c r="I702" s="448"/>
      <c r="J702" s="564"/>
      <c r="K702" s="448"/>
      <c r="L702" s="564"/>
      <c r="M702" s="448"/>
      <c r="N702" s="564"/>
      <c r="O702" s="448"/>
      <c r="P702" s="564"/>
      <c r="Q702" s="448"/>
      <c r="R702" s="564"/>
      <c r="S702" s="448"/>
      <c r="T702" s="564"/>
      <c r="U702" s="448"/>
      <c r="V702" s="448"/>
      <c r="W702" s="448"/>
      <c r="X702" s="448"/>
      <c r="Y702" s="448"/>
      <c r="Z702" s="448"/>
    </row>
    <row r="703" ht="12.75" customHeight="1">
      <c r="A703" s="448"/>
      <c r="B703" s="560"/>
      <c r="C703" s="448"/>
      <c r="D703" s="564"/>
      <c r="E703" s="448"/>
      <c r="F703" s="564"/>
      <c r="G703" s="448"/>
      <c r="H703" s="564"/>
      <c r="I703" s="448"/>
      <c r="J703" s="564"/>
      <c r="K703" s="448"/>
      <c r="L703" s="564"/>
      <c r="M703" s="448"/>
      <c r="N703" s="564"/>
      <c r="O703" s="448"/>
      <c r="P703" s="564"/>
      <c r="Q703" s="448"/>
      <c r="R703" s="564"/>
      <c r="S703" s="448"/>
      <c r="T703" s="564"/>
      <c r="U703" s="448"/>
      <c r="V703" s="448"/>
      <c r="W703" s="448"/>
      <c r="X703" s="448"/>
      <c r="Y703" s="448"/>
      <c r="Z703" s="448"/>
    </row>
    <row r="704" ht="12.75" customHeight="1">
      <c r="A704" s="448"/>
      <c r="B704" s="560"/>
      <c r="C704" s="448"/>
      <c r="D704" s="564"/>
      <c r="E704" s="448"/>
      <c r="F704" s="564"/>
      <c r="G704" s="448"/>
      <c r="H704" s="564"/>
      <c r="I704" s="448"/>
      <c r="J704" s="564"/>
      <c r="K704" s="448"/>
      <c r="L704" s="564"/>
      <c r="M704" s="448"/>
      <c r="N704" s="564"/>
      <c r="O704" s="448"/>
      <c r="P704" s="564"/>
      <c r="Q704" s="448"/>
      <c r="R704" s="564"/>
      <c r="S704" s="448"/>
      <c r="T704" s="564"/>
      <c r="U704" s="448"/>
      <c r="V704" s="448"/>
      <c r="W704" s="448"/>
      <c r="X704" s="448"/>
      <c r="Y704" s="448"/>
      <c r="Z704" s="448"/>
    </row>
    <row r="705" ht="12.75" customHeight="1">
      <c r="A705" s="448"/>
      <c r="B705" s="560"/>
      <c r="C705" s="448"/>
      <c r="D705" s="564"/>
      <c r="E705" s="448"/>
      <c r="F705" s="564"/>
      <c r="G705" s="448"/>
      <c r="H705" s="564"/>
      <c r="I705" s="448"/>
      <c r="J705" s="564"/>
      <c r="K705" s="448"/>
      <c r="L705" s="564"/>
      <c r="M705" s="448"/>
      <c r="N705" s="564"/>
      <c r="O705" s="448"/>
      <c r="P705" s="564"/>
      <c r="Q705" s="448"/>
      <c r="R705" s="564"/>
      <c r="S705" s="448"/>
      <c r="T705" s="564"/>
      <c r="U705" s="448"/>
      <c r="V705" s="448"/>
      <c r="W705" s="448"/>
      <c r="X705" s="448"/>
      <c r="Y705" s="448"/>
      <c r="Z705" s="448"/>
    </row>
    <row r="706" ht="12.75" customHeight="1">
      <c r="A706" s="448"/>
      <c r="B706" s="560"/>
      <c r="C706" s="448"/>
      <c r="D706" s="564"/>
      <c r="E706" s="448"/>
      <c r="F706" s="564"/>
      <c r="G706" s="448"/>
      <c r="H706" s="564"/>
      <c r="I706" s="448"/>
      <c r="J706" s="564"/>
      <c r="K706" s="448"/>
      <c r="L706" s="564"/>
      <c r="M706" s="448"/>
      <c r="N706" s="564"/>
      <c r="O706" s="448"/>
      <c r="P706" s="564"/>
      <c r="Q706" s="448"/>
      <c r="R706" s="564"/>
      <c r="S706" s="448"/>
      <c r="T706" s="564"/>
      <c r="U706" s="448"/>
      <c r="V706" s="448"/>
      <c r="W706" s="448"/>
      <c r="X706" s="448"/>
      <c r="Y706" s="448"/>
      <c r="Z706" s="448"/>
    </row>
    <row r="707" ht="12.75" customHeight="1">
      <c r="A707" s="448"/>
      <c r="B707" s="560"/>
      <c r="C707" s="448"/>
      <c r="D707" s="564"/>
      <c r="E707" s="448"/>
      <c r="F707" s="564"/>
      <c r="G707" s="448"/>
      <c r="H707" s="564"/>
      <c r="I707" s="448"/>
      <c r="J707" s="564"/>
      <c r="K707" s="448"/>
      <c r="L707" s="564"/>
      <c r="M707" s="448"/>
      <c r="N707" s="564"/>
      <c r="O707" s="448"/>
      <c r="P707" s="564"/>
      <c r="Q707" s="448"/>
      <c r="R707" s="564"/>
      <c r="S707" s="448"/>
      <c r="T707" s="564"/>
      <c r="U707" s="448"/>
      <c r="V707" s="448"/>
      <c r="W707" s="448"/>
      <c r="X707" s="448"/>
      <c r="Y707" s="448"/>
      <c r="Z707" s="448"/>
    </row>
    <row r="708" ht="12.75" customHeight="1">
      <c r="A708" s="448"/>
      <c r="B708" s="560"/>
      <c r="C708" s="448"/>
      <c r="D708" s="564"/>
      <c r="E708" s="448"/>
      <c r="F708" s="564"/>
      <c r="G708" s="448"/>
      <c r="H708" s="564"/>
      <c r="I708" s="448"/>
      <c r="J708" s="564"/>
      <c r="K708" s="448"/>
      <c r="L708" s="564"/>
      <c r="M708" s="448"/>
      <c r="N708" s="564"/>
      <c r="O708" s="448"/>
      <c r="P708" s="564"/>
      <c r="Q708" s="448"/>
      <c r="R708" s="564"/>
      <c r="S708" s="448"/>
      <c r="T708" s="564"/>
      <c r="U708" s="448"/>
      <c r="V708" s="448"/>
      <c r="W708" s="448"/>
      <c r="X708" s="448"/>
      <c r="Y708" s="448"/>
      <c r="Z708" s="448"/>
    </row>
    <row r="709" ht="12.75" customHeight="1">
      <c r="A709" s="448"/>
      <c r="B709" s="560"/>
      <c r="C709" s="448"/>
      <c r="D709" s="564"/>
      <c r="E709" s="448"/>
      <c r="F709" s="564"/>
      <c r="G709" s="448"/>
      <c r="H709" s="564"/>
      <c r="I709" s="448"/>
      <c r="J709" s="564"/>
      <c r="K709" s="448"/>
      <c r="L709" s="564"/>
      <c r="M709" s="448"/>
      <c r="N709" s="564"/>
      <c r="O709" s="448"/>
      <c r="P709" s="564"/>
      <c r="Q709" s="448"/>
      <c r="R709" s="564"/>
      <c r="S709" s="448"/>
      <c r="T709" s="564"/>
      <c r="U709" s="448"/>
      <c r="V709" s="448"/>
      <c r="W709" s="448"/>
      <c r="X709" s="448"/>
      <c r="Y709" s="448"/>
      <c r="Z709" s="448"/>
    </row>
    <row r="710" ht="12.75" customHeight="1">
      <c r="A710" s="448"/>
      <c r="B710" s="560"/>
      <c r="C710" s="448"/>
      <c r="D710" s="564"/>
      <c r="E710" s="448"/>
      <c r="F710" s="564"/>
      <c r="G710" s="448"/>
      <c r="H710" s="564"/>
      <c r="I710" s="448"/>
      <c r="J710" s="564"/>
      <c r="K710" s="448"/>
      <c r="L710" s="564"/>
      <c r="M710" s="448"/>
      <c r="N710" s="564"/>
      <c r="O710" s="448"/>
      <c r="P710" s="564"/>
      <c r="Q710" s="448"/>
      <c r="R710" s="564"/>
      <c r="S710" s="448"/>
      <c r="T710" s="564"/>
      <c r="U710" s="448"/>
      <c r="V710" s="448"/>
      <c r="W710" s="448"/>
      <c r="X710" s="448"/>
      <c r="Y710" s="448"/>
      <c r="Z710" s="448"/>
    </row>
    <row r="711" ht="12.75" customHeight="1">
      <c r="A711" s="448"/>
      <c r="B711" s="560"/>
      <c r="C711" s="448"/>
      <c r="D711" s="564"/>
      <c r="E711" s="448"/>
      <c r="F711" s="564"/>
      <c r="G711" s="448"/>
      <c r="H711" s="564"/>
      <c r="I711" s="448"/>
      <c r="J711" s="564"/>
      <c r="K711" s="448"/>
      <c r="L711" s="564"/>
      <c r="M711" s="448"/>
      <c r="N711" s="564"/>
      <c r="O711" s="448"/>
      <c r="P711" s="564"/>
      <c r="Q711" s="448"/>
      <c r="R711" s="564"/>
      <c r="S711" s="448"/>
      <c r="T711" s="564"/>
      <c r="U711" s="448"/>
      <c r="V711" s="448"/>
      <c r="W711" s="448"/>
      <c r="X711" s="448"/>
      <c r="Y711" s="448"/>
      <c r="Z711" s="448"/>
    </row>
    <row r="712" ht="12.75" customHeight="1">
      <c r="A712" s="448"/>
      <c r="B712" s="560"/>
      <c r="C712" s="448"/>
      <c r="D712" s="564"/>
      <c r="E712" s="448"/>
      <c r="F712" s="564"/>
      <c r="G712" s="448"/>
      <c r="H712" s="564"/>
      <c r="I712" s="448"/>
      <c r="J712" s="564"/>
      <c r="K712" s="448"/>
      <c r="L712" s="564"/>
      <c r="M712" s="448"/>
      <c r="N712" s="564"/>
      <c r="O712" s="448"/>
      <c r="P712" s="564"/>
      <c r="Q712" s="448"/>
      <c r="R712" s="564"/>
      <c r="S712" s="448"/>
      <c r="T712" s="564"/>
      <c r="U712" s="448"/>
      <c r="V712" s="448"/>
      <c r="W712" s="448"/>
      <c r="X712" s="448"/>
      <c r="Y712" s="448"/>
      <c r="Z712" s="448"/>
    </row>
    <row r="713" ht="12.75" customHeight="1">
      <c r="A713" s="448"/>
      <c r="B713" s="560"/>
      <c r="C713" s="448"/>
      <c r="D713" s="564"/>
      <c r="E713" s="448"/>
      <c r="F713" s="564"/>
      <c r="G713" s="448"/>
      <c r="H713" s="564"/>
      <c r="I713" s="448"/>
      <c r="J713" s="564"/>
      <c r="K713" s="448"/>
      <c r="L713" s="564"/>
      <c r="M713" s="448"/>
      <c r="N713" s="564"/>
      <c r="O713" s="448"/>
      <c r="P713" s="564"/>
      <c r="Q713" s="448"/>
      <c r="R713" s="564"/>
      <c r="S713" s="448"/>
      <c r="T713" s="564"/>
      <c r="U713" s="448"/>
      <c r="V713" s="448"/>
      <c r="W713" s="448"/>
      <c r="X713" s="448"/>
      <c r="Y713" s="448"/>
      <c r="Z713" s="448"/>
    </row>
    <row r="714" ht="12.75" customHeight="1">
      <c r="A714" s="448"/>
      <c r="B714" s="560"/>
      <c r="C714" s="448"/>
      <c r="D714" s="564"/>
      <c r="E714" s="448"/>
      <c r="F714" s="564"/>
      <c r="G714" s="448"/>
      <c r="H714" s="564"/>
      <c r="I714" s="448"/>
      <c r="J714" s="564"/>
      <c r="K714" s="448"/>
      <c r="L714" s="564"/>
      <c r="M714" s="448"/>
      <c r="N714" s="564"/>
      <c r="O714" s="448"/>
      <c r="P714" s="564"/>
      <c r="Q714" s="448"/>
      <c r="R714" s="564"/>
      <c r="S714" s="448"/>
      <c r="T714" s="564"/>
      <c r="U714" s="448"/>
      <c r="V714" s="448"/>
      <c r="W714" s="448"/>
      <c r="X714" s="448"/>
      <c r="Y714" s="448"/>
      <c r="Z714" s="448"/>
    </row>
    <row r="715" ht="12.75" customHeight="1">
      <c r="A715" s="448"/>
      <c r="B715" s="560"/>
      <c r="C715" s="448"/>
      <c r="D715" s="564"/>
      <c r="E715" s="448"/>
      <c r="F715" s="564"/>
      <c r="G715" s="448"/>
      <c r="H715" s="564"/>
      <c r="I715" s="448"/>
      <c r="J715" s="564"/>
      <c r="K715" s="448"/>
      <c r="L715" s="564"/>
      <c r="M715" s="448"/>
      <c r="N715" s="564"/>
      <c r="O715" s="448"/>
      <c r="P715" s="564"/>
      <c r="Q715" s="448"/>
      <c r="R715" s="564"/>
      <c r="S715" s="448"/>
      <c r="T715" s="564"/>
      <c r="U715" s="448"/>
      <c r="V715" s="448"/>
      <c r="W715" s="448"/>
      <c r="X715" s="448"/>
      <c r="Y715" s="448"/>
      <c r="Z715" s="448"/>
    </row>
    <row r="716" ht="12.75" customHeight="1">
      <c r="A716" s="448"/>
      <c r="B716" s="560"/>
      <c r="C716" s="448"/>
      <c r="D716" s="564"/>
      <c r="E716" s="448"/>
      <c r="F716" s="564"/>
      <c r="G716" s="448"/>
      <c r="H716" s="564"/>
      <c r="I716" s="448"/>
      <c r="J716" s="564"/>
      <c r="K716" s="448"/>
      <c r="L716" s="564"/>
      <c r="M716" s="448"/>
      <c r="N716" s="564"/>
      <c r="O716" s="448"/>
      <c r="P716" s="564"/>
      <c r="Q716" s="448"/>
      <c r="R716" s="564"/>
      <c r="S716" s="448"/>
      <c r="T716" s="564"/>
      <c r="U716" s="448"/>
      <c r="V716" s="448"/>
      <c r="W716" s="448"/>
      <c r="X716" s="448"/>
      <c r="Y716" s="448"/>
      <c r="Z716" s="448"/>
    </row>
    <row r="717" ht="12.75" customHeight="1">
      <c r="A717" s="448"/>
      <c r="B717" s="560"/>
      <c r="C717" s="448"/>
      <c r="D717" s="564"/>
      <c r="E717" s="448"/>
      <c r="F717" s="564"/>
      <c r="G717" s="448"/>
      <c r="H717" s="564"/>
      <c r="I717" s="448"/>
      <c r="J717" s="564"/>
      <c r="K717" s="448"/>
      <c r="L717" s="564"/>
      <c r="M717" s="448"/>
      <c r="N717" s="564"/>
      <c r="O717" s="448"/>
      <c r="P717" s="564"/>
      <c r="Q717" s="448"/>
      <c r="R717" s="564"/>
      <c r="S717" s="448"/>
      <c r="T717" s="564"/>
      <c r="U717" s="448"/>
      <c r="V717" s="448"/>
      <c r="W717" s="448"/>
      <c r="X717" s="448"/>
      <c r="Y717" s="448"/>
      <c r="Z717" s="448"/>
    </row>
    <row r="718" ht="12.75" customHeight="1">
      <c r="A718" s="448"/>
      <c r="B718" s="560"/>
      <c r="C718" s="448"/>
      <c r="D718" s="564"/>
      <c r="E718" s="448"/>
      <c r="F718" s="564"/>
      <c r="G718" s="448"/>
      <c r="H718" s="564"/>
      <c r="I718" s="448"/>
      <c r="J718" s="564"/>
      <c r="K718" s="448"/>
      <c r="L718" s="564"/>
      <c r="M718" s="448"/>
      <c r="N718" s="564"/>
      <c r="O718" s="448"/>
      <c r="P718" s="564"/>
      <c r="Q718" s="448"/>
      <c r="R718" s="564"/>
      <c r="S718" s="448"/>
      <c r="T718" s="564"/>
      <c r="U718" s="448"/>
      <c r="V718" s="448"/>
      <c r="W718" s="448"/>
      <c r="X718" s="448"/>
      <c r="Y718" s="448"/>
      <c r="Z718" s="448"/>
    </row>
    <row r="719" ht="12.75" customHeight="1">
      <c r="A719" s="448"/>
      <c r="B719" s="560"/>
      <c r="C719" s="448"/>
      <c r="D719" s="564"/>
      <c r="E719" s="448"/>
      <c r="F719" s="564"/>
      <c r="G719" s="448"/>
      <c r="H719" s="564"/>
      <c r="I719" s="448"/>
      <c r="J719" s="564"/>
      <c r="K719" s="448"/>
      <c r="L719" s="564"/>
      <c r="M719" s="448"/>
      <c r="N719" s="564"/>
      <c r="O719" s="448"/>
      <c r="P719" s="564"/>
      <c r="Q719" s="448"/>
      <c r="R719" s="564"/>
      <c r="S719" s="448"/>
      <c r="T719" s="564"/>
      <c r="U719" s="448"/>
      <c r="V719" s="448"/>
      <c r="W719" s="448"/>
      <c r="X719" s="448"/>
      <c r="Y719" s="448"/>
      <c r="Z719" s="448"/>
    </row>
    <row r="720" ht="12.75" customHeight="1">
      <c r="A720" s="448"/>
      <c r="B720" s="560"/>
      <c r="C720" s="448"/>
      <c r="D720" s="564"/>
      <c r="E720" s="448"/>
      <c r="F720" s="564"/>
      <c r="G720" s="448"/>
      <c r="H720" s="564"/>
      <c r="I720" s="448"/>
      <c r="J720" s="564"/>
      <c r="K720" s="448"/>
      <c r="L720" s="564"/>
      <c r="M720" s="448"/>
      <c r="N720" s="564"/>
      <c r="O720" s="448"/>
      <c r="P720" s="564"/>
      <c r="Q720" s="448"/>
      <c r="R720" s="564"/>
      <c r="S720" s="448"/>
      <c r="T720" s="564"/>
      <c r="U720" s="448"/>
      <c r="V720" s="448"/>
      <c r="W720" s="448"/>
      <c r="X720" s="448"/>
      <c r="Y720" s="448"/>
      <c r="Z720" s="448"/>
    </row>
    <row r="721" ht="12.75" customHeight="1">
      <c r="A721" s="448"/>
      <c r="B721" s="560"/>
      <c r="C721" s="448"/>
      <c r="D721" s="564"/>
      <c r="E721" s="448"/>
      <c r="F721" s="564"/>
      <c r="G721" s="448"/>
      <c r="H721" s="564"/>
      <c r="I721" s="448"/>
      <c r="J721" s="564"/>
      <c r="K721" s="448"/>
      <c r="L721" s="564"/>
      <c r="M721" s="448"/>
      <c r="N721" s="564"/>
      <c r="O721" s="448"/>
      <c r="P721" s="564"/>
      <c r="Q721" s="448"/>
      <c r="R721" s="564"/>
      <c r="S721" s="448"/>
      <c r="T721" s="564"/>
      <c r="U721" s="448"/>
      <c r="V721" s="448"/>
      <c r="W721" s="448"/>
      <c r="X721" s="448"/>
      <c r="Y721" s="448"/>
      <c r="Z721" s="448"/>
    </row>
    <row r="722" ht="12.75" customHeight="1">
      <c r="A722" s="448"/>
      <c r="B722" s="560"/>
      <c r="C722" s="448"/>
      <c r="D722" s="564"/>
      <c r="E722" s="448"/>
      <c r="F722" s="564"/>
      <c r="G722" s="448"/>
      <c r="H722" s="564"/>
      <c r="I722" s="448"/>
      <c r="J722" s="564"/>
      <c r="K722" s="448"/>
      <c r="L722" s="564"/>
      <c r="M722" s="448"/>
      <c r="N722" s="564"/>
      <c r="O722" s="448"/>
      <c r="P722" s="564"/>
      <c r="Q722" s="448"/>
      <c r="R722" s="564"/>
      <c r="S722" s="448"/>
      <c r="T722" s="564"/>
      <c r="U722" s="448"/>
      <c r="V722" s="448"/>
      <c r="W722" s="448"/>
      <c r="X722" s="448"/>
      <c r="Y722" s="448"/>
      <c r="Z722" s="448"/>
    </row>
    <row r="723" ht="12.75" customHeight="1">
      <c r="A723" s="448"/>
      <c r="B723" s="560"/>
      <c r="C723" s="448"/>
      <c r="D723" s="564"/>
      <c r="E723" s="448"/>
      <c r="F723" s="564"/>
      <c r="G723" s="448"/>
      <c r="H723" s="564"/>
      <c r="I723" s="448"/>
      <c r="J723" s="564"/>
      <c r="K723" s="448"/>
      <c r="L723" s="564"/>
      <c r="M723" s="448"/>
      <c r="N723" s="564"/>
      <c r="O723" s="448"/>
      <c r="P723" s="564"/>
      <c r="Q723" s="448"/>
      <c r="R723" s="564"/>
      <c r="S723" s="448"/>
      <c r="T723" s="564"/>
      <c r="U723" s="448"/>
      <c r="V723" s="448"/>
      <c r="W723" s="448"/>
      <c r="X723" s="448"/>
      <c r="Y723" s="448"/>
      <c r="Z723" s="448"/>
    </row>
    <row r="724" ht="12.75" customHeight="1">
      <c r="A724" s="448"/>
      <c r="B724" s="560"/>
      <c r="C724" s="448"/>
      <c r="D724" s="564"/>
      <c r="E724" s="448"/>
      <c r="F724" s="564"/>
      <c r="G724" s="448"/>
      <c r="H724" s="564"/>
      <c r="I724" s="448"/>
      <c r="J724" s="564"/>
      <c r="K724" s="448"/>
      <c r="L724" s="564"/>
      <c r="M724" s="448"/>
      <c r="N724" s="564"/>
      <c r="O724" s="448"/>
      <c r="P724" s="564"/>
      <c r="Q724" s="448"/>
      <c r="R724" s="564"/>
      <c r="S724" s="448"/>
      <c r="T724" s="564"/>
      <c r="U724" s="448"/>
      <c r="V724" s="448"/>
      <c r="W724" s="448"/>
      <c r="X724" s="448"/>
      <c r="Y724" s="448"/>
      <c r="Z724" s="448"/>
    </row>
    <row r="725" ht="12.75" customHeight="1">
      <c r="A725" s="448"/>
      <c r="B725" s="560"/>
      <c r="C725" s="448"/>
      <c r="D725" s="564"/>
      <c r="E725" s="448"/>
      <c r="F725" s="564"/>
      <c r="G725" s="448"/>
      <c r="H725" s="564"/>
      <c r="I725" s="448"/>
      <c r="J725" s="564"/>
      <c r="K725" s="448"/>
      <c r="L725" s="564"/>
      <c r="M725" s="448"/>
      <c r="N725" s="564"/>
      <c r="O725" s="448"/>
      <c r="P725" s="564"/>
      <c r="Q725" s="448"/>
      <c r="R725" s="564"/>
      <c r="S725" s="448"/>
      <c r="T725" s="564"/>
      <c r="U725" s="448"/>
      <c r="V725" s="448"/>
      <c r="W725" s="448"/>
      <c r="X725" s="448"/>
      <c r="Y725" s="448"/>
      <c r="Z725" s="448"/>
    </row>
    <row r="726" ht="12.75" customHeight="1">
      <c r="A726" s="448"/>
      <c r="B726" s="560"/>
      <c r="C726" s="448"/>
      <c r="D726" s="564"/>
      <c r="E726" s="448"/>
      <c r="F726" s="564"/>
      <c r="G726" s="448"/>
      <c r="H726" s="564"/>
      <c r="I726" s="448"/>
      <c r="J726" s="564"/>
      <c r="K726" s="448"/>
      <c r="L726" s="564"/>
      <c r="M726" s="448"/>
      <c r="N726" s="564"/>
      <c r="O726" s="448"/>
      <c r="P726" s="564"/>
      <c r="Q726" s="448"/>
      <c r="R726" s="564"/>
      <c r="S726" s="448"/>
      <c r="T726" s="564"/>
      <c r="U726" s="448"/>
      <c r="V726" s="448"/>
      <c r="W726" s="448"/>
      <c r="X726" s="448"/>
      <c r="Y726" s="448"/>
      <c r="Z726" s="448"/>
    </row>
    <row r="727" ht="12.75" customHeight="1">
      <c r="A727" s="448"/>
      <c r="B727" s="560"/>
      <c r="C727" s="448"/>
      <c r="D727" s="564"/>
      <c r="E727" s="448"/>
      <c r="F727" s="564"/>
      <c r="G727" s="448"/>
      <c r="H727" s="564"/>
      <c r="I727" s="448"/>
      <c r="J727" s="564"/>
      <c r="K727" s="448"/>
      <c r="L727" s="564"/>
      <c r="M727" s="448"/>
      <c r="N727" s="564"/>
      <c r="O727" s="448"/>
      <c r="P727" s="564"/>
      <c r="Q727" s="448"/>
      <c r="R727" s="564"/>
      <c r="S727" s="448"/>
      <c r="T727" s="564"/>
      <c r="U727" s="448"/>
      <c r="V727" s="448"/>
      <c r="W727" s="448"/>
      <c r="X727" s="448"/>
      <c r="Y727" s="448"/>
      <c r="Z727" s="448"/>
    </row>
    <row r="728" ht="12.75" customHeight="1">
      <c r="A728" s="448"/>
      <c r="B728" s="560"/>
      <c r="C728" s="448"/>
      <c r="D728" s="564"/>
      <c r="E728" s="448"/>
      <c r="F728" s="564"/>
      <c r="G728" s="448"/>
      <c r="H728" s="564"/>
      <c r="I728" s="448"/>
      <c r="J728" s="564"/>
      <c r="K728" s="448"/>
      <c r="L728" s="564"/>
      <c r="M728" s="448"/>
      <c r="N728" s="564"/>
      <c r="O728" s="448"/>
      <c r="P728" s="564"/>
      <c r="Q728" s="448"/>
      <c r="R728" s="564"/>
      <c r="S728" s="448"/>
      <c r="T728" s="564"/>
      <c r="U728" s="448"/>
      <c r="V728" s="448"/>
      <c r="W728" s="448"/>
      <c r="X728" s="448"/>
      <c r="Y728" s="448"/>
      <c r="Z728" s="448"/>
    </row>
    <row r="729" ht="12.75" customHeight="1">
      <c r="A729" s="448"/>
      <c r="B729" s="560"/>
      <c r="C729" s="448"/>
      <c r="D729" s="564"/>
      <c r="E729" s="448"/>
      <c r="F729" s="564"/>
      <c r="G729" s="448"/>
      <c r="H729" s="564"/>
      <c r="I729" s="448"/>
      <c r="J729" s="564"/>
      <c r="K729" s="448"/>
      <c r="L729" s="564"/>
      <c r="M729" s="448"/>
      <c r="N729" s="564"/>
      <c r="O729" s="448"/>
      <c r="P729" s="564"/>
      <c r="Q729" s="448"/>
      <c r="R729" s="564"/>
      <c r="S729" s="448"/>
      <c r="T729" s="564"/>
      <c r="U729" s="448"/>
      <c r="V729" s="448"/>
      <c r="W729" s="448"/>
      <c r="X729" s="448"/>
      <c r="Y729" s="448"/>
      <c r="Z729" s="448"/>
    </row>
    <row r="730" ht="12.75" customHeight="1">
      <c r="A730" s="448"/>
      <c r="B730" s="560"/>
      <c r="C730" s="448"/>
      <c r="D730" s="564"/>
      <c r="E730" s="448"/>
      <c r="F730" s="564"/>
      <c r="G730" s="448"/>
      <c r="H730" s="564"/>
      <c r="I730" s="448"/>
      <c r="J730" s="564"/>
      <c r="K730" s="448"/>
      <c r="L730" s="564"/>
      <c r="M730" s="448"/>
      <c r="N730" s="564"/>
      <c r="O730" s="448"/>
      <c r="P730" s="564"/>
      <c r="Q730" s="448"/>
      <c r="R730" s="564"/>
      <c r="S730" s="448"/>
      <c r="T730" s="564"/>
      <c r="U730" s="448"/>
      <c r="V730" s="448"/>
      <c r="W730" s="448"/>
      <c r="X730" s="448"/>
      <c r="Y730" s="448"/>
      <c r="Z730" s="448"/>
    </row>
    <row r="731" ht="12.75" customHeight="1">
      <c r="A731" s="448"/>
      <c r="B731" s="560"/>
      <c r="C731" s="448"/>
      <c r="D731" s="564"/>
      <c r="E731" s="448"/>
      <c r="F731" s="564"/>
      <c r="G731" s="448"/>
      <c r="H731" s="564"/>
      <c r="I731" s="448"/>
      <c r="J731" s="564"/>
      <c r="K731" s="448"/>
      <c r="L731" s="564"/>
      <c r="M731" s="448"/>
      <c r="N731" s="564"/>
      <c r="O731" s="448"/>
      <c r="P731" s="564"/>
      <c r="Q731" s="448"/>
      <c r="R731" s="564"/>
      <c r="S731" s="448"/>
      <c r="T731" s="564"/>
      <c r="U731" s="448"/>
      <c r="V731" s="448"/>
      <c r="W731" s="448"/>
      <c r="X731" s="448"/>
      <c r="Y731" s="448"/>
      <c r="Z731" s="448"/>
    </row>
    <row r="732" ht="12.75" customHeight="1">
      <c r="A732" s="448"/>
      <c r="B732" s="560"/>
      <c r="C732" s="448"/>
      <c r="D732" s="564"/>
      <c r="E732" s="448"/>
      <c r="F732" s="564"/>
      <c r="G732" s="448"/>
      <c r="H732" s="564"/>
      <c r="I732" s="448"/>
      <c r="J732" s="564"/>
      <c r="K732" s="448"/>
      <c r="L732" s="564"/>
      <c r="M732" s="448"/>
      <c r="N732" s="564"/>
      <c r="O732" s="448"/>
      <c r="P732" s="564"/>
      <c r="Q732" s="448"/>
      <c r="R732" s="564"/>
      <c r="S732" s="448"/>
      <c r="T732" s="564"/>
      <c r="U732" s="448"/>
      <c r="V732" s="448"/>
      <c r="W732" s="448"/>
      <c r="X732" s="448"/>
      <c r="Y732" s="448"/>
      <c r="Z732" s="448"/>
    </row>
    <row r="733" ht="12.75" customHeight="1">
      <c r="A733" s="448"/>
      <c r="B733" s="560"/>
      <c r="C733" s="448"/>
      <c r="D733" s="564"/>
      <c r="E733" s="448"/>
      <c r="F733" s="564"/>
      <c r="G733" s="448"/>
      <c r="H733" s="564"/>
      <c r="I733" s="448"/>
      <c r="J733" s="564"/>
      <c r="K733" s="448"/>
      <c r="L733" s="564"/>
      <c r="M733" s="448"/>
      <c r="N733" s="564"/>
      <c r="O733" s="448"/>
      <c r="P733" s="564"/>
      <c r="Q733" s="448"/>
      <c r="R733" s="564"/>
      <c r="S733" s="448"/>
      <c r="T733" s="564"/>
      <c r="U733" s="448"/>
      <c r="V733" s="448"/>
      <c r="W733" s="448"/>
      <c r="X733" s="448"/>
      <c r="Y733" s="448"/>
      <c r="Z733" s="448"/>
    </row>
    <row r="734" ht="12.75" customHeight="1">
      <c r="A734" s="448"/>
      <c r="B734" s="560"/>
      <c r="C734" s="448"/>
      <c r="D734" s="564"/>
      <c r="E734" s="448"/>
      <c r="F734" s="564"/>
      <c r="G734" s="448"/>
      <c r="H734" s="564"/>
      <c r="I734" s="448"/>
      <c r="J734" s="564"/>
      <c r="K734" s="448"/>
      <c r="L734" s="564"/>
      <c r="M734" s="448"/>
      <c r="N734" s="564"/>
      <c r="O734" s="448"/>
      <c r="P734" s="564"/>
      <c r="Q734" s="448"/>
      <c r="R734" s="564"/>
      <c r="S734" s="448"/>
      <c r="T734" s="564"/>
      <c r="U734" s="448"/>
      <c r="V734" s="448"/>
      <c r="W734" s="448"/>
      <c r="X734" s="448"/>
      <c r="Y734" s="448"/>
      <c r="Z734" s="448"/>
    </row>
    <row r="735" ht="12.75" customHeight="1">
      <c r="A735" s="448"/>
      <c r="B735" s="560"/>
      <c r="C735" s="448"/>
      <c r="D735" s="564"/>
      <c r="E735" s="448"/>
      <c r="F735" s="564"/>
      <c r="G735" s="448"/>
      <c r="H735" s="564"/>
      <c r="I735" s="448"/>
      <c r="J735" s="564"/>
      <c r="K735" s="448"/>
      <c r="L735" s="564"/>
      <c r="M735" s="448"/>
      <c r="N735" s="564"/>
      <c r="O735" s="448"/>
      <c r="P735" s="564"/>
      <c r="Q735" s="448"/>
      <c r="R735" s="564"/>
      <c r="S735" s="448"/>
      <c r="T735" s="564"/>
      <c r="U735" s="448"/>
      <c r="V735" s="448"/>
      <c r="W735" s="448"/>
      <c r="X735" s="448"/>
      <c r="Y735" s="448"/>
      <c r="Z735" s="448"/>
    </row>
    <row r="736" ht="12.75" customHeight="1">
      <c r="A736" s="448"/>
      <c r="B736" s="560"/>
      <c r="C736" s="448"/>
      <c r="D736" s="564"/>
      <c r="E736" s="448"/>
      <c r="F736" s="564"/>
      <c r="G736" s="448"/>
      <c r="H736" s="564"/>
      <c r="I736" s="448"/>
      <c r="J736" s="564"/>
      <c r="K736" s="448"/>
      <c r="L736" s="564"/>
      <c r="M736" s="448"/>
      <c r="N736" s="564"/>
      <c r="O736" s="448"/>
      <c r="P736" s="564"/>
      <c r="Q736" s="448"/>
      <c r="R736" s="564"/>
      <c r="S736" s="448"/>
      <c r="T736" s="564"/>
      <c r="U736" s="448"/>
      <c r="V736" s="448"/>
      <c r="W736" s="448"/>
      <c r="X736" s="448"/>
      <c r="Y736" s="448"/>
      <c r="Z736" s="448"/>
    </row>
    <row r="737" ht="12.75" customHeight="1">
      <c r="A737" s="448"/>
      <c r="B737" s="560"/>
      <c r="C737" s="448"/>
      <c r="D737" s="564"/>
      <c r="E737" s="448"/>
      <c r="F737" s="564"/>
      <c r="G737" s="448"/>
      <c r="H737" s="564"/>
      <c r="I737" s="448"/>
      <c r="J737" s="564"/>
      <c r="K737" s="448"/>
      <c r="L737" s="564"/>
      <c r="M737" s="448"/>
      <c r="N737" s="564"/>
      <c r="O737" s="448"/>
      <c r="P737" s="564"/>
      <c r="Q737" s="448"/>
      <c r="R737" s="564"/>
      <c r="S737" s="448"/>
      <c r="T737" s="564"/>
      <c r="U737" s="448"/>
      <c r="V737" s="448"/>
      <c r="W737" s="448"/>
      <c r="X737" s="448"/>
      <c r="Y737" s="448"/>
      <c r="Z737" s="448"/>
    </row>
    <row r="738" ht="12.75" customHeight="1">
      <c r="A738" s="448"/>
      <c r="B738" s="560"/>
      <c r="C738" s="448"/>
      <c r="D738" s="564"/>
      <c r="E738" s="448"/>
      <c r="F738" s="564"/>
      <c r="G738" s="448"/>
      <c r="H738" s="564"/>
      <c r="I738" s="448"/>
      <c r="J738" s="564"/>
      <c r="K738" s="448"/>
      <c r="L738" s="564"/>
      <c r="M738" s="448"/>
      <c r="N738" s="564"/>
      <c r="O738" s="448"/>
      <c r="P738" s="564"/>
      <c r="Q738" s="448"/>
      <c r="R738" s="564"/>
      <c r="S738" s="448"/>
      <c r="T738" s="564"/>
      <c r="U738" s="448"/>
      <c r="V738" s="448"/>
      <c r="W738" s="448"/>
      <c r="X738" s="448"/>
      <c r="Y738" s="448"/>
      <c r="Z738" s="448"/>
    </row>
    <row r="739" ht="12.75" customHeight="1">
      <c r="A739" s="448"/>
      <c r="B739" s="560"/>
      <c r="C739" s="448"/>
      <c r="D739" s="564"/>
      <c r="E739" s="448"/>
      <c r="F739" s="564"/>
      <c r="G739" s="448"/>
      <c r="H739" s="564"/>
      <c r="I739" s="448"/>
      <c r="J739" s="564"/>
      <c r="K739" s="448"/>
      <c r="L739" s="564"/>
      <c r="M739" s="448"/>
      <c r="N739" s="564"/>
      <c r="O739" s="448"/>
      <c r="P739" s="564"/>
      <c r="Q739" s="448"/>
      <c r="R739" s="564"/>
      <c r="S739" s="448"/>
      <c r="T739" s="564"/>
      <c r="U739" s="448"/>
      <c r="V739" s="448"/>
      <c r="W739" s="448"/>
      <c r="X739" s="448"/>
      <c r="Y739" s="448"/>
      <c r="Z739" s="448"/>
    </row>
    <row r="740" ht="12.75" customHeight="1">
      <c r="A740" s="448"/>
      <c r="B740" s="560"/>
      <c r="C740" s="448"/>
      <c r="D740" s="564"/>
      <c r="E740" s="448"/>
      <c r="F740" s="564"/>
      <c r="G740" s="448"/>
      <c r="H740" s="564"/>
      <c r="I740" s="448"/>
      <c r="J740" s="564"/>
      <c r="K740" s="448"/>
      <c r="L740" s="564"/>
      <c r="M740" s="448"/>
      <c r="N740" s="564"/>
      <c r="O740" s="448"/>
      <c r="P740" s="564"/>
      <c r="Q740" s="448"/>
      <c r="R740" s="564"/>
      <c r="S740" s="448"/>
      <c r="T740" s="564"/>
      <c r="U740" s="448"/>
      <c r="V740" s="448"/>
      <c r="W740" s="448"/>
      <c r="X740" s="448"/>
      <c r="Y740" s="448"/>
      <c r="Z740" s="448"/>
    </row>
    <row r="741" ht="12.75" customHeight="1">
      <c r="A741" s="448"/>
      <c r="B741" s="560"/>
      <c r="C741" s="448"/>
      <c r="D741" s="564"/>
      <c r="E741" s="448"/>
      <c r="F741" s="564"/>
      <c r="G741" s="448"/>
      <c r="H741" s="564"/>
      <c r="I741" s="448"/>
      <c r="J741" s="564"/>
      <c r="K741" s="448"/>
      <c r="L741" s="564"/>
      <c r="M741" s="448"/>
      <c r="N741" s="564"/>
      <c r="O741" s="448"/>
      <c r="P741" s="564"/>
      <c r="Q741" s="448"/>
      <c r="R741" s="564"/>
      <c r="S741" s="448"/>
      <c r="T741" s="564"/>
      <c r="U741" s="448"/>
      <c r="V741" s="448"/>
      <c r="W741" s="448"/>
      <c r="X741" s="448"/>
      <c r="Y741" s="448"/>
      <c r="Z741" s="448"/>
    </row>
    <row r="742" ht="12.75" customHeight="1">
      <c r="A742" s="448"/>
      <c r="B742" s="560"/>
      <c r="C742" s="448"/>
      <c r="D742" s="564"/>
      <c r="E742" s="448"/>
      <c r="F742" s="564"/>
      <c r="G742" s="448"/>
      <c r="H742" s="564"/>
      <c r="I742" s="448"/>
      <c r="J742" s="564"/>
      <c r="K742" s="448"/>
      <c r="L742" s="564"/>
      <c r="M742" s="448"/>
      <c r="N742" s="564"/>
      <c r="O742" s="448"/>
      <c r="P742" s="564"/>
      <c r="Q742" s="448"/>
      <c r="R742" s="564"/>
      <c r="S742" s="448"/>
      <c r="T742" s="564"/>
      <c r="U742" s="448"/>
      <c r="V742" s="448"/>
      <c r="W742" s="448"/>
      <c r="X742" s="448"/>
      <c r="Y742" s="448"/>
      <c r="Z742" s="448"/>
    </row>
    <row r="743" ht="12.75" customHeight="1">
      <c r="A743" s="448"/>
      <c r="B743" s="560"/>
      <c r="C743" s="448"/>
      <c r="D743" s="564"/>
      <c r="E743" s="448"/>
      <c r="F743" s="564"/>
      <c r="G743" s="448"/>
      <c r="H743" s="564"/>
      <c r="I743" s="448"/>
      <c r="J743" s="564"/>
      <c r="K743" s="448"/>
      <c r="L743" s="564"/>
      <c r="M743" s="448"/>
      <c r="N743" s="564"/>
      <c r="O743" s="448"/>
      <c r="P743" s="564"/>
      <c r="Q743" s="448"/>
      <c r="R743" s="564"/>
      <c r="S743" s="448"/>
      <c r="T743" s="564"/>
      <c r="U743" s="448"/>
      <c r="V743" s="448"/>
      <c r="W743" s="448"/>
      <c r="X743" s="448"/>
      <c r="Y743" s="448"/>
      <c r="Z743" s="448"/>
    </row>
    <row r="744" ht="12.75" customHeight="1">
      <c r="A744" s="448"/>
      <c r="B744" s="560"/>
      <c r="C744" s="448"/>
      <c r="D744" s="564"/>
      <c r="E744" s="448"/>
      <c r="F744" s="564"/>
      <c r="G744" s="448"/>
      <c r="H744" s="564"/>
      <c r="I744" s="448"/>
      <c r="J744" s="564"/>
      <c r="K744" s="448"/>
      <c r="L744" s="564"/>
      <c r="M744" s="448"/>
      <c r="N744" s="564"/>
      <c r="O744" s="448"/>
      <c r="P744" s="564"/>
      <c r="Q744" s="448"/>
      <c r="R744" s="564"/>
      <c r="S744" s="448"/>
      <c r="T744" s="564"/>
      <c r="U744" s="448"/>
      <c r="V744" s="448"/>
      <c r="W744" s="448"/>
      <c r="X744" s="448"/>
      <c r="Y744" s="448"/>
      <c r="Z744" s="448"/>
    </row>
    <row r="745" ht="12.75" customHeight="1">
      <c r="A745" s="448"/>
      <c r="B745" s="560"/>
      <c r="C745" s="448"/>
      <c r="D745" s="564"/>
      <c r="E745" s="448"/>
      <c r="F745" s="564"/>
      <c r="G745" s="448"/>
      <c r="H745" s="564"/>
      <c r="I745" s="448"/>
      <c r="J745" s="564"/>
      <c r="K745" s="448"/>
      <c r="L745" s="564"/>
      <c r="M745" s="448"/>
      <c r="N745" s="564"/>
      <c r="O745" s="448"/>
      <c r="P745" s="564"/>
      <c r="Q745" s="448"/>
      <c r="R745" s="564"/>
      <c r="S745" s="448"/>
      <c r="T745" s="564"/>
      <c r="U745" s="448"/>
      <c r="V745" s="448"/>
      <c r="W745" s="448"/>
      <c r="X745" s="448"/>
      <c r="Y745" s="448"/>
      <c r="Z745" s="448"/>
    </row>
    <row r="746" ht="12.75" customHeight="1">
      <c r="A746" s="448"/>
      <c r="B746" s="560"/>
      <c r="C746" s="448"/>
      <c r="D746" s="564"/>
      <c r="E746" s="448"/>
      <c r="F746" s="564"/>
      <c r="G746" s="448"/>
      <c r="H746" s="564"/>
      <c r="I746" s="448"/>
      <c r="J746" s="564"/>
      <c r="K746" s="448"/>
      <c r="L746" s="564"/>
      <c r="M746" s="448"/>
      <c r="N746" s="564"/>
      <c r="O746" s="448"/>
      <c r="P746" s="564"/>
      <c r="Q746" s="448"/>
      <c r="R746" s="564"/>
      <c r="S746" s="448"/>
      <c r="T746" s="564"/>
      <c r="U746" s="448"/>
      <c r="V746" s="448"/>
      <c r="W746" s="448"/>
      <c r="X746" s="448"/>
      <c r="Y746" s="448"/>
      <c r="Z746" s="448"/>
    </row>
    <row r="747" ht="12.75" customHeight="1">
      <c r="A747" s="448"/>
      <c r="B747" s="560"/>
      <c r="C747" s="448"/>
      <c r="D747" s="564"/>
      <c r="E747" s="448"/>
      <c r="F747" s="564"/>
      <c r="G747" s="448"/>
      <c r="H747" s="564"/>
      <c r="I747" s="448"/>
      <c r="J747" s="564"/>
      <c r="K747" s="448"/>
      <c r="L747" s="564"/>
      <c r="M747" s="448"/>
      <c r="N747" s="564"/>
      <c r="O747" s="448"/>
      <c r="P747" s="564"/>
      <c r="Q747" s="448"/>
      <c r="R747" s="564"/>
      <c r="S747" s="448"/>
      <c r="T747" s="564"/>
      <c r="U747" s="448"/>
      <c r="V747" s="448"/>
      <c r="W747" s="448"/>
      <c r="X747" s="448"/>
      <c r="Y747" s="448"/>
      <c r="Z747" s="448"/>
    </row>
    <row r="748" ht="12.75" customHeight="1">
      <c r="A748" s="448"/>
      <c r="B748" s="560"/>
      <c r="C748" s="448"/>
      <c r="D748" s="564"/>
      <c r="E748" s="448"/>
      <c r="F748" s="564"/>
      <c r="G748" s="448"/>
      <c r="H748" s="564"/>
      <c r="I748" s="448"/>
      <c r="J748" s="564"/>
      <c r="K748" s="448"/>
      <c r="L748" s="564"/>
      <c r="M748" s="448"/>
      <c r="N748" s="564"/>
      <c r="O748" s="448"/>
      <c r="P748" s="564"/>
      <c r="Q748" s="448"/>
      <c r="R748" s="564"/>
      <c r="S748" s="448"/>
      <c r="T748" s="564"/>
      <c r="U748" s="448"/>
      <c r="V748" s="448"/>
      <c r="W748" s="448"/>
      <c r="X748" s="448"/>
      <c r="Y748" s="448"/>
      <c r="Z748" s="448"/>
    </row>
    <row r="749" ht="12.75" customHeight="1">
      <c r="A749" s="448"/>
      <c r="B749" s="560"/>
      <c r="C749" s="448"/>
      <c r="D749" s="564"/>
      <c r="E749" s="448"/>
      <c r="F749" s="564"/>
      <c r="G749" s="448"/>
      <c r="H749" s="564"/>
      <c r="I749" s="448"/>
      <c r="J749" s="564"/>
      <c r="K749" s="448"/>
      <c r="L749" s="564"/>
      <c r="M749" s="448"/>
      <c r="N749" s="564"/>
      <c r="O749" s="448"/>
      <c r="P749" s="564"/>
      <c r="Q749" s="448"/>
      <c r="R749" s="564"/>
      <c r="S749" s="448"/>
      <c r="T749" s="564"/>
      <c r="U749" s="448"/>
      <c r="V749" s="448"/>
      <c r="W749" s="448"/>
      <c r="X749" s="448"/>
      <c r="Y749" s="448"/>
      <c r="Z749" s="448"/>
    </row>
    <row r="750" ht="12.75" customHeight="1">
      <c r="A750" s="448"/>
      <c r="B750" s="560"/>
      <c r="C750" s="448"/>
      <c r="D750" s="564"/>
      <c r="E750" s="448"/>
      <c r="F750" s="564"/>
      <c r="G750" s="448"/>
      <c r="H750" s="564"/>
      <c r="I750" s="448"/>
      <c r="J750" s="564"/>
      <c r="K750" s="448"/>
      <c r="L750" s="564"/>
      <c r="M750" s="448"/>
      <c r="N750" s="564"/>
      <c r="O750" s="448"/>
      <c r="P750" s="564"/>
      <c r="Q750" s="448"/>
      <c r="R750" s="564"/>
      <c r="S750" s="448"/>
      <c r="T750" s="564"/>
      <c r="U750" s="448"/>
      <c r="V750" s="448"/>
      <c r="W750" s="448"/>
      <c r="X750" s="448"/>
      <c r="Y750" s="448"/>
      <c r="Z750" s="448"/>
    </row>
    <row r="751" ht="12.75" customHeight="1">
      <c r="A751" s="448"/>
      <c r="B751" s="560"/>
      <c r="C751" s="448"/>
      <c r="D751" s="564"/>
      <c r="E751" s="448"/>
      <c r="F751" s="564"/>
      <c r="G751" s="448"/>
      <c r="H751" s="564"/>
      <c r="I751" s="448"/>
      <c r="J751" s="564"/>
      <c r="K751" s="448"/>
      <c r="L751" s="564"/>
      <c r="M751" s="448"/>
      <c r="N751" s="564"/>
      <c r="O751" s="448"/>
      <c r="P751" s="564"/>
      <c r="Q751" s="448"/>
      <c r="R751" s="564"/>
      <c r="S751" s="448"/>
      <c r="T751" s="564"/>
      <c r="U751" s="448"/>
      <c r="V751" s="448"/>
      <c r="W751" s="448"/>
      <c r="X751" s="448"/>
      <c r="Y751" s="448"/>
      <c r="Z751" s="448"/>
    </row>
    <row r="752" ht="12.75" customHeight="1">
      <c r="A752" s="448"/>
      <c r="B752" s="560"/>
      <c r="C752" s="448"/>
      <c r="D752" s="564"/>
      <c r="E752" s="448"/>
      <c r="F752" s="564"/>
      <c r="G752" s="448"/>
      <c r="H752" s="564"/>
      <c r="I752" s="448"/>
      <c r="J752" s="564"/>
      <c r="K752" s="448"/>
      <c r="L752" s="564"/>
      <c r="M752" s="448"/>
      <c r="N752" s="564"/>
      <c r="O752" s="448"/>
      <c r="P752" s="564"/>
      <c r="Q752" s="448"/>
      <c r="R752" s="564"/>
      <c r="S752" s="448"/>
      <c r="T752" s="564"/>
      <c r="U752" s="448"/>
      <c r="V752" s="448"/>
      <c r="W752" s="448"/>
      <c r="X752" s="448"/>
      <c r="Y752" s="448"/>
      <c r="Z752" s="448"/>
    </row>
    <row r="753" ht="12.75" customHeight="1">
      <c r="A753" s="448"/>
      <c r="B753" s="560"/>
      <c r="C753" s="448"/>
      <c r="D753" s="564"/>
      <c r="E753" s="448"/>
      <c r="F753" s="564"/>
      <c r="G753" s="448"/>
      <c r="H753" s="564"/>
      <c r="I753" s="448"/>
      <c r="J753" s="564"/>
      <c r="K753" s="448"/>
      <c r="L753" s="564"/>
      <c r="M753" s="448"/>
      <c r="N753" s="564"/>
      <c r="O753" s="448"/>
      <c r="P753" s="564"/>
      <c r="Q753" s="448"/>
      <c r="R753" s="564"/>
      <c r="S753" s="448"/>
      <c r="T753" s="564"/>
      <c r="U753" s="448"/>
      <c r="V753" s="448"/>
      <c r="W753" s="448"/>
      <c r="X753" s="448"/>
      <c r="Y753" s="448"/>
      <c r="Z753" s="448"/>
    </row>
    <row r="754" ht="12.75" customHeight="1">
      <c r="A754" s="448"/>
      <c r="B754" s="560"/>
      <c r="C754" s="448"/>
      <c r="D754" s="564"/>
      <c r="E754" s="448"/>
      <c r="F754" s="564"/>
      <c r="G754" s="448"/>
      <c r="H754" s="564"/>
      <c r="I754" s="448"/>
      <c r="J754" s="564"/>
      <c r="K754" s="448"/>
      <c r="L754" s="564"/>
      <c r="M754" s="448"/>
      <c r="N754" s="564"/>
      <c r="O754" s="448"/>
      <c r="P754" s="564"/>
      <c r="Q754" s="448"/>
      <c r="R754" s="564"/>
      <c r="S754" s="448"/>
      <c r="T754" s="564"/>
      <c r="U754" s="448"/>
      <c r="V754" s="448"/>
      <c r="W754" s="448"/>
      <c r="X754" s="448"/>
      <c r="Y754" s="448"/>
      <c r="Z754" s="448"/>
    </row>
    <row r="755" ht="12.75" customHeight="1">
      <c r="A755" s="448"/>
      <c r="B755" s="560"/>
      <c r="C755" s="448"/>
      <c r="D755" s="564"/>
      <c r="E755" s="448"/>
      <c r="F755" s="564"/>
      <c r="G755" s="448"/>
      <c r="H755" s="564"/>
      <c r="I755" s="448"/>
      <c r="J755" s="564"/>
      <c r="K755" s="448"/>
      <c r="L755" s="564"/>
      <c r="M755" s="448"/>
      <c r="N755" s="564"/>
      <c r="O755" s="448"/>
      <c r="P755" s="564"/>
      <c r="Q755" s="448"/>
      <c r="R755" s="564"/>
      <c r="S755" s="448"/>
      <c r="T755" s="564"/>
      <c r="U755" s="448"/>
      <c r="V755" s="448"/>
      <c r="W755" s="448"/>
      <c r="X755" s="448"/>
      <c r="Y755" s="448"/>
      <c r="Z755" s="448"/>
    </row>
    <row r="756" ht="12.75" customHeight="1">
      <c r="A756" s="448"/>
      <c r="B756" s="560"/>
      <c r="C756" s="448"/>
      <c r="D756" s="564"/>
      <c r="E756" s="448"/>
      <c r="F756" s="564"/>
      <c r="G756" s="448"/>
      <c r="H756" s="564"/>
      <c r="I756" s="448"/>
      <c r="J756" s="564"/>
      <c r="K756" s="448"/>
      <c r="L756" s="564"/>
      <c r="M756" s="448"/>
      <c r="N756" s="564"/>
      <c r="O756" s="448"/>
      <c r="P756" s="564"/>
      <c r="Q756" s="448"/>
      <c r="R756" s="564"/>
      <c r="S756" s="448"/>
      <c r="T756" s="564"/>
      <c r="U756" s="448"/>
      <c r="V756" s="448"/>
      <c r="W756" s="448"/>
      <c r="X756" s="448"/>
      <c r="Y756" s="448"/>
      <c r="Z756" s="448"/>
    </row>
    <row r="757" ht="12.75" customHeight="1">
      <c r="A757" s="448"/>
      <c r="B757" s="560"/>
      <c r="C757" s="448"/>
      <c r="D757" s="564"/>
      <c r="E757" s="448"/>
      <c r="F757" s="564"/>
      <c r="G757" s="448"/>
      <c r="H757" s="564"/>
      <c r="I757" s="448"/>
      <c r="J757" s="564"/>
      <c r="K757" s="448"/>
      <c r="L757" s="564"/>
      <c r="M757" s="448"/>
      <c r="N757" s="564"/>
      <c r="O757" s="448"/>
      <c r="P757" s="564"/>
      <c r="Q757" s="448"/>
      <c r="R757" s="564"/>
      <c r="S757" s="448"/>
      <c r="T757" s="564"/>
      <c r="U757" s="448"/>
      <c r="V757" s="448"/>
      <c r="W757" s="448"/>
      <c r="X757" s="448"/>
      <c r="Y757" s="448"/>
      <c r="Z757" s="448"/>
    </row>
    <row r="758" ht="12.75" customHeight="1">
      <c r="A758" s="448"/>
      <c r="B758" s="560"/>
      <c r="C758" s="448"/>
      <c r="D758" s="564"/>
      <c r="E758" s="448"/>
      <c r="F758" s="564"/>
      <c r="G758" s="448"/>
      <c r="H758" s="564"/>
      <c r="I758" s="448"/>
      <c r="J758" s="564"/>
      <c r="K758" s="448"/>
      <c r="L758" s="564"/>
      <c r="M758" s="448"/>
      <c r="N758" s="564"/>
      <c r="O758" s="448"/>
      <c r="P758" s="564"/>
      <c r="Q758" s="448"/>
      <c r="R758" s="564"/>
      <c r="S758" s="448"/>
      <c r="T758" s="564"/>
      <c r="U758" s="448"/>
      <c r="V758" s="448"/>
      <c r="W758" s="448"/>
      <c r="X758" s="448"/>
      <c r="Y758" s="448"/>
      <c r="Z758" s="448"/>
    </row>
    <row r="759" ht="12.75" customHeight="1">
      <c r="A759" s="448"/>
      <c r="B759" s="560"/>
      <c r="C759" s="448"/>
      <c r="D759" s="564"/>
      <c r="E759" s="448"/>
      <c r="F759" s="564"/>
      <c r="G759" s="448"/>
      <c r="H759" s="564"/>
      <c r="I759" s="448"/>
      <c r="J759" s="564"/>
      <c r="K759" s="448"/>
      <c r="L759" s="564"/>
      <c r="M759" s="448"/>
      <c r="N759" s="564"/>
      <c r="O759" s="448"/>
      <c r="P759" s="564"/>
      <c r="Q759" s="448"/>
      <c r="R759" s="564"/>
      <c r="S759" s="448"/>
      <c r="T759" s="564"/>
      <c r="U759" s="448"/>
      <c r="V759" s="448"/>
      <c r="W759" s="448"/>
      <c r="X759" s="448"/>
      <c r="Y759" s="448"/>
      <c r="Z759" s="448"/>
    </row>
    <row r="760" ht="12.75" customHeight="1">
      <c r="A760" s="448"/>
      <c r="B760" s="560"/>
      <c r="C760" s="448"/>
      <c r="D760" s="564"/>
      <c r="E760" s="448"/>
      <c r="F760" s="564"/>
      <c r="G760" s="448"/>
      <c r="H760" s="564"/>
      <c r="I760" s="448"/>
      <c r="J760" s="564"/>
      <c r="K760" s="448"/>
      <c r="L760" s="564"/>
      <c r="M760" s="448"/>
      <c r="N760" s="564"/>
      <c r="O760" s="448"/>
      <c r="P760" s="564"/>
      <c r="Q760" s="448"/>
      <c r="R760" s="564"/>
      <c r="S760" s="448"/>
      <c r="T760" s="564"/>
      <c r="U760" s="448"/>
      <c r="V760" s="448"/>
      <c r="W760" s="448"/>
      <c r="X760" s="448"/>
      <c r="Y760" s="448"/>
      <c r="Z760" s="448"/>
    </row>
    <row r="761" ht="12.75" customHeight="1">
      <c r="A761" s="448"/>
      <c r="B761" s="560"/>
      <c r="C761" s="448"/>
      <c r="D761" s="564"/>
      <c r="E761" s="448"/>
      <c r="F761" s="564"/>
      <c r="G761" s="448"/>
      <c r="H761" s="564"/>
      <c r="I761" s="448"/>
      <c r="J761" s="564"/>
      <c r="K761" s="448"/>
      <c r="L761" s="564"/>
      <c r="M761" s="448"/>
      <c r="N761" s="564"/>
      <c r="O761" s="448"/>
      <c r="P761" s="564"/>
      <c r="Q761" s="448"/>
      <c r="R761" s="564"/>
      <c r="S761" s="448"/>
      <c r="T761" s="564"/>
      <c r="U761" s="448"/>
      <c r="V761" s="448"/>
      <c r="W761" s="448"/>
      <c r="X761" s="448"/>
      <c r="Y761" s="448"/>
      <c r="Z761" s="448"/>
    </row>
    <row r="762" ht="12.75" customHeight="1">
      <c r="A762" s="448"/>
      <c r="B762" s="560"/>
      <c r="C762" s="448"/>
      <c r="D762" s="564"/>
      <c r="E762" s="448"/>
      <c r="F762" s="564"/>
      <c r="G762" s="448"/>
      <c r="H762" s="564"/>
      <c r="I762" s="448"/>
      <c r="J762" s="564"/>
      <c r="K762" s="448"/>
      <c r="L762" s="564"/>
      <c r="M762" s="448"/>
      <c r="N762" s="564"/>
      <c r="O762" s="448"/>
      <c r="P762" s="564"/>
      <c r="Q762" s="448"/>
      <c r="R762" s="564"/>
      <c r="S762" s="448"/>
      <c r="T762" s="564"/>
      <c r="U762" s="448"/>
      <c r="V762" s="448"/>
      <c r="W762" s="448"/>
      <c r="X762" s="448"/>
      <c r="Y762" s="448"/>
      <c r="Z762" s="448"/>
    </row>
    <row r="763" ht="12.75" customHeight="1">
      <c r="A763" s="448"/>
      <c r="B763" s="560"/>
      <c r="C763" s="448"/>
      <c r="D763" s="564"/>
      <c r="E763" s="448"/>
      <c r="F763" s="564"/>
      <c r="G763" s="448"/>
      <c r="H763" s="564"/>
      <c r="I763" s="448"/>
      <c r="J763" s="564"/>
      <c r="K763" s="448"/>
      <c r="L763" s="564"/>
      <c r="M763" s="448"/>
      <c r="N763" s="564"/>
      <c r="O763" s="448"/>
      <c r="P763" s="564"/>
      <c r="Q763" s="448"/>
      <c r="R763" s="564"/>
      <c r="S763" s="448"/>
      <c r="T763" s="564"/>
      <c r="U763" s="448"/>
      <c r="V763" s="448"/>
      <c r="W763" s="448"/>
      <c r="X763" s="448"/>
      <c r="Y763" s="448"/>
      <c r="Z763" s="448"/>
    </row>
    <row r="764" ht="12.75" customHeight="1">
      <c r="A764" s="448"/>
      <c r="B764" s="560"/>
      <c r="C764" s="448"/>
      <c r="D764" s="564"/>
      <c r="E764" s="448"/>
      <c r="F764" s="564"/>
      <c r="G764" s="448"/>
      <c r="H764" s="564"/>
      <c r="I764" s="448"/>
      <c r="J764" s="564"/>
      <c r="K764" s="448"/>
      <c r="L764" s="564"/>
      <c r="M764" s="448"/>
      <c r="N764" s="564"/>
      <c r="O764" s="448"/>
      <c r="P764" s="564"/>
      <c r="Q764" s="448"/>
      <c r="R764" s="564"/>
      <c r="S764" s="448"/>
      <c r="T764" s="564"/>
      <c r="U764" s="448"/>
      <c r="V764" s="448"/>
      <c r="W764" s="448"/>
      <c r="X764" s="448"/>
      <c r="Y764" s="448"/>
      <c r="Z764" s="448"/>
    </row>
    <row r="765" ht="12.75" customHeight="1">
      <c r="A765" s="448"/>
      <c r="B765" s="560"/>
      <c r="C765" s="448"/>
      <c r="D765" s="564"/>
      <c r="E765" s="448"/>
      <c r="F765" s="564"/>
      <c r="G765" s="448"/>
      <c r="H765" s="564"/>
      <c r="I765" s="448"/>
      <c r="J765" s="564"/>
      <c r="K765" s="448"/>
      <c r="L765" s="564"/>
      <c r="M765" s="448"/>
      <c r="N765" s="564"/>
      <c r="O765" s="448"/>
      <c r="P765" s="564"/>
      <c r="Q765" s="448"/>
      <c r="R765" s="564"/>
      <c r="S765" s="448"/>
      <c r="T765" s="564"/>
      <c r="U765" s="448"/>
      <c r="V765" s="448"/>
      <c r="W765" s="448"/>
      <c r="X765" s="448"/>
      <c r="Y765" s="448"/>
      <c r="Z765" s="448"/>
    </row>
    <row r="766" ht="12.75" customHeight="1">
      <c r="A766" s="448"/>
      <c r="B766" s="560"/>
      <c r="C766" s="448"/>
      <c r="D766" s="564"/>
      <c r="E766" s="448"/>
      <c r="F766" s="564"/>
      <c r="G766" s="448"/>
      <c r="H766" s="564"/>
      <c r="I766" s="448"/>
      <c r="J766" s="564"/>
      <c r="K766" s="448"/>
      <c r="L766" s="564"/>
      <c r="M766" s="448"/>
      <c r="N766" s="564"/>
      <c r="O766" s="448"/>
      <c r="P766" s="564"/>
      <c r="Q766" s="448"/>
      <c r="R766" s="564"/>
      <c r="S766" s="448"/>
      <c r="T766" s="564"/>
      <c r="U766" s="448"/>
      <c r="V766" s="448"/>
      <c r="W766" s="448"/>
      <c r="X766" s="448"/>
      <c r="Y766" s="448"/>
      <c r="Z766" s="448"/>
    </row>
    <row r="767" ht="12.75" customHeight="1">
      <c r="A767" s="448"/>
      <c r="B767" s="560"/>
      <c r="C767" s="448"/>
      <c r="D767" s="564"/>
      <c r="E767" s="448"/>
      <c r="F767" s="564"/>
      <c r="G767" s="448"/>
      <c r="H767" s="564"/>
      <c r="I767" s="448"/>
      <c r="J767" s="564"/>
      <c r="K767" s="448"/>
      <c r="L767" s="564"/>
      <c r="M767" s="448"/>
      <c r="N767" s="564"/>
      <c r="O767" s="448"/>
      <c r="P767" s="564"/>
      <c r="Q767" s="448"/>
      <c r="R767" s="564"/>
      <c r="S767" s="448"/>
      <c r="T767" s="564"/>
      <c r="U767" s="448"/>
      <c r="V767" s="448"/>
      <c r="W767" s="448"/>
      <c r="X767" s="448"/>
      <c r="Y767" s="448"/>
      <c r="Z767" s="448"/>
    </row>
    <row r="768" ht="12.75" customHeight="1">
      <c r="A768" s="448"/>
      <c r="B768" s="560"/>
      <c r="C768" s="448"/>
      <c r="D768" s="564"/>
      <c r="E768" s="448"/>
      <c r="F768" s="564"/>
      <c r="G768" s="448"/>
      <c r="H768" s="564"/>
      <c r="I768" s="448"/>
      <c r="J768" s="564"/>
      <c r="K768" s="448"/>
      <c r="L768" s="564"/>
      <c r="M768" s="448"/>
      <c r="N768" s="564"/>
      <c r="O768" s="448"/>
      <c r="P768" s="564"/>
      <c r="Q768" s="448"/>
      <c r="R768" s="564"/>
      <c r="S768" s="448"/>
      <c r="T768" s="564"/>
      <c r="U768" s="448"/>
      <c r="V768" s="448"/>
      <c r="W768" s="448"/>
      <c r="X768" s="448"/>
      <c r="Y768" s="448"/>
      <c r="Z768" s="448"/>
    </row>
    <row r="769" ht="12.75" customHeight="1">
      <c r="A769" s="448"/>
      <c r="B769" s="560"/>
      <c r="C769" s="448"/>
      <c r="D769" s="564"/>
      <c r="E769" s="448"/>
      <c r="F769" s="564"/>
      <c r="G769" s="448"/>
      <c r="H769" s="564"/>
      <c r="I769" s="448"/>
      <c r="J769" s="564"/>
      <c r="K769" s="448"/>
      <c r="L769" s="564"/>
      <c r="M769" s="448"/>
      <c r="N769" s="564"/>
      <c r="O769" s="448"/>
      <c r="P769" s="564"/>
      <c r="Q769" s="448"/>
      <c r="R769" s="564"/>
      <c r="S769" s="448"/>
      <c r="T769" s="564"/>
      <c r="U769" s="448"/>
      <c r="V769" s="448"/>
      <c r="W769" s="448"/>
      <c r="X769" s="448"/>
      <c r="Y769" s="448"/>
      <c r="Z769" s="448"/>
    </row>
    <row r="770" ht="12.75" customHeight="1">
      <c r="A770" s="448"/>
      <c r="B770" s="560"/>
      <c r="C770" s="448"/>
      <c r="D770" s="564"/>
      <c r="E770" s="448"/>
      <c r="F770" s="564"/>
      <c r="G770" s="448"/>
      <c r="H770" s="564"/>
      <c r="I770" s="448"/>
      <c r="J770" s="564"/>
      <c r="K770" s="448"/>
      <c r="L770" s="564"/>
      <c r="M770" s="448"/>
      <c r="N770" s="564"/>
      <c r="O770" s="448"/>
      <c r="P770" s="564"/>
      <c r="Q770" s="448"/>
      <c r="R770" s="564"/>
      <c r="S770" s="448"/>
      <c r="T770" s="564"/>
      <c r="U770" s="448"/>
      <c r="V770" s="448"/>
      <c r="W770" s="448"/>
      <c r="X770" s="448"/>
      <c r="Y770" s="448"/>
      <c r="Z770" s="448"/>
    </row>
    <row r="771" ht="12.75" customHeight="1">
      <c r="A771" s="448"/>
      <c r="B771" s="560"/>
      <c r="C771" s="448"/>
      <c r="D771" s="564"/>
      <c r="E771" s="448"/>
      <c r="F771" s="564"/>
      <c r="G771" s="448"/>
      <c r="H771" s="564"/>
      <c r="I771" s="448"/>
      <c r="J771" s="564"/>
      <c r="K771" s="448"/>
      <c r="L771" s="564"/>
      <c r="M771" s="448"/>
      <c r="N771" s="564"/>
      <c r="O771" s="448"/>
      <c r="P771" s="564"/>
      <c r="Q771" s="448"/>
      <c r="R771" s="564"/>
      <c r="S771" s="448"/>
      <c r="T771" s="564"/>
      <c r="U771" s="448"/>
      <c r="V771" s="448"/>
      <c r="W771" s="448"/>
      <c r="X771" s="448"/>
      <c r="Y771" s="448"/>
      <c r="Z771" s="448"/>
    </row>
    <row r="772" ht="12.75" customHeight="1">
      <c r="A772" s="448"/>
      <c r="B772" s="560"/>
      <c r="C772" s="448"/>
      <c r="D772" s="564"/>
      <c r="E772" s="448"/>
      <c r="F772" s="564"/>
      <c r="G772" s="448"/>
      <c r="H772" s="564"/>
      <c r="I772" s="448"/>
      <c r="J772" s="564"/>
      <c r="K772" s="448"/>
      <c r="L772" s="564"/>
      <c r="M772" s="448"/>
      <c r="N772" s="564"/>
      <c r="O772" s="448"/>
      <c r="P772" s="564"/>
      <c r="Q772" s="448"/>
      <c r="R772" s="564"/>
      <c r="S772" s="448"/>
      <c r="T772" s="564"/>
      <c r="U772" s="448"/>
      <c r="V772" s="448"/>
      <c r="W772" s="448"/>
      <c r="X772" s="448"/>
      <c r="Y772" s="448"/>
      <c r="Z772" s="448"/>
    </row>
    <row r="773" ht="12.75" customHeight="1">
      <c r="A773" s="448"/>
      <c r="B773" s="560"/>
      <c r="C773" s="448"/>
      <c r="D773" s="564"/>
      <c r="E773" s="448"/>
      <c r="F773" s="564"/>
      <c r="G773" s="448"/>
      <c r="H773" s="564"/>
      <c r="I773" s="448"/>
      <c r="J773" s="564"/>
      <c r="K773" s="448"/>
      <c r="L773" s="564"/>
      <c r="M773" s="448"/>
      <c r="N773" s="564"/>
      <c r="O773" s="448"/>
      <c r="P773" s="564"/>
      <c r="Q773" s="448"/>
      <c r="R773" s="564"/>
      <c r="S773" s="448"/>
      <c r="T773" s="564"/>
      <c r="U773" s="448"/>
      <c r="V773" s="448"/>
      <c r="W773" s="448"/>
      <c r="X773" s="448"/>
      <c r="Y773" s="448"/>
      <c r="Z773" s="448"/>
    </row>
    <row r="774" ht="12.75" customHeight="1">
      <c r="A774" s="448"/>
      <c r="B774" s="560"/>
      <c r="C774" s="448"/>
      <c r="D774" s="564"/>
      <c r="E774" s="448"/>
      <c r="F774" s="564"/>
      <c r="G774" s="448"/>
      <c r="H774" s="564"/>
      <c r="I774" s="448"/>
      <c r="J774" s="564"/>
      <c r="K774" s="448"/>
      <c r="L774" s="564"/>
      <c r="M774" s="448"/>
      <c r="N774" s="564"/>
      <c r="O774" s="448"/>
      <c r="P774" s="564"/>
      <c r="Q774" s="448"/>
      <c r="R774" s="564"/>
      <c r="S774" s="448"/>
      <c r="T774" s="564"/>
      <c r="U774" s="448"/>
      <c r="V774" s="448"/>
      <c r="W774" s="448"/>
      <c r="X774" s="448"/>
      <c r="Y774" s="448"/>
      <c r="Z774" s="448"/>
    </row>
    <row r="775" ht="12.75" customHeight="1">
      <c r="A775" s="448"/>
      <c r="B775" s="560"/>
      <c r="C775" s="448"/>
      <c r="D775" s="564"/>
      <c r="E775" s="448"/>
      <c r="F775" s="564"/>
      <c r="G775" s="448"/>
      <c r="H775" s="564"/>
      <c r="I775" s="448"/>
      <c r="J775" s="564"/>
      <c r="K775" s="448"/>
      <c r="L775" s="564"/>
      <c r="M775" s="448"/>
      <c r="N775" s="564"/>
      <c r="O775" s="448"/>
      <c r="P775" s="564"/>
      <c r="Q775" s="448"/>
      <c r="R775" s="564"/>
      <c r="S775" s="448"/>
      <c r="T775" s="564"/>
      <c r="U775" s="448"/>
      <c r="V775" s="448"/>
      <c r="W775" s="448"/>
      <c r="X775" s="448"/>
      <c r="Y775" s="448"/>
      <c r="Z775" s="448"/>
    </row>
    <row r="776" ht="12.75" customHeight="1">
      <c r="A776" s="448"/>
      <c r="B776" s="560"/>
      <c r="C776" s="448"/>
      <c r="D776" s="564"/>
      <c r="E776" s="448"/>
      <c r="F776" s="564"/>
      <c r="G776" s="448"/>
      <c r="H776" s="564"/>
      <c r="I776" s="448"/>
      <c r="J776" s="564"/>
      <c r="K776" s="448"/>
      <c r="L776" s="564"/>
      <c r="M776" s="448"/>
      <c r="N776" s="564"/>
      <c r="O776" s="448"/>
      <c r="P776" s="564"/>
      <c r="Q776" s="448"/>
      <c r="R776" s="564"/>
      <c r="S776" s="448"/>
      <c r="T776" s="564"/>
      <c r="U776" s="448"/>
      <c r="V776" s="448"/>
      <c r="W776" s="448"/>
      <c r="X776" s="448"/>
      <c r="Y776" s="448"/>
      <c r="Z776" s="448"/>
    </row>
    <row r="777" ht="12.75" customHeight="1">
      <c r="A777" s="448"/>
      <c r="B777" s="560"/>
      <c r="C777" s="448"/>
      <c r="D777" s="564"/>
      <c r="E777" s="448"/>
      <c r="F777" s="564"/>
      <c r="G777" s="448"/>
      <c r="H777" s="564"/>
      <c r="I777" s="448"/>
      <c r="J777" s="564"/>
      <c r="K777" s="448"/>
      <c r="L777" s="564"/>
      <c r="M777" s="448"/>
      <c r="N777" s="564"/>
      <c r="O777" s="448"/>
      <c r="P777" s="564"/>
      <c r="Q777" s="448"/>
      <c r="R777" s="564"/>
      <c r="S777" s="448"/>
      <c r="T777" s="564"/>
      <c r="U777" s="448"/>
      <c r="V777" s="448"/>
      <c r="W777" s="448"/>
      <c r="X777" s="448"/>
      <c r="Y777" s="448"/>
      <c r="Z777" s="448"/>
    </row>
    <row r="778" ht="12.75" customHeight="1">
      <c r="A778" s="448"/>
      <c r="B778" s="560"/>
      <c r="C778" s="448"/>
      <c r="D778" s="564"/>
      <c r="E778" s="448"/>
      <c r="F778" s="564"/>
      <c r="G778" s="448"/>
      <c r="H778" s="564"/>
      <c r="I778" s="448"/>
      <c r="J778" s="564"/>
      <c r="K778" s="448"/>
      <c r="L778" s="564"/>
      <c r="M778" s="448"/>
      <c r="N778" s="564"/>
      <c r="O778" s="448"/>
      <c r="P778" s="564"/>
      <c r="Q778" s="448"/>
      <c r="R778" s="564"/>
      <c r="S778" s="448"/>
      <c r="T778" s="564"/>
      <c r="U778" s="448"/>
      <c r="V778" s="448"/>
      <c r="W778" s="448"/>
      <c r="X778" s="448"/>
      <c r="Y778" s="448"/>
      <c r="Z778" s="448"/>
    </row>
    <row r="779" ht="12.75" customHeight="1">
      <c r="A779" s="448"/>
      <c r="B779" s="560"/>
      <c r="C779" s="448"/>
      <c r="D779" s="564"/>
      <c r="E779" s="448"/>
      <c r="F779" s="564"/>
      <c r="G779" s="448"/>
      <c r="H779" s="564"/>
      <c r="I779" s="448"/>
      <c r="J779" s="564"/>
      <c r="K779" s="448"/>
      <c r="L779" s="564"/>
      <c r="M779" s="448"/>
      <c r="N779" s="564"/>
      <c r="O779" s="448"/>
      <c r="P779" s="564"/>
      <c r="Q779" s="448"/>
      <c r="R779" s="564"/>
      <c r="S779" s="448"/>
      <c r="T779" s="564"/>
      <c r="U779" s="448"/>
      <c r="V779" s="448"/>
      <c r="W779" s="448"/>
      <c r="X779" s="448"/>
      <c r="Y779" s="448"/>
      <c r="Z779" s="448"/>
    </row>
    <row r="780" ht="12.75" customHeight="1">
      <c r="A780" s="448"/>
      <c r="B780" s="560"/>
      <c r="C780" s="448"/>
      <c r="D780" s="564"/>
      <c r="E780" s="448"/>
      <c r="F780" s="564"/>
      <c r="G780" s="448"/>
      <c r="H780" s="564"/>
      <c r="I780" s="448"/>
      <c r="J780" s="564"/>
      <c r="K780" s="448"/>
      <c r="L780" s="564"/>
      <c r="M780" s="448"/>
      <c r="N780" s="564"/>
      <c r="O780" s="448"/>
      <c r="P780" s="564"/>
      <c r="Q780" s="448"/>
      <c r="R780" s="564"/>
      <c r="S780" s="448"/>
      <c r="T780" s="564"/>
      <c r="U780" s="448"/>
      <c r="V780" s="448"/>
      <c r="W780" s="448"/>
      <c r="X780" s="448"/>
      <c r="Y780" s="448"/>
      <c r="Z780" s="448"/>
    </row>
    <row r="781" ht="12.75" customHeight="1">
      <c r="A781" s="448"/>
      <c r="B781" s="560"/>
      <c r="C781" s="448"/>
      <c r="D781" s="564"/>
      <c r="E781" s="448"/>
      <c r="F781" s="564"/>
      <c r="G781" s="448"/>
      <c r="H781" s="564"/>
      <c r="I781" s="448"/>
      <c r="J781" s="564"/>
      <c r="K781" s="448"/>
      <c r="L781" s="564"/>
      <c r="M781" s="448"/>
      <c r="N781" s="564"/>
      <c r="O781" s="448"/>
      <c r="P781" s="564"/>
      <c r="Q781" s="448"/>
      <c r="R781" s="564"/>
      <c r="S781" s="448"/>
      <c r="T781" s="564"/>
      <c r="U781" s="448"/>
      <c r="V781" s="448"/>
      <c r="W781" s="448"/>
      <c r="X781" s="448"/>
      <c r="Y781" s="448"/>
      <c r="Z781" s="448"/>
    </row>
    <row r="782" ht="12.75" customHeight="1">
      <c r="A782" s="448"/>
      <c r="B782" s="560"/>
      <c r="C782" s="448"/>
      <c r="D782" s="564"/>
      <c r="E782" s="448"/>
      <c r="F782" s="564"/>
      <c r="G782" s="448"/>
      <c r="H782" s="564"/>
      <c r="I782" s="448"/>
      <c r="J782" s="564"/>
      <c r="K782" s="448"/>
      <c r="L782" s="564"/>
      <c r="M782" s="448"/>
      <c r="N782" s="564"/>
      <c r="O782" s="448"/>
      <c r="P782" s="564"/>
      <c r="Q782" s="448"/>
      <c r="R782" s="564"/>
      <c r="S782" s="448"/>
      <c r="T782" s="564"/>
      <c r="U782" s="448"/>
      <c r="V782" s="448"/>
      <c r="W782" s="448"/>
      <c r="X782" s="448"/>
      <c r="Y782" s="448"/>
      <c r="Z782" s="448"/>
    </row>
    <row r="783" ht="12.75" customHeight="1">
      <c r="A783" s="448"/>
      <c r="B783" s="560"/>
      <c r="C783" s="448"/>
      <c r="D783" s="564"/>
      <c r="E783" s="448"/>
      <c r="F783" s="564"/>
      <c r="G783" s="448"/>
      <c r="H783" s="564"/>
      <c r="I783" s="448"/>
      <c r="J783" s="564"/>
      <c r="K783" s="448"/>
      <c r="L783" s="564"/>
      <c r="M783" s="448"/>
      <c r="N783" s="564"/>
      <c r="O783" s="448"/>
      <c r="P783" s="564"/>
      <c r="Q783" s="448"/>
      <c r="R783" s="564"/>
      <c r="S783" s="448"/>
      <c r="T783" s="564"/>
      <c r="U783" s="448"/>
      <c r="V783" s="448"/>
      <c r="W783" s="448"/>
      <c r="X783" s="448"/>
      <c r="Y783" s="448"/>
      <c r="Z783" s="448"/>
    </row>
    <row r="784" ht="12.75" customHeight="1">
      <c r="A784" s="448"/>
      <c r="B784" s="560"/>
      <c r="C784" s="448"/>
      <c r="D784" s="564"/>
      <c r="E784" s="448"/>
      <c r="F784" s="564"/>
      <c r="G784" s="448"/>
      <c r="H784" s="564"/>
      <c r="I784" s="448"/>
      <c r="J784" s="564"/>
      <c r="K784" s="448"/>
      <c r="L784" s="564"/>
      <c r="M784" s="448"/>
      <c r="N784" s="564"/>
      <c r="O784" s="448"/>
      <c r="P784" s="564"/>
      <c r="Q784" s="448"/>
      <c r="R784" s="564"/>
      <c r="S784" s="448"/>
      <c r="T784" s="564"/>
      <c r="U784" s="448"/>
      <c r="V784" s="448"/>
      <c r="W784" s="448"/>
      <c r="X784" s="448"/>
      <c r="Y784" s="448"/>
      <c r="Z784" s="448"/>
    </row>
    <row r="785" ht="12.75" customHeight="1">
      <c r="A785" s="448"/>
      <c r="B785" s="560"/>
      <c r="C785" s="448"/>
      <c r="D785" s="564"/>
      <c r="E785" s="448"/>
      <c r="F785" s="564"/>
      <c r="G785" s="448"/>
      <c r="H785" s="564"/>
      <c r="I785" s="448"/>
      <c r="J785" s="564"/>
      <c r="K785" s="448"/>
      <c r="L785" s="564"/>
      <c r="M785" s="448"/>
      <c r="N785" s="564"/>
      <c r="O785" s="448"/>
      <c r="P785" s="564"/>
      <c r="Q785" s="448"/>
      <c r="R785" s="564"/>
      <c r="S785" s="448"/>
      <c r="T785" s="564"/>
      <c r="U785" s="448"/>
      <c r="V785" s="448"/>
      <c r="W785" s="448"/>
      <c r="X785" s="448"/>
      <c r="Y785" s="448"/>
      <c r="Z785" s="448"/>
    </row>
    <row r="786" ht="12.75" customHeight="1">
      <c r="A786" s="448"/>
      <c r="B786" s="560"/>
      <c r="C786" s="448"/>
      <c r="D786" s="564"/>
      <c r="E786" s="448"/>
      <c r="F786" s="564"/>
      <c r="G786" s="448"/>
      <c r="H786" s="564"/>
      <c r="I786" s="448"/>
      <c r="J786" s="564"/>
      <c r="K786" s="448"/>
      <c r="L786" s="564"/>
      <c r="M786" s="448"/>
      <c r="N786" s="564"/>
      <c r="O786" s="448"/>
      <c r="P786" s="564"/>
      <c r="Q786" s="448"/>
      <c r="R786" s="564"/>
      <c r="S786" s="448"/>
      <c r="T786" s="564"/>
      <c r="U786" s="448"/>
      <c r="V786" s="448"/>
      <c r="W786" s="448"/>
      <c r="X786" s="448"/>
      <c r="Y786" s="448"/>
      <c r="Z786" s="448"/>
    </row>
    <row r="787" ht="12.75" customHeight="1">
      <c r="A787" s="448"/>
      <c r="B787" s="560"/>
      <c r="C787" s="448"/>
      <c r="D787" s="564"/>
      <c r="E787" s="448"/>
      <c r="F787" s="564"/>
      <c r="G787" s="448"/>
      <c r="H787" s="564"/>
      <c r="I787" s="448"/>
      <c r="J787" s="564"/>
      <c r="K787" s="448"/>
      <c r="L787" s="564"/>
      <c r="M787" s="448"/>
      <c r="N787" s="564"/>
      <c r="O787" s="448"/>
      <c r="P787" s="564"/>
      <c r="Q787" s="448"/>
      <c r="R787" s="564"/>
      <c r="S787" s="448"/>
      <c r="T787" s="564"/>
      <c r="U787" s="448"/>
      <c r="V787" s="448"/>
      <c r="W787" s="448"/>
      <c r="X787" s="448"/>
      <c r="Y787" s="448"/>
      <c r="Z787" s="448"/>
    </row>
    <row r="788" ht="12.75" customHeight="1">
      <c r="A788" s="448"/>
      <c r="B788" s="560"/>
      <c r="C788" s="448"/>
      <c r="D788" s="564"/>
      <c r="E788" s="448"/>
      <c r="F788" s="564"/>
      <c r="G788" s="448"/>
      <c r="H788" s="564"/>
      <c r="I788" s="448"/>
      <c r="J788" s="564"/>
      <c r="K788" s="448"/>
      <c r="L788" s="564"/>
      <c r="M788" s="448"/>
      <c r="N788" s="564"/>
      <c r="O788" s="448"/>
      <c r="P788" s="564"/>
      <c r="Q788" s="448"/>
      <c r="R788" s="564"/>
      <c r="S788" s="448"/>
      <c r="T788" s="564"/>
      <c r="U788" s="448"/>
      <c r="V788" s="448"/>
      <c r="W788" s="448"/>
      <c r="X788" s="448"/>
      <c r="Y788" s="448"/>
      <c r="Z788" s="448"/>
    </row>
    <row r="789" ht="12.75" customHeight="1">
      <c r="A789" s="448"/>
      <c r="B789" s="560"/>
      <c r="C789" s="448"/>
      <c r="D789" s="564"/>
      <c r="E789" s="448"/>
      <c r="F789" s="564"/>
      <c r="G789" s="448"/>
      <c r="H789" s="564"/>
      <c r="I789" s="448"/>
      <c r="J789" s="564"/>
      <c r="K789" s="448"/>
      <c r="L789" s="564"/>
      <c r="M789" s="448"/>
      <c r="N789" s="564"/>
      <c r="O789" s="448"/>
      <c r="P789" s="564"/>
      <c r="Q789" s="448"/>
      <c r="R789" s="564"/>
      <c r="S789" s="448"/>
      <c r="T789" s="564"/>
      <c r="U789" s="448"/>
      <c r="V789" s="448"/>
      <c r="W789" s="448"/>
      <c r="X789" s="448"/>
      <c r="Y789" s="448"/>
      <c r="Z789" s="448"/>
    </row>
    <row r="790" ht="12.75" customHeight="1">
      <c r="A790" s="448"/>
      <c r="B790" s="560"/>
      <c r="C790" s="448"/>
      <c r="D790" s="564"/>
      <c r="E790" s="448"/>
      <c r="F790" s="564"/>
      <c r="G790" s="448"/>
      <c r="H790" s="564"/>
      <c r="I790" s="448"/>
      <c r="J790" s="564"/>
      <c r="K790" s="448"/>
      <c r="L790" s="564"/>
      <c r="M790" s="448"/>
      <c r="N790" s="564"/>
      <c r="O790" s="448"/>
      <c r="P790" s="564"/>
      <c r="Q790" s="448"/>
      <c r="R790" s="564"/>
      <c r="S790" s="448"/>
      <c r="T790" s="564"/>
      <c r="U790" s="448"/>
      <c r="V790" s="448"/>
      <c r="W790" s="448"/>
      <c r="X790" s="448"/>
      <c r="Y790" s="448"/>
      <c r="Z790" s="448"/>
    </row>
    <row r="791" ht="12.75" customHeight="1">
      <c r="A791" s="448"/>
      <c r="B791" s="560"/>
      <c r="C791" s="448"/>
      <c r="D791" s="564"/>
      <c r="E791" s="448"/>
      <c r="F791" s="564"/>
      <c r="G791" s="448"/>
      <c r="H791" s="564"/>
      <c r="I791" s="448"/>
      <c r="J791" s="564"/>
      <c r="K791" s="448"/>
      <c r="L791" s="564"/>
      <c r="M791" s="448"/>
      <c r="N791" s="564"/>
      <c r="O791" s="448"/>
      <c r="P791" s="564"/>
      <c r="Q791" s="448"/>
      <c r="R791" s="564"/>
      <c r="S791" s="448"/>
      <c r="T791" s="564"/>
      <c r="U791" s="448"/>
      <c r="V791" s="448"/>
      <c r="W791" s="448"/>
      <c r="X791" s="448"/>
      <c r="Y791" s="448"/>
      <c r="Z791" s="448"/>
    </row>
    <row r="792" ht="12.75" customHeight="1">
      <c r="A792" s="448"/>
      <c r="B792" s="560"/>
      <c r="C792" s="448"/>
      <c r="D792" s="564"/>
      <c r="E792" s="448"/>
      <c r="F792" s="564"/>
      <c r="G792" s="448"/>
      <c r="H792" s="564"/>
      <c r="I792" s="448"/>
      <c r="J792" s="564"/>
      <c r="K792" s="448"/>
      <c r="L792" s="564"/>
      <c r="M792" s="448"/>
      <c r="N792" s="564"/>
      <c r="O792" s="448"/>
      <c r="P792" s="564"/>
      <c r="Q792" s="448"/>
      <c r="R792" s="564"/>
      <c r="S792" s="448"/>
      <c r="T792" s="564"/>
      <c r="U792" s="448"/>
      <c r="V792" s="448"/>
      <c r="W792" s="448"/>
      <c r="X792" s="448"/>
      <c r="Y792" s="448"/>
      <c r="Z792" s="448"/>
    </row>
    <row r="793" ht="12.75" customHeight="1">
      <c r="A793" s="448"/>
      <c r="B793" s="560"/>
      <c r="C793" s="448"/>
      <c r="D793" s="564"/>
      <c r="E793" s="448"/>
      <c r="F793" s="564"/>
      <c r="G793" s="448"/>
      <c r="H793" s="564"/>
      <c r="I793" s="448"/>
      <c r="J793" s="564"/>
      <c r="K793" s="448"/>
      <c r="L793" s="564"/>
      <c r="M793" s="448"/>
      <c r="N793" s="564"/>
      <c r="O793" s="448"/>
      <c r="P793" s="564"/>
      <c r="Q793" s="448"/>
      <c r="R793" s="564"/>
      <c r="S793" s="448"/>
      <c r="T793" s="564"/>
      <c r="U793" s="448"/>
      <c r="V793" s="448"/>
      <c r="W793" s="448"/>
      <c r="X793" s="448"/>
      <c r="Y793" s="448"/>
      <c r="Z793" s="448"/>
    </row>
    <row r="794" ht="12.75" customHeight="1">
      <c r="A794" s="448"/>
      <c r="B794" s="560"/>
      <c r="C794" s="448"/>
      <c r="D794" s="564"/>
      <c r="E794" s="448"/>
      <c r="F794" s="564"/>
      <c r="G794" s="448"/>
      <c r="H794" s="564"/>
      <c r="I794" s="448"/>
      <c r="J794" s="564"/>
      <c r="K794" s="448"/>
      <c r="L794" s="564"/>
      <c r="M794" s="448"/>
      <c r="N794" s="564"/>
      <c r="O794" s="448"/>
      <c r="P794" s="564"/>
      <c r="Q794" s="448"/>
      <c r="R794" s="564"/>
      <c r="S794" s="448"/>
      <c r="T794" s="564"/>
      <c r="U794" s="448"/>
      <c r="V794" s="448"/>
      <c r="W794" s="448"/>
      <c r="X794" s="448"/>
      <c r="Y794" s="448"/>
      <c r="Z794" s="448"/>
    </row>
    <row r="795" ht="12.75" customHeight="1">
      <c r="A795" s="448"/>
      <c r="B795" s="560"/>
      <c r="C795" s="448"/>
      <c r="D795" s="564"/>
      <c r="E795" s="448"/>
      <c r="F795" s="564"/>
      <c r="G795" s="448"/>
      <c r="H795" s="564"/>
      <c r="I795" s="448"/>
      <c r="J795" s="564"/>
      <c r="K795" s="448"/>
      <c r="L795" s="564"/>
      <c r="M795" s="448"/>
      <c r="N795" s="564"/>
      <c r="O795" s="448"/>
      <c r="P795" s="564"/>
      <c r="Q795" s="448"/>
      <c r="R795" s="564"/>
      <c r="S795" s="448"/>
      <c r="T795" s="564"/>
      <c r="U795" s="448"/>
      <c r="V795" s="448"/>
      <c r="W795" s="448"/>
      <c r="X795" s="448"/>
      <c r="Y795" s="448"/>
      <c r="Z795" s="448"/>
    </row>
    <row r="796" ht="12.75" customHeight="1">
      <c r="A796" s="448"/>
      <c r="B796" s="560"/>
      <c r="C796" s="448"/>
      <c r="D796" s="564"/>
      <c r="E796" s="448"/>
      <c r="F796" s="564"/>
      <c r="G796" s="448"/>
      <c r="H796" s="564"/>
      <c r="I796" s="448"/>
      <c r="J796" s="564"/>
      <c r="K796" s="448"/>
      <c r="L796" s="564"/>
      <c r="M796" s="448"/>
      <c r="N796" s="564"/>
      <c r="O796" s="448"/>
      <c r="P796" s="564"/>
      <c r="Q796" s="448"/>
      <c r="R796" s="564"/>
      <c r="S796" s="448"/>
      <c r="T796" s="564"/>
      <c r="U796" s="448"/>
      <c r="V796" s="448"/>
      <c r="W796" s="448"/>
      <c r="X796" s="448"/>
      <c r="Y796" s="448"/>
      <c r="Z796" s="448"/>
    </row>
    <row r="797" ht="12.75" customHeight="1">
      <c r="A797" s="448"/>
      <c r="B797" s="560"/>
      <c r="C797" s="448"/>
      <c r="D797" s="564"/>
      <c r="E797" s="448"/>
      <c r="F797" s="564"/>
      <c r="G797" s="448"/>
      <c r="H797" s="564"/>
      <c r="I797" s="448"/>
      <c r="J797" s="564"/>
      <c r="K797" s="448"/>
      <c r="L797" s="564"/>
      <c r="M797" s="448"/>
      <c r="N797" s="564"/>
      <c r="O797" s="448"/>
      <c r="P797" s="564"/>
      <c r="Q797" s="448"/>
      <c r="R797" s="564"/>
      <c r="S797" s="448"/>
      <c r="T797" s="564"/>
      <c r="U797" s="448"/>
      <c r="V797" s="448"/>
      <c r="W797" s="448"/>
      <c r="X797" s="448"/>
      <c r="Y797" s="448"/>
      <c r="Z797" s="448"/>
    </row>
    <row r="798" ht="12.75" customHeight="1">
      <c r="A798" s="448"/>
      <c r="B798" s="560"/>
      <c r="C798" s="448"/>
      <c r="D798" s="564"/>
      <c r="E798" s="448"/>
      <c r="F798" s="564"/>
      <c r="G798" s="448"/>
      <c r="H798" s="564"/>
      <c r="I798" s="448"/>
      <c r="J798" s="564"/>
      <c r="K798" s="448"/>
      <c r="L798" s="564"/>
      <c r="M798" s="448"/>
      <c r="N798" s="564"/>
      <c r="O798" s="448"/>
      <c r="P798" s="564"/>
      <c r="Q798" s="448"/>
      <c r="R798" s="564"/>
      <c r="S798" s="448"/>
      <c r="T798" s="564"/>
      <c r="U798" s="448"/>
      <c r="V798" s="448"/>
      <c r="W798" s="448"/>
      <c r="X798" s="448"/>
      <c r="Y798" s="448"/>
      <c r="Z798" s="448"/>
    </row>
    <row r="799" ht="12.75" customHeight="1">
      <c r="A799" s="448"/>
      <c r="B799" s="560"/>
      <c r="C799" s="448"/>
      <c r="D799" s="564"/>
      <c r="E799" s="448"/>
      <c r="F799" s="564"/>
      <c r="G799" s="448"/>
      <c r="H799" s="564"/>
      <c r="I799" s="448"/>
      <c r="J799" s="564"/>
      <c r="K799" s="448"/>
      <c r="L799" s="564"/>
      <c r="M799" s="448"/>
      <c r="N799" s="564"/>
      <c r="O799" s="448"/>
      <c r="P799" s="564"/>
      <c r="Q799" s="448"/>
      <c r="R799" s="564"/>
      <c r="S799" s="448"/>
      <c r="T799" s="564"/>
      <c r="U799" s="448"/>
      <c r="V799" s="448"/>
      <c r="W799" s="448"/>
      <c r="X799" s="448"/>
      <c r="Y799" s="448"/>
      <c r="Z799" s="448"/>
    </row>
    <row r="800" ht="12.75" customHeight="1">
      <c r="A800" s="448"/>
      <c r="B800" s="560"/>
      <c r="C800" s="448"/>
      <c r="D800" s="564"/>
      <c r="E800" s="448"/>
      <c r="F800" s="564"/>
      <c r="G800" s="448"/>
      <c r="H800" s="564"/>
      <c r="I800" s="448"/>
      <c r="J800" s="564"/>
      <c r="K800" s="448"/>
      <c r="L800" s="564"/>
      <c r="M800" s="448"/>
      <c r="N800" s="564"/>
      <c r="O800" s="448"/>
      <c r="P800" s="564"/>
      <c r="Q800" s="448"/>
      <c r="R800" s="564"/>
      <c r="S800" s="448"/>
      <c r="T800" s="564"/>
      <c r="U800" s="448"/>
      <c r="V800" s="448"/>
      <c r="W800" s="448"/>
      <c r="X800" s="448"/>
      <c r="Y800" s="448"/>
      <c r="Z800" s="448"/>
    </row>
    <row r="801" ht="12.75" customHeight="1">
      <c r="A801" s="448"/>
      <c r="B801" s="560"/>
      <c r="C801" s="448"/>
      <c r="D801" s="564"/>
      <c r="E801" s="448"/>
      <c r="F801" s="564"/>
      <c r="G801" s="448"/>
      <c r="H801" s="564"/>
      <c r="I801" s="448"/>
      <c r="J801" s="564"/>
      <c r="K801" s="448"/>
      <c r="L801" s="564"/>
      <c r="M801" s="448"/>
      <c r="N801" s="564"/>
      <c r="O801" s="448"/>
      <c r="P801" s="564"/>
      <c r="Q801" s="448"/>
      <c r="R801" s="564"/>
      <c r="S801" s="448"/>
      <c r="T801" s="564"/>
      <c r="U801" s="448"/>
      <c r="V801" s="448"/>
      <c r="W801" s="448"/>
      <c r="X801" s="448"/>
      <c r="Y801" s="448"/>
      <c r="Z801" s="448"/>
    </row>
    <row r="802" ht="12.75" customHeight="1">
      <c r="A802" s="448"/>
      <c r="B802" s="560"/>
      <c r="C802" s="448"/>
      <c r="D802" s="564"/>
      <c r="E802" s="448"/>
      <c r="F802" s="564"/>
      <c r="G802" s="448"/>
      <c r="H802" s="564"/>
      <c r="I802" s="448"/>
      <c r="J802" s="564"/>
      <c r="K802" s="448"/>
      <c r="L802" s="564"/>
      <c r="M802" s="448"/>
      <c r="N802" s="564"/>
      <c r="O802" s="448"/>
      <c r="P802" s="564"/>
      <c r="Q802" s="448"/>
      <c r="R802" s="564"/>
      <c r="S802" s="448"/>
      <c r="T802" s="564"/>
      <c r="U802" s="448"/>
      <c r="V802" s="448"/>
      <c r="W802" s="448"/>
      <c r="X802" s="448"/>
      <c r="Y802" s="448"/>
      <c r="Z802" s="448"/>
    </row>
    <row r="803" ht="12.75" customHeight="1">
      <c r="A803" s="448"/>
      <c r="B803" s="560"/>
      <c r="C803" s="448"/>
      <c r="D803" s="564"/>
      <c r="E803" s="448"/>
      <c r="F803" s="564"/>
      <c r="G803" s="448"/>
      <c r="H803" s="564"/>
      <c r="I803" s="448"/>
      <c r="J803" s="564"/>
      <c r="K803" s="448"/>
      <c r="L803" s="564"/>
      <c r="M803" s="448"/>
      <c r="N803" s="564"/>
      <c r="O803" s="448"/>
      <c r="P803" s="564"/>
      <c r="Q803" s="448"/>
      <c r="R803" s="564"/>
      <c r="S803" s="448"/>
      <c r="T803" s="564"/>
      <c r="U803" s="448"/>
      <c r="V803" s="448"/>
      <c r="W803" s="448"/>
      <c r="X803" s="448"/>
      <c r="Y803" s="448"/>
      <c r="Z803" s="448"/>
    </row>
    <row r="804" ht="12.75" customHeight="1">
      <c r="A804" s="448"/>
      <c r="B804" s="560"/>
      <c r="C804" s="448"/>
      <c r="D804" s="564"/>
      <c r="E804" s="448"/>
      <c r="F804" s="564"/>
      <c r="G804" s="448"/>
      <c r="H804" s="564"/>
      <c r="I804" s="448"/>
      <c r="J804" s="564"/>
      <c r="K804" s="448"/>
      <c r="L804" s="564"/>
      <c r="M804" s="448"/>
      <c r="N804" s="564"/>
      <c r="O804" s="448"/>
      <c r="P804" s="564"/>
      <c r="Q804" s="448"/>
      <c r="R804" s="564"/>
      <c r="S804" s="448"/>
      <c r="T804" s="564"/>
      <c r="U804" s="448"/>
      <c r="V804" s="448"/>
      <c r="W804" s="448"/>
      <c r="X804" s="448"/>
      <c r="Y804" s="448"/>
      <c r="Z804" s="448"/>
    </row>
    <row r="805" ht="12.75" customHeight="1">
      <c r="A805" s="448"/>
      <c r="B805" s="560"/>
      <c r="C805" s="448"/>
      <c r="D805" s="564"/>
      <c r="E805" s="448"/>
      <c r="F805" s="564"/>
      <c r="G805" s="448"/>
      <c r="H805" s="564"/>
      <c r="I805" s="448"/>
      <c r="J805" s="564"/>
      <c r="K805" s="448"/>
      <c r="L805" s="564"/>
      <c r="M805" s="448"/>
      <c r="N805" s="564"/>
      <c r="O805" s="448"/>
      <c r="P805" s="564"/>
      <c r="Q805" s="448"/>
      <c r="R805" s="564"/>
      <c r="S805" s="448"/>
      <c r="T805" s="564"/>
      <c r="U805" s="448"/>
      <c r="V805" s="448"/>
      <c r="W805" s="448"/>
      <c r="X805" s="448"/>
      <c r="Y805" s="448"/>
      <c r="Z805" s="448"/>
    </row>
    <row r="806" ht="12.75" customHeight="1">
      <c r="A806" s="448"/>
      <c r="B806" s="560"/>
      <c r="C806" s="448"/>
      <c r="D806" s="564"/>
      <c r="E806" s="448"/>
      <c r="F806" s="564"/>
      <c r="G806" s="448"/>
      <c r="H806" s="564"/>
      <c r="I806" s="448"/>
      <c r="J806" s="564"/>
      <c r="K806" s="448"/>
      <c r="L806" s="564"/>
      <c r="M806" s="448"/>
      <c r="N806" s="564"/>
      <c r="O806" s="448"/>
      <c r="P806" s="564"/>
      <c r="Q806" s="448"/>
      <c r="R806" s="564"/>
      <c r="S806" s="448"/>
      <c r="T806" s="564"/>
      <c r="U806" s="448"/>
      <c r="V806" s="448"/>
      <c r="W806" s="448"/>
      <c r="X806" s="448"/>
      <c r="Y806" s="448"/>
      <c r="Z806" s="448"/>
    </row>
    <row r="807" ht="12.75" customHeight="1">
      <c r="A807" s="448"/>
      <c r="B807" s="560"/>
      <c r="C807" s="448"/>
      <c r="D807" s="564"/>
      <c r="E807" s="448"/>
      <c r="F807" s="564"/>
      <c r="G807" s="448"/>
      <c r="H807" s="564"/>
      <c r="I807" s="448"/>
      <c r="J807" s="564"/>
      <c r="K807" s="448"/>
      <c r="L807" s="564"/>
      <c r="M807" s="448"/>
      <c r="N807" s="564"/>
      <c r="O807" s="448"/>
      <c r="P807" s="564"/>
      <c r="Q807" s="448"/>
      <c r="R807" s="564"/>
      <c r="S807" s="448"/>
      <c r="T807" s="564"/>
      <c r="U807" s="448"/>
      <c r="V807" s="448"/>
      <c r="W807" s="448"/>
      <c r="X807" s="448"/>
      <c r="Y807" s="448"/>
      <c r="Z807" s="448"/>
    </row>
    <row r="808" ht="12.75" customHeight="1">
      <c r="A808" s="448"/>
      <c r="B808" s="560"/>
      <c r="C808" s="448"/>
      <c r="D808" s="564"/>
      <c r="E808" s="448"/>
      <c r="F808" s="564"/>
      <c r="G808" s="448"/>
      <c r="H808" s="564"/>
      <c r="I808" s="448"/>
      <c r="J808" s="564"/>
      <c r="K808" s="448"/>
      <c r="L808" s="564"/>
      <c r="M808" s="448"/>
      <c r="N808" s="564"/>
      <c r="O808" s="448"/>
      <c r="P808" s="564"/>
      <c r="Q808" s="448"/>
      <c r="R808" s="564"/>
      <c r="S808" s="448"/>
      <c r="T808" s="564"/>
      <c r="U808" s="448"/>
      <c r="V808" s="448"/>
      <c r="W808" s="448"/>
      <c r="X808" s="448"/>
      <c r="Y808" s="448"/>
      <c r="Z808" s="448"/>
    </row>
    <row r="809" ht="12.75" customHeight="1">
      <c r="A809" s="448"/>
      <c r="B809" s="560"/>
      <c r="C809" s="448"/>
      <c r="D809" s="564"/>
      <c r="E809" s="448"/>
      <c r="F809" s="564"/>
      <c r="G809" s="448"/>
      <c r="H809" s="564"/>
      <c r="I809" s="448"/>
      <c r="J809" s="564"/>
      <c r="K809" s="448"/>
      <c r="L809" s="564"/>
      <c r="M809" s="448"/>
      <c r="N809" s="564"/>
      <c r="O809" s="448"/>
      <c r="P809" s="564"/>
      <c r="Q809" s="448"/>
      <c r="R809" s="564"/>
      <c r="S809" s="448"/>
      <c r="T809" s="564"/>
      <c r="U809" s="448"/>
      <c r="V809" s="448"/>
      <c r="W809" s="448"/>
      <c r="X809" s="448"/>
      <c r="Y809" s="448"/>
      <c r="Z809" s="448"/>
    </row>
    <row r="810" ht="12.75" customHeight="1">
      <c r="A810" s="448"/>
      <c r="B810" s="560"/>
      <c r="C810" s="448"/>
      <c r="D810" s="564"/>
      <c r="E810" s="448"/>
      <c r="F810" s="564"/>
      <c r="G810" s="448"/>
      <c r="H810" s="564"/>
      <c r="I810" s="448"/>
      <c r="J810" s="564"/>
      <c r="K810" s="448"/>
      <c r="L810" s="564"/>
      <c r="M810" s="448"/>
      <c r="N810" s="564"/>
      <c r="O810" s="448"/>
      <c r="P810" s="564"/>
      <c r="Q810" s="448"/>
      <c r="R810" s="564"/>
      <c r="S810" s="448"/>
      <c r="T810" s="564"/>
      <c r="U810" s="448"/>
      <c r="V810" s="448"/>
      <c r="W810" s="448"/>
      <c r="X810" s="448"/>
      <c r="Y810" s="448"/>
      <c r="Z810" s="448"/>
    </row>
    <row r="811" ht="12.75" customHeight="1">
      <c r="A811" s="448"/>
      <c r="B811" s="560"/>
      <c r="C811" s="448"/>
      <c r="D811" s="564"/>
      <c r="E811" s="448"/>
      <c r="F811" s="564"/>
      <c r="G811" s="448"/>
      <c r="H811" s="564"/>
      <c r="I811" s="448"/>
      <c r="J811" s="564"/>
      <c r="K811" s="448"/>
      <c r="L811" s="564"/>
      <c r="M811" s="448"/>
      <c r="N811" s="564"/>
      <c r="O811" s="448"/>
      <c r="P811" s="564"/>
      <c r="Q811" s="448"/>
      <c r="R811" s="564"/>
      <c r="S811" s="448"/>
      <c r="T811" s="564"/>
      <c r="U811" s="448"/>
      <c r="V811" s="448"/>
      <c r="W811" s="448"/>
      <c r="X811" s="448"/>
      <c r="Y811" s="448"/>
      <c r="Z811" s="448"/>
    </row>
    <row r="812" ht="12.75" customHeight="1">
      <c r="A812" s="448"/>
      <c r="B812" s="560"/>
      <c r="C812" s="448"/>
      <c r="D812" s="564"/>
      <c r="E812" s="448"/>
      <c r="F812" s="564"/>
      <c r="G812" s="448"/>
      <c r="H812" s="564"/>
      <c r="I812" s="448"/>
      <c r="J812" s="564"/>
      <c r="K812" s="448"/>
      <c r="L812" s="564"/>
      <c r="M812" s="448"/>
      <c r="N812" s="564"/>
      <c r="O812" s="448"/>
      <c r="P812" s="564"/>
      <c r="Q812" s="448"/>
      <c r="R812" s="564"/>
      <c r="S812" s="448"/>
      <c r="T812" s="564"/>
      <c r="U812" s="448"/>
      <c r="V812" s="448"/>
      <c r="W812" s="448"/>
      <c r="X812" s="448"/>
      <c r="Y812" s="448"/>
      <c r="Z812" s="448"/>
    </row>
    <row r="813" ht="12.75" customHeight="1">
      <c r="A813" s="448"/>
      <c r="B813" s="560"/>
      <c r="C813" s="448"/>
      <c r="D813" s="564"/>
      <c r="E813" s="448"/>
      <c r="F813" s="564"/>
      <c r="G813" s="448"/>
      <c r="H813" s="564"/>
      <c r="I813" s="448"/>
      <c r="J813" s="564"/>
      <c r="K813" s="448"/>
      <c r="L813" s="564"/>
      <c r="M813" s="448"/>
      <c r="N813" s="564"/>
      <c r="O813" s="448"/>
      <c r="P813" s="564"/>
      <c r="Q813" s="448"/>
      <c r="R813" s="564"/>
      <c r="S813" s="448"/>
      <c r="T813" s="564"/>
      <c r="U813" s="448"/>
      <c r="V813" s="448"/>
      <c r="W813" s="448"/>
      <c r="X813" s="448"/>
      <c r="Y813" s="448"/>
      <c r="Z813" s="448"/>
    </row>
    <row r="814" ht="12.75" customHeight="1">
      <c r="A814" s="448"/>
      <c r="B814" s="560"/>
      <c r="C814" s="448"/>
      <c r="D814" s="564"/>
      <c r="E814" s="448"/>
      <c r="F814" s="564"/>
      <c r="G814" s="448"/>
      <c r="H814" s="564"/>
      <c r="I814" s="448"/>
      <c r="J814" s="564"/>
      <c r="K814" s="448"/>
      <c r="L814" s="564"/>
      <c r="M814" s="448"/>
      <c r="N814" s="564"/>
      <c r="O814" s="448"/>
      <c r="P814" s="564"/>
      <c r="Q814" s="448"/>
      <c r="R814" s="564"/>
      <c r="S814" s="448"/>
      <c r="T814" s="564"/>
      <c r="U814" s="448"/>
      <c r="V814" s="448"/>
      <c r="W814" s="448"/>
      <c r="X814" s="448"/>
      <c r="Y814" s="448"/>
      <c r="Z814" s="448"/>
    </row>
    <row r="815" ht="12.75" customHeight="1">
      <c r="A815" s="448"/>
      <c r="B815" s="560"/>
      <c r="C815" s="448"/>
      <c r="D815" s="564"/>
      <c r="E815" s="448"/>
      <c r="F815" s="564"/>
      <c r="G815" s="448"/>
      <c r="H815" s="564"/>
      <c r="I815" s="448"/>
      <c r="J815" s="564"/>
      <c r="K815" s="448"/>
      <c r="L815" s="564"/>
      <c r="M815" s="448"/>
      <c r="N815" s="564"/>
      <c r="O815" s="448"/>
      <c r="P815" s="564"/>
      <c r="Q815" s="448"/>
      <c r="R815" s="564"/>
      <c r="S815" s="448"/>
      <c r="T815" s="564"/>
      <c r="U815" s="448"/>
      <c r="V815" s="448"/>
      <c r="W815" s="448"/>
      <c r="X815" s="448"/>
      <c r="Y815" s="448"/>
      <c r="Z815" s="448"/>
    </row>
    <row r="816" ht="12.75" customHeight="1">
      <c r="A816" s="448"/>
      <c r="B816" s="560"/>
      <c r="C816" s="448"/>
      <c r="D816" s="564"/>
      <c r="E816" s="448"/>
      <c r="F816" s="564"/>
      <c r="G816" s="448"/>
      <c r="H816" s="564"/>
      <c r="I816" s="448"/>
      <c r="J816" s="564"/>
      <c r="K816" s="448"/>
      <c r="L816" s="564"/>
      <c r="M816" s="448"/>
      <c r="N816" s="564"/>
      <c r="O816" s="448"/>
      <c r="P816" s="564"/>
      <c r="Q816" s="448"/>
      <c r="R816" s="564"/>
      <c r="S816" s="448"/>
      <c r="T816" s="564"/>
      <c r="U816" s="448"/>
      <c r="V816" s="448"/>
      <c r="W816" s="448"/>
      <c r="X816" s="448"/>
      <c r="Y816" s="448"/>
      <c r="Z816" s="448"/>
    </row>
    <row r="817" ht="12.75" customHeight="1">
      <c r="A817" s="448"/>
      <c r="B817" s="560"/>
      <c r="C817" s="448"/>
      <c r="D817" s="564"/>
      <c r="E817" s="448"/>
      <c r="F817" s="564"/>
      <c r="G817" s="448"/>
      <c r="H817" s="564"/>
      <c r="I817" s="448"/>
      <c r="J817" s="564"/>
      <c r="K817" s="448"/>
      <c r="L817" s="564"/>
      <c r="M817" s="448"/>
      <c r="N817" s="564"/>
      <c r="O817" s="448"/>
      <c r="P817" s="564"/>
      <c r="Q817" s="448"/>
      <c r="R817" s="564"/>
      <c r="S817" s="448"/>
      <c r="T817" s="564"/>
      <c r="U817" s="448"/>
      <c r="V817" s="448"/>
      <c r="W817" s="448"/>
      <c r="X817" s="448"/>
      <c r="Y817" s="448"/>
      <c r="Z817" s="448"/>
    </row>
    <row r="818" ht="12.75" customHeight="1">
      <c r="A818" s="448"/>
      <c r="B818" s="560"/>
      <c r="C818" s="448"/>
      <c r="D818" s="564"/>
      <c r="E818" s="448"/>
      <c r="F818" s="564"/>
      <c r="G818" s="448"/>
      <c r="H818" s="564"/>
      <c r="I818" s="448"/>
      <c r="J818" s="564"/>
      <c r="K818" s="448"/>
      <c r="L818" s="564"/>
      <c r="M818" s="448"/>
      <c r="N818" s="564"/>
      <c r="O818" s="448"/>
      <c r="P818" s="564"/>
      <c r="Q818" s="448"/>
      <c r="R818" s="564"/>
      <c r="S818" s="448"/>
      <c r="T818" s="564"/>
      <c r="U818" s="448"/>
      <c r="V818" s="448"/>
      <c r="W818" s="448"/>
      <c r="X818" s="448"/>
      <c r="Y818" s="448"/>
      <c r="Z818" s="448"/>
    </row>
    <row r="819" ht="12.75" customHeight="1">
      <c r="A819" s="448"/>
      <c r="B819" s="560"/>
      <c r="C819" s="448"/>
      <c r="D819" s="564"/>
      <c r="E819" s="448"/>
      <c r="F819" s="564"/>
      <c r="G819" s="448"/>
      <c r="H819" s="564"/>
      <c r="I819" s="448"/>
      <c r="J819" s="564"/>
      <c r="K819" s="448"/>
      <c r="L819" s="564"/>
      <c r="M819" s="448"/>
      <c r="N819" s="564"/>
      <c r="O819" s="448"/>
      <c r="P819" s="564"/>
      <c r="Q819" s="448"/>
      <c r="R819" s="564"/>
      <c r="S819" s="448"/>
      <c r="T819" s="564"/>
      <c r="U819" s="448"/>
      <c r="V819" s="448"/>
      <c r="W819" s="448"/>
      <c r="X819" s="448"/>
      <c r="Y819" s="448"/>
      <c r="Z819" s="448"/>
    </row>
    <row r="820" ht="12.75" customHeight="1">
      <c r="A820" s="448"/>
      <c r="B820" s="560"/>
      <c r="C820" s="448"/>
      <c r="D820" s="564"/>
      <c r="E820" s="448"/>
      <c r="F820" s="564"/>
      <c r="G820" s="448"/>
      <c r="H820" s="564"/>
      <c r="I820" s="448"/>
      <c r="J820" s="564"/>
      <c r="K820" s="448"/>
      <c r="L820" s="564"/>
      <c r="M820" s="448"/>
      <c r="N820" s="564"/>
      <c r="O820" s="448"/>
      <c r="P820" s="564"/>
      <c r="Q820" s="448"/>
      <c r="R820" s="564"/>
      <c r="S820" s="448"/>
      <c r="T820" s="564"/>
      <c r="U820" s="448"/>
      <c r="V820" s="448"/>
      <c r="W820" s="448"/>
      <c r="X820" s="448"/>
      <c r="Y820" s="448"/>
      <c r="Z820" s="448"/>
    </row>
    <row r="821" ht="12.75" customHeight="1">
      <c r="A821" s="448"/>
      <c r="B821" s="560"/>
      <c r="C821" s="448"/>
      <c r="D821" s="564"/>
      <c r="E821" s="448"/>
      <c r="F821" s="564"/>
      <c r="G821" s="448"/>
      <c r="H821" s="564"/>
      <c r="I821" s="448"/>
      <c r="J821" s="564"/>
      <c r="K821" s="448"/>
      <c r="L821" s="564"/>
      <c r="M821" s="448"/>
      <c r="N821" s="564"/>
      <c r="O821" s="448"/>
      <c r="P821" s="564"/>
      <c r="Q821" s="448"/>
      <c r="R821" s="564"/>
      <c r="S821" s="448"/>
      <c r="T821" s="564"/>
      <c r="U821" s="448"/>
      <c r="V821" s="448"/>
      <c r="W821" s="448"/>
      <c r="X821" s="448"/>
      <c r="Y821" s="448"/>
      <c r="Z821" s="448"/>
    </row>
    <row r="822" ht="12.75" customHeight="1">
      <c r="A822" s="448"/>
      <c r="B822" s="560"/>
      <c r="C822" s="448"/>
      <c r="D822" s="564"/>
      <c r="E822" s="448"/>
      <c r="F822" s="564"/>
      <c r="G822" s="448"/>
      <c r="H822" s="564"/>
      <c r="I822" s="448"/>
      <c r="J822" s="564"/>
      <c r="K822" s="448"/>
      <c r="L822" s="564"/>
      <c r="M822" s="448"/>
      <c r="N822" s="564"/>
      <c r="O822" s="448"/>
      <c r="P822" s="564"/>
      <c r="Q822" s="448"/>
      <c r="R822" s="564"/>
      <c r="S822" s="448"/>
      <c r="T822" s="564"/>
      <c r="U822" s="448"/>
      <c r="V822" s="448"/>
      <c r="W822" s="448"/>
      <c r="X822" s="448"/>
      <c r="Y822" s="448"/>
      <c r="Z822" s="448"/>
    </row>
    <row r="823" ht="12.75" customHeight="1">
      <c r="A823" s="448"/>
      <c r="B823" s="560"/>
      <c r="C823" s="448"/>
      <c r="D823" s="564"/>
      <c r="E823" s="448"/>
      <c r="F823" s="564"/>
      <c r="G823" s="448"/>
      <c r="H823" s="564"/>
      <c r="I823" s="448"/>
      <c r="J823" s="564"/>
      <c r="K823" s="448"/>
      <c r="L823" s="564"/>
      <c r="M823" s="448"/>
      <c r="N823" s="564"/>
      <c r="O823" s="448"/>
      <c r="P823" s="564"/>
      <c r="Q823" s="448"/>
      <c r="R823" s="564"/>
      <c r="S823" s="448"/>
      <c r="T823" s="564"/>
      <c r="U823" s="448"/>
      <c r="V823" s="448"/>
      <c r="W823" s="448"/>
      <c r="X823" s="448"/>
      <c r="Y823" s="448"/>
      <c r="Z823" s="448"/>
    </row>
    <row r="824" ht="12.75" customHeight="1">
      <c r="A824" s="448"/>
      <c r="B824" s="560"/>
      <c r="C824" s="448"/>
      <c r="D824" s="564"/>
      <c r="E824" s="448"/>
      <c r="F824" s="564"/>
      <c r="G824" s="448"/>
      <c r="H824" s="564"/>
      <c r="I824" s="448"/>
      <c r="J824" s="564"/>
      <c r="K824" s="448"/>
      <c r="L824" s="564"/>
      <c r="M824" s="448"/>
      <c r="N824" s="564"/>
      <c r="O824" s="448"/>
      <c r="P824" s="564"/>
      <c r="Q824" s="448"/>
      <c r="R824" s="564"/>
      <c r="S824" s="448"/>
      <c r="T824" s="564"/>
      <c r="U824" s="448"/>
      <c r="V824" s="448"/>
      <c r="W824" s="448"/>
      <c r="X824" s="448"/>
      <c r="Y824" s="448"/>
      <c r="Z824" s="448"/>
    </row>
    <row r="825" ht="12.75" customHeight="1">
      <c r="A825" s="448"/>
      <c r="B825" s="560"/>
      <c r="C825" s="448"/>
      <c r="D825" s="564"/>
      <c r="E825" s="448"/>
      <c r="F825" s="564"/>
      <c r="G825" s="448"/>
      <c r="H825" s="564"/>
      <c r="I825" s="448"/>
      <c r="J825" s="564"/>
      <c r="K825" s="448"/>
      <c r="L825" s="564"/>
      <c r="M825" s="448"/>
      <c r="N825" s="564"/>
      <c r="O825" s="448"/>
      <c r="P825" s="564"/>
      <c r="Q825" s="448"/>
      <c r="R825" s="564"/>
      <c r="S825" s="448"/>
      <c r="T825" s="564"/>
      <c r="U825" s="448"/>
      <c r="V825" s="448"/>
      <c r="W825" s="448"/>
      <c r="X825" s="448"/>
      <c r="Y825" s="448"/>
      <c r="Z825" s="448"/>
    </row>
    <row r="826" ht="12.75" customHeight="1">
      <c r="A826" s="448"/>
      <c r="B826" s="560"/>
      <c r="C826" s="448"/>
      <c r="D826" s="564"/>
      <c r="E826" s="448"/>
      <c r="F826" s="564"/>
      <c r="G826" s="448"/>
      <c r="H826" s="564"/>
      <c r="I826" s="448"/>
      <c r="J826" s="564"/>
      <c r="K826" s="448"/>
      <c r="L826" s="564"/>
      <c r="M826" s="448"/>
      <c r="N826" s="564"/>
      <c r="O826" s="448"/>
      <c r="P826" s="564"/>
      <c r="Q826" s="448"/>
      <c r="R826" s="564"/>
      <c r="S826" s="448"/>
      <c r="T826" s="564"/>
      <c r="U826" s="448"/>
      <c r="V826" s="448"/>
      <c r="W826" s="448"/>
      <c r="X826" s="448"/>
      <c r="Y826" s="448"/>
      <c r="Z826" s="448"/>
    </row>
    <row r="827" ht="12.75" customHeight="1">
      <c r="A827" s="448"/>
      <c r="B827" s="560"/>
      <c r="C827" s="448"/>
      <c r="D827" s="564"/>
      <c r="E827" s="448"/>
      <c r="F827" s="564"/>
      <c r="G827" s="448"/>
      <c r="H827" s="564"/>
      <c r="I827" s="448"/>
      <c r="J827" s="564"/>
      <c r="K827" s="448"/>
      <c r="L827" s="564"/>
      <c r="M827" s="448"/>
      <c r="N827" s="564"/>
      <c r="O827" s="448"/>
      <c r="P827" s="564"/>
      <c r="Q827" s="448"/>
      <c r="R827" s="564"/>
      <c r="S827" s="448"/>
      <c r="T827" s="564"/>
      <c r="U827" s="448"/>
      <c r="V827" s="448"/>
      <c r="W827" s="448"/>
      <c r="X827" s="448"/>
      <c r="Y827" s="448"/>
      <c r="Z827" s="448"/>
    </row>
    <row r="828" ht="12.75" customHeight="1">
      <c r="A828" s="448"/>
      <c r="B828" s="560"/>
      <c r="C828" s="448"/>
      <c r="D828" s="564"/>
      <c r="E828" s="448"/>
      <c r="F828" s="564"/>
      <c r="G828" s="448"/>
      <c r="H828" s="564"/>
      <c r="I828" s="448"/>
      <c r="J828" s="564"/>
      <c r="K828" s="448"/>
      <c r="L828" s="564"/>
      <c r="M828" s="448"/>
      <c r="N828" s="564"/>
      <c r="O828" s="448"/>
      <c r="P828" s="564"/>
      <c r="Q828" s="448"/>
      <c r="R828" s="564"/>
      <c r="S828" s="448"/>
      <c r="T828" s="564"/>
      <c r="U828" s="448"/>
      <c r="V828" s="448"/>
      <c r="W828" s="448"/>
      <c r="X828" s="448"/>
      <c r="Y828" s="448"/>
      <c r="Z828" s="448"/>
    </row>
    <row r="829" ht="12.75" customHeight="1">
      <c r="A829" s="448"/>
      <c r="B829" s="560"/>
      <c r="C829" s="448"/>
      <c r="D829" s="564"/>
      <c r="E829" s="448"/>
      <c r="F829" s="564"/>
      <c r="G829" s="448"/>
      <c r="H829" s="564"/>
      <c r="I829" s="448"/>
      <c r="J829" s="564"/>
      <c r="K829" s="448"/>
      <c r="L829" s="564"/>
      <c r="M829" s="448"/>
      <c r="N829" s="564"/>
      <c r="O829" s="448"/>
      <c r="P829" s="564"/>
      <c r="Q829" s="448"/>
      <c r="R829" s="564"/>
      <c r="S829" s="448"/>
      <c r="T829" s="564"/>
      <c r="U829" s="448"/>
      <c r="V829" s="448"/>
      <c r="W829" s="448"/>
      <c r="X829" s="448"/>
      <c r="Y829" s="448"/>
      <c r="Z829" s="448"/>
    </row>
    <row r="830" ht="12.75" customHeight="1">
      <c r="A830" s="448"/>
      <c r="B830" s="560"/>
      <c r="C830" s="448"/>
      <c r="D830" s="564"/>
      <c r="E830" s="448"/>
      <c r="F830" s="564"/>
      <c r="G830" s="448"/>
      <c r="H830" s="564"/>
      <c r="I830" s="448"/>
      <c r="J830" s="564"/>
      <c r="K830" s="448"/>
      <c r="L830" s="564"/>
      <c r="M830" s="448"/>
      <c r="N830" s="564"/>
      <c r="O830" s="448"/>
      <c r="P830" s="564"/>
      <c r="Q830" s="448"/>
      <c r="R830" s="564"/>
      <c r="S830" s="448"/>
      <c r="T830" s="564"/>
      <c r="U830" s="448"/>
      <c r="V830" s="448"/>
      <c r="W830" s="448"/>
      <c r="X830" s="448"/>
      <c r="Y830" s="448"/>
      <c r="Z830" s="448"/>
    </row>
    <row r="831" ht="12.75" customHeight="1">
      <c r="A831" s="448"/>
      <c r="B831" s="560"/>
      <c r="C831" s="448"/>
      <c r="D831" s="564"/>
      <c r="E831" s="448"/>
      <c r="F831" s="564"/>
      <c r="G831" s="448"/>
      <c r="H831" s="564"/>
      <c r="I831" s="448"/>
      <c r="J831" s="564"/>
      <c r="K831" s="448"/>
      <c r="L831" s="564"/>
      <c r="M831" s="448"/>
      <c r="N831" s="564"/>
      <c r="O831" s="448"/>
      <c r="P831" s="564"/>
      <c r="Q831" s="448"/>
      <c r="R831" s="564"/>
      <c r="S831" s="448"/>
      <c r="T831" s="564"/>
      <c r="U831" s="448"/>
      <c r="V831" s="448"/>
      <c r="W831" s="448"/>
      <c r="X831" s="448"/>
      <c r="Y831" s="448"/>
      <c r="Z831" s="448"/>
    </row>
    <row r="832" ht="12.75" customHeight="1">
      <c r="A832" s="448"/>
      <c r="B832" s="560"/>
      <c r="C832" s="448"/>
      <c r="D832" s="564"/>
      <c r="E832" s="448"/>
      <c r="F832" s="564"/>
      <c r="G832" s="448"/>
      <c r="H832" s="564"/>
      <c r="I832" s="448"/>
      <c r="J832" s="564"/>
      <c r="K832" s="448"/>
      <c r="L832" s="564"/>
      <c r="M832" s="448"/>
      <c r="N832" s="564"/>
      <c r="O832" s="448"/>
      <c r="P832" s="564"/>
      <c r="Q832" s="448"/>
      <c r="R832" s="564"/>
      <c r="S832" s="448"/>
      <c r="T832" s="564"/>
      <c r="U832" s="448"/>
      <c r="V832" s="448"/>
      <c r="W832" s="448"/>
      <c r="X832" s="448"/>
      <c r="Y832" s="448"/>
      <c r="Z832" s="448"/>
    </row>
    <row r="833" ht="12.75" customHeight="1">
      <c r="A833" s="448"/>
      <c r="B833" s="560"/>
      <c r="C833" s="448"/>
      <c r="D833" s="564"/>
      <c r="E833" s="448"/>
      <c r="F833" s="564"/>
      <c r="G833" s="448"/>
      <c r="H833" s="564"/>
      <c r="I833" s="448"/>
      <c r="J833" s="564"/>
      <c r="K833" s="448"/>
      <c r="L833" s="564"/>
      <c r="M833" s="448"/>
      <c r="N833" s="564"/>
      <c r="O833" s="448"/>
      <c r="P833" s="564"/>
      <c r="Q833" s="448"/>
      <c r="R833" s="564"/>
      <c r="S833" s="448"/>
      <c r="T833" s="564"/>
      <c r="U833" s="448"/>
      <c r="V833" s="448"/>
      <c r="W833" s="448"/>
      <c r="X833" s="448"/>
      <c r="Y833" s="448"/>
      <c r="Z833" s="448"/>
    </row>
    <row r="834" ht="12.75" customHeight="1">
      <c r="A834" s="448"/>
      <c r="B834" s="560"/>
      <c r="C834" s="448"/>
      <c r="D834" s="564"/>
      <c r="E834" s="448"/>
      <c r="F834" s="564"/>
      <c r="G834" s="448"/>
      <c r="H834" s="564"/>
      <c r="I834" s="448"/>
      <c r="J834" s="564"/>
      <c r="K834" s="448"/>
      <c r="L834" s="564"/>
      <c r="M834" s="448"/>
      <c r="N834" s="564"/>
      <c r="O834" s="448"/>
      <c r="P834" s="564"/>
      <c r="Q834" s="448"/>
      <c r="R834" s="564"/>
      <c r="S834" s="448"/>
      <c r="T834" s="564"/>
      <c r="U834" s="448"/>
      <c r="V834" s="448"/>
      <c r="W834" s="448"/>
      <c r="X834" s="448"/>
      <c r="Y834" s="448"/>
      <c r="Z834" s="448"/>
    </row>
    <row r="835" ht="12.75" customHeight="1">
      <c r="A835" s="448"/>
      <c r="B835" s="560"/>
      <c r="C835" s="448"/>
      <c r="D835" s="564"/>
      <c r="E835" s="448"/>
      <c r="F835" s="564"/>
      <c r="G835" s="448"/>
      <c r="H835" s="564"/>
      <c r="I835" s="448"/>
      <c r="J835" s="564"/>
      <c r="K835" s="448"/>
      <c r="L835" s="564"/>
      <c r="M835" s="448"/>
      <c r="N835" s="564"/>
      <c r="O835" s="448"/>
      <c r="P835" s="564"/>
      <c r="Q835" s="448"/>
      <c r="R835" s="564"/>
      <c r="S835" s="448"/>
      <c r="T835" s="564"/>
      <c r="U835" s="448"/>
      <c r="V835" s="448"/>
      <c r="W835" s="448"/>
      <c r="X835" s="448"/>
      <c r="Y835" s="448"/>
      <c r="Z835" s="448"/>
    </row>
    <row r="836" ht="12.75" customHeight="1">
      <c r="A836" s="448"/>
      <c r="B836" s="560"/>
      <c r="C836" s="448"/>
      <c r="D836" s="564"/>
      <c r="E836" s="448"/>
      <c r="F836" s="564"/>
      <c r="G836" s="448"/>
      <c r="H836" s="564"/>
      <c r="I836" s="448"/>
      <c r="J836" s="564"/>
      <c r="K836" s="448"/>
      <c r="L836" s="564"/>
      <c r="M836" s="448"/>
      <c r="N836" s="564"/>
      <c r="O836" s="448"/>
      <c r="P836" s="564"/>
      <c r="Q836" s="448"/>
      <c r="R836" s="564"/>
      <c r="S836" s="448"/>
      <c r="T836" s="564"/>
      <c r="U836" s="448"/>
      <c r="V836" s="448"/>
      <c r="W836" s="448"/>
      <c r="X836" s="448"/>
      <c r="Y836" s="448"/>
      <c r="Z836" s="448"/>
    </row>
    <row r="837" ht="12.75" customHeight="1">
      <c r="A837" s="448"/>
      <c r="B837" s="560"/>
      <c r="C837" s="448"/>
      <c r="D837" s="564"/>
      <c r="E837" s="448"/>
      <c r="F837" s="564"/>
      <c r="G837" s="448"/>
      <c r="H837" s="564"/>
      <c r="I837" s="448"/>
      <c r="J837" s="564"/>
      <c r="K837" s="448"/>
      <c r="L837" s="564"/>
      <c r="M837" s="448"/>
      <c r="N837" s="564"/>
      <c r="O837" s="448"/>
      <c r="P837" s="564"/>
      <c r="Q837" s="448"/>
      <c r="R837" s="564"/>
      <c r="S837" s="448"/>
      <c r="T837" s="564"/>
      <c r="U837" s="448"/>
      <c r="V837" s="448"/>
      <c r="W837" s="448"/>
      <c r="X837" s="448"/>
      <c r="Y837" s="448"/>
      <c r="Z837" s="448"/>
    </row>
    <row r="838" ht="12.75" customHeight="1">
      <c r="A838" s="448"/>
      <c r="B838" s="560"/>
      <c r="C838" s="448"/>
      <c r="D838" s="564"/>
      <c r="E838" s="448"/>
      <c r="F838" s="564"/>
      <c r="G838" s="448"/>
      <c r="H838" s="564"/>
      <c r="I838" s="448"/>
      <c r="J838" s="564"/>
      <c r="K838" s="448"/>
      <c r="L838" s="564"/>
      <c r="M838" s="448"/>
      <c r="N838" s="564"/>
      <c r="O838" s="448"/>
      <c r="P838" s="564"/>
      <c r="Q838" s="448"/>
      <c r="R838" s="564"/>
      <c r="S838" s="448"/>
      <c r="T838" s="564"/>
      <c r="U838" s="448"/>
      <c r="V838" s="448"/>
      <c r="W838" s="448"/>
      <c r="X838" s="448"/>
      <c r="Y838" s="448"/>
      <c r="Z838" s="448"/>
    </row>
    <row r="839" ht="12.75" customHeight="1">
      <c r="A839" s="448"/>
      <c r="B839" s="560"/>
      <c r="C839" s="448"/>
      <c r="D839" s="564"/>
      <c r="E839" s="448"/>
      <c r="F839" s="564"/>
      <c r="G839" s="448"/>
      <c r="H839" s="564"/>
      <c r="I839" s="448"/>
      <c r="J839" s="564"/>
      <c r="K839" s="448"/>
      <c r="L839" s="564"/>
      <c r="M839" s="448"/>
      <c r="N839" s="564"/>
      <c r="O839" s="448"/>
      <c r="P839" s="564"/>
      <c r="Q839" s="448"/>
      <c r="R839" s="564"/>
      <c r="S839" s="448"/>
      <c r="T839" s="564"/>
      <c r="U839" s="448"/>
      <c r="V839" s="448"/>
      <c r="W839" s="448"/>
      <c r="X839" s="448"/>
      <c r="Y839" s="448"/>
      <c r="Z839" s="448"/>
    </row>
    <row r="840" ht="12.75" customHeight="1">
      <c r="A840" s="448"/>
      <c r="B840" s="560"/>
      <c r="C840" s="448"/>
      <c r="D840" s="564"/>
      <c r="E840" s="448"/>
      <c r="F840" s="564"/>
      <c r="G840" s="448"/>
      <c r="H840" s="564"/>
      <c r="I840" s="448"/>
      <c r="J840" s="564"/>
      <c r="K840" s="448"/>
      <c r="L840" s="564"/>
      <c r="M840" s="448"/>
      <c r="N840" s="564"/>
      <c r="O840" s="448"/>
      <c r="P840" s="564"/>
      <c r="Q840" s="448"/>
      <c r="R840" s="564"/>
      <c r="S840" s="448"/>
      <c r="T840" s="564"/>
      <c r="U840" s="448"/>
      <c r="V840" s="448"/>
      <c r="W840" s="448"/>
      <c r="X840" s="448"/>
      <c r="Y840" s="448"/>
      <c r="Z840" s="448"/>
    </row>
    <row r="841" ht="12.75" customHeight="1">
      <c r="A841" s="448"/>
      <c r="B841" s="560"/>
      <c r="C841" s="448"/>
      <c r="D841" s="564"/>
      <c r="E841" s="448"/>
      <c r="F841" s="564"/>
      <c r="G841" s="448"/>
      <c r="H841" s="564"/>
      <c r="I841" s="448"/>
      <c r="J841" s="564"/>
      <c r="K841" s="448"/>
      <c r="L841" s="564"/>
      <c r="M841" s="448"/>
      <c r="N841" s="564"/>
      <c r="O841" s="448"/>
      <c r="P841" s="564"/>
      <c r="Q841" s="448"/>
      <c r="R841" s="564"/>
      <c r="S841" s="448"/>
      <c r="T841" s="564"/>
      <c r="U841" s="448"/>
      <c r="V841" s="448"/>
      <c r="W841" s="448"/>
      <c r="X841" s="448"/>
      <c r="Y841" s="448"/>
      <c r="Z841" s="448"/>
    </row>
    <row r="842" ht="12.75" customHeight="1">
      <c r="A842" s="448"/>
      <c r="B842" s="560"/>
      <c r="C842" s="448"/>
      <c r="D842" s="564"/>
      <c r="E842" s="448"/>
      <c r="F842" s="564"/>
      <c r="G842" s="448"/>
      <c r="H842" s="564"/>
      <c r="I842" s="448"/>
      <c r="J842" s="564"/>
      <c r="K842" s="448"/>
      <c r="L842" s="564"/>
      <c r="M842" s="448"/>
      <c r="N842" s="564"/>
      <c r="O842" s="448"/>
      <c r="P842" s="564"/>
      <c r="Q842" s="448"/>
      <c r="R842" s="564"/>
      <c r="S842" s="448"/>
      <c r="T842" s="564"/>
      <c r="U842" s="448"/>
      <c r="V842" s="448"/>
      <c r="W842" s="448"/>
      <c r="X842" s="448"/>
      <c r="Y842" s="448"/>
      <c r="Z842" s="448"/>
    </row>
    <row r="843" ht="12.75" customHeight="1">
      <c r="A843" s="448"/>
      <c r="B843" s="560"/>
      <c r="C843" s="448"/>
      <c r="D843" s="564"/>
      <c r="E843" s="448"/>
      <c r="F843" s="564"/>
      <c r="G843" s="448"/>
      <c r="H843" s="564"/>
      <c r="I843" s="448"/>
      <c r="J843" s="564"/>
      <c r="K843" s="448"/>
      <c r="L843" s="564"/>
      <c r="M843" s="448"/>
      <c r="N843" s="564"/>
      <c r="O843" s="448"/>
      <c r="P843" s="564"/>
      <c r="Q843" s="448"/>
      <c r="R843" s="564"/>
      <c r="S843" s="448"/>
      <c r="T843" s="564"/>
      <c r="U843" s="448"/>
      <c r="V843" s="448"/>
      <c r="W843" s="448"/>
      <c r="X843" s="448"/>
      <c r="Y843" s="448"/>
      <c r="Z843" s="448"/>
    </row>
    <row r="844" ht="12.75" customHeight="1">
      <c r="A844" s="448"/>
      <c r="B844" s="560"/>
      <c r="C844" s="448"/>
      <c r="D844" s="564"/>
      <c r="E844" s="448"/>
      <c r="F844" s="564"/>
      <c r="G844" s="448"/>
      <c r="H844" s="564"/>
      <c r="I844" s="448"/>
      <c r="J844" s="564"/>
      <c r="K844" s="448"/>
      <c r="L844" s="564"/>
      <c r="M844" s="448"/>
      <c r="N844" s="564"/>
      <c r="O844" s="448"/>
      <c r="P844" s="564"/>
      <c r="Q844" s="448"/>
      <c r="R844" s="564"/>
      <c r="S844" s="448"/>
      <c r="T844" s="564"/>
      <c r="U844" s="448"/>
      <c r="V844" s="448"/>
      <c r="W844" s="448"/>
      <c r="X844" s="448"/>
      <c r="Y844" s="448"/>
      <c r="Z844" s="448"/>
    </row>
    <row r="845" ht="12.75" customHeight="1">
      <c r="A845" s="448"/>
      <c r="B845" s="560"/>
      <c r="C845" s="448"/>
      <c r="D845" s="564"/>
      <c r="E845" s="448"/>
      <c r="F845" s="564"/>
      <c r="G845" s="448"/>
      <c r="H845" s="564"/>
      <c r="I845" s="448"/>
      <c r="J845" s="564"/>
      <c r="K845" s="448"/>
      <c r="L845" s="564"/>
      <c r="M845" s="448"/>
      <c r="N845" s="564"/>
      <c r="O845" s="448"/>
      <c r="P845" s="564"/>
      <c r="Q845" s="448"/>
      <c r="R845" s="564"/>
      <c r="S845" s="448"/>
      <c r="T845" s="564"/>
      <c r="U845" s="448"/>
      <c r="V845" s="448"/>
      <c r="W845" s="448"/>
      <c r="X845" s="448"/>
      <c r="Y845" s="448"/>
      <c r="Z845" s="448"/>
    </row>
    <row r="846" ht="12.75" customHeight="1">
      <c r="A846" s="448"/>
      <c r="B846" s="560"/>
      <c r="C846" s="448"/>
      <c r="D846" s="564"/>
      <c r="E846" s="448"/>
      <c r="F846" s="564"/>
      <c r="G846" s="448"/>
      <c r="H846" s="564"/>
      <c r="I846" s="448"/>
      <c r="J846" s="564"/>
      <c r="K846" s="448"/>
      <c r="L846" s="564"/>
      <c r="M846" s="448"/>
      <c r="N846" s="564"/>
      <c r="O846" s="448"/>
      <c r="P846" s="564"/>
      <c r="Q846" s="448"/>
      <c r="R846" s="564"/>
      <c r="S846" s="448"/>
      <c r="T846" s="564"/>
      <c r="U846" s="448"/>
      <c r="V846" s="448"/>
      <c r="W846" s="448"/>
      <c r="X846" s="448"/>
      <c r="Y846" s="448"/>
      <c r="Z846" s="448"/>
    </row>
    <row r="847" ht="12.75" customHeight="1">
      <c r="A847" s="448"/>
      <c r="B847" s="560"/>
      <c r="C847" s="448"/>
      <c r="D847" s="564"/>
      <c r="E847" s="448"/>
      <c r="F847" s="564"/>
      <c r="G847" s="448"/>
      <c r="H847" s="564"/>
      <c r="I847" s="448"/>
      <c r="J847" s="564"/>
      <c r="K847" s="448"/>
      <c r="L847" s="564"/>
      <c r="M847" s="448"/>
      <c r="N847" s="564"/>
      <c r="O847" s="448"/>
      <c r="P847" s="564"/>
      <c r="Q847" s="448"/>
      <c r="R847" s="564"/>
      <c r="S847" s="448"/>
      <c r="T847" s="564"/>
      <c r="U847" s="448"/>
      <c r="V847" s="448"/>
      <c r="W847" s="448"/>
      <c r="X847" s="448"/>
      <c r="Y847" s="448"/>
      <c r="Z847" s="448"/>
    </row>
    <row r="848" ht="12.75" customHeight="1">
      <c r="A848" s="448"/>
      <c r="B848" s="560"/>
      <c r="C848" s="448"/>
      <c r="D848" s="564"/>
      <c r="E848" s="448"/>
      <c r="F848" s="564"/>
      <c r="G848" s="448"/>
      <c r="H848" s="564"/>
      <c r="I848" s="448"/>
      <c r="J848" s="564"/>
      <c r="K848" s="448"/>
      <c r="L848" s="564"/>
      <c r="M848" s="448"/>
      <c r="N848" s="564"/>
      <c r="O848" s="448"/>
      <c r="P848" s="564"/>
      <c r="Q848" s="448"/>
      <c r="R848" s="564"/>
      <c r="S848" s="448"/>
      <c r="T848" s="564"/>
      <c r="U848" s="448"/>
      <c r="V848" s="448"/>
      <c r="W848" s="448"/>
      <c r="X848" s="448"/>
      <c r="Y848" s="448"/>
      <c r="Z848" s="448"/>
    </row>
    <row r="849" ht="12.75" customHeight="1">
      <c r="A849" s="448"/>
      <c r="B849" s="560"/>
      <c r="C849" s="448"/>
      <c r="D849" s="564"/>
      <c r="E849" s="448"/>
      <c r="F849" s="564"/>
      <c r="G849" s="448"/>
      <c r="H849" s="564"/>
      <c r="I849" s="448"/>
      <c r="J849" s="564"/>
      <c r="K849" s="448"/>
      <c r="L849" s="564"/>
      <c r="M849" s="448"/>
      <c r="N849" s="564"/>
      <c r="O849" s="448"/>
      <c r="P849" s="564"/>
      <c r="Q849" s="448"/>
      <c r="R849" s="564"/>
      <c r="S849" s="448"/>
      <c r="T849" s="564"/>
      <c r="U849" s="448"/>
      <c r="V849" s="448"/>
      <c r="W849" s="448"/>
      <c r="X849" s="448"/>
      <c r="Y849" s="448"/>
      <c r="Z849" s="448"/>
    </row>
    <row r="850" ht="12.75" customHeight="1">
      <c r="A850" s="448"/>
      <c r="B850" s="560"/>
      <c r="C850" s="448"/>
      <c r="D850" s="564"/>
      <c r="E850" s="448"/>
      <c r="F850" s="564"/>
      <c r="G850" s="448"/>
      <c r="H850" s="564"/>
      <c r="I850" s="448"/>
      <c r="J850" s="564"/>
      <c r="K850" s="448"/>
      <c r="L850" s="564"/>
      <c r="M850" s="448"/>
      <c r="N850" s="564"/>
      <c r="O850" s="448"/>
      <c r="P850" s="564"/>
      <c r="Q850" s="448"/>
      <c r="R850" s="564"/>
      <c r="S850" s="448"/>
      <c r="T850" s="564"/>
      <c r="U850" s="448"/>
      <c r="V850" s="448"/>
      <c r="W850" s="448"/>
      <c r="X850" s="448"/>
      <c r="Y850" s="448"/>
      <c r="Z850" s="448"/>
    </row>
    <row r="851" ht="12.75" customHeight="1">
      <c r="A851" s="448"/>
      <c r="B851" s="560"/>
      <c r="C851" s="448"/>
      <c r="D851" s="564"/>
      <c r="E851" s="448"/>
      <c r="F851" s="564"/>
      <c r="G851" s="448"/>
      <c r="H851" s="564"/>
      <c r="I851" s="448"/>
      <c r="J851" s="564"/>
      <c r="K851" s="448"/>
      <c r="L851" s="564"/>
      <c r="M851" s="448"/>
      <c r="N851" s="564"/>
      <c r="O851" s="448"/>
      <c r="P851" s="564"/>
      <c r="Q851" s="448"/>
      <c r="R851" s="564"/>
      <c r="S851" s="448"/>
      <c r="T851" s="564"/>
      <c r="U851" s="448"/>
      <c r="V851" s="448"/>
      <c r="W851" s="448"/>
      <c r="X851" s="448"/>
      <c r="Y851" s="448"/>
      <c r="Z851" s="448"/>
    </row>
    <row r="852" ht="12.75" customHeight="1">
      <c r="A852" s="448"/>
      <c r="B852" s="560"/>
      <c r="C852" s="448"/>
      <c r="D852" s="564"/>
      <c r="E852" s="448"/>
      <c r="F852" s="564"/>
      <c r="G852" s="448"/>
      <c r="H852" s="564"/>
      <c r="I852" s="448"/>
      <c r="J852" s="564"/>
      <c r="K852" s="448"/>
      <c r="L852" s="564"/>
      <c r="M852" s="448"/>
      <c r="N852" s="564"/>
      <c r="O852" s="448"/>
      <c r="P852" s="564"/>
      <c r="Q852" s="448"/>
      <c r="R852" s="564"/>
      <c r="S852" s="448"/>
      <c r="T852" s="564"/>
      <c r="U852" s="448"/>
      <c r="V852" s="448"/>
      <c r="W852" s="448"/>
      <c r="X852" s="448"/>
      <c r="Y852" s="448"/>
      <c r="Z852" s="448"/>
    </row>
    <row r="853" ht="12.75" customHeight="1">
      <c r="A853" s="448"/>
      <c r="B853" s="560"/>
      <c r="C853" s="448"/>
      <c r="D853" s="564"/>
      <c r="E853" s="448"/>
      <c r="F853" s="564"/>
      <c r="G853" s="448"/>
      <c r="H853" s="564"/>
      <c r="I853" s="448"/>
      <c r="J853" s="564"/>
      <c r="K853" s="448"/>
      <c r="L853" s="564"/>
      <c r="M853" s="448"/>
      <c r="N853" s="564"/>
      <c r="O853" s="448"/>
      <c r="P853" s="564"/>
      <c r="Q853" s="448"/>
      <c r="R853" s="564"/>
      <c r="S853" s="448"/>
      <c r="T853" s="564"/>
      <c r="U853" s="448"/>
      <c r="V853" s="448"/>
      <c r="W853" s="448"/>
      <c r="X853" s="448"/>
      <c r="Y853" s="448"/>
      <c r="Z853" s="448"/>
    </row>
    <row r="854" ht="12.75" customHeight="1">
      <c r="A854" s="448"/>
      <c r="B854" s="560"/>
      <c r="C854" s="448"/>
      <c r="D854" s="564"/>
      <c r="E854" s="448"/>
      <c r="F854" s="564"/>
      <c r="G854" s="448"/>
      <c r="H854" s="564"/>
      <c r="I854" s="448"/>
      <c r="J854" s="564"/>
      <c r="K854" s="448"/>
      <c r="L854" s="564"/>
      <c r="M854" s="448"/>
      <c r="N854" s="564"/>
      <c r="O854" s="448"/>
      <c r="P854" s="564"/>
      <c r="Q854" s="448"/>
      <c r="R854" s="564"/>
      <c r="S854" s="448"/>
      <c r="T854" s="564"/>
      <c r="U854" s="448"/>
      <c r="V854" s="448"/>
      <c r="W854" s="448"/>
      <c r="X854" s="448"/>
      <c r="Y854" s="448"/>
      <c r="Z854" s="448"/>
    </row>
    <row r="855" ht="12.75" customHeight="1">
      <c r="A855" s="448"/>
      <c r="B855" s="560"/>
      <c r="C855" s="448"/>
      <c r="D855" s="564"/>
      <c r="E855" s="448"/>
      <c r="F855" s="564"/>
      <c r="G855" s="448"/>
      <c r="H855" s="564"/>
      <c r="I855" s="448"/>
      <c r="J855" s="564"/>
      <c r="K855" s="448"/>
      <c r="L855" s="564"/>
      <c r="M855" s="448"/>
      <c r="N855" s="564"/>
      <c r="O855" s="448"/>
      <c r="P855" s="564"/>
      <c r="Q855" s="448"/>
      <c r="R855" s="564"/>
      <c r="S855" s="448"/>
      <c r="T855" s="564"/>
      <c r="U855" s="448"/>
      <c r="V855" s="448"/>
      <c r="W855" s="448"/>
      <c r="X855" s="448"/>
      <c r="Y855" s="448"/>
      <c r="Z855" s="448"/>
    </row>
    <row r="856" ht="12.75" customHeight="1">
      <c r="A856" s="448"/>
      <c r="B856" s="560"/>
      <c r="C856" s="448"/>
      <c r="D856" s="564"/>
      <c r="E856" s="448"/>
      <c r="F856" s="564"/>
      <c r="G856" s="448"/>
      <c r="H856" s="564"/>
      <c r="I856" s="448"/>
      <c r="J856" s="564"/>
      <c r="K856" s="448"/>
      <c r="L856" s="564"/>
      <c r="M856" s="448"/>
      <c r="N856" s="564"/>
      <c r="O856" s="448"/>
      <c r="P856" s="564"/>
      <c r="Q856" s="448"/>
      <c r="R856" s="564"/>
      <c r="S856" s="448"/>
      <c r="T856" s="564"/>
      <c r="U856" s="448"/>
      <c r="V856" s="448"/>
      <c r="W856" s="448"/>
      <c r="X856" s="448"/>
      <c r="Y856" s="448"/>
      <c r="Z856" s="448"/>
    </row>
    <row r="857" ht="12.75" customHeight="1">
      <c r="A857" s="448"/>
      <c r="B857" s="560"/>
      <c r="C857" s="448"/>
      <c r="D857" s="564"/>
      <c r="E857" s="448"/>
      <c r="F857" s="564"/>
      <c r="G857" s="448"/>
      <c r="H857" s="564"/>
      <c r="I857" s="448"/>
      <c r="J857" s="564"/>
      <c r="K857" s="448"/>
      <c r="L857" s="564"/>
      <c r="M857" s="448"/>
      <c r="N857" s="564"/>
      <c r="O857" s="448"/>
      <c r="P857" s="564"/>
      <c r="Q857" s="448"/>
      <c r="R857" s="564"/>
      <c r="S857" s="448"/>
      <c r="T857" s="564"/>
      <c r="U857" s="448"/>
      <c r="V857" s="448"/>
      <c r="W857" s="448"/>
      <c r="X857" s="448"/>
      <c r="Y857" s="448"/>
      <c r="Z857" s="448"/>
    </row>
    <row r="858" ht="12.75" customHeight="1">
      <c r="A858" s="448"/>
      <c r="B858" s="560"/>
      <c r="C858" s="448"/>
      <c r="D858" s="564"/>
      <c r="E858" s="448"/>
      <c r="F858" s="564"/>
      <c r="G858" s="448"/>
      <c r="H858" s="564"/>
      <c r="I858" s="448"/>
      <c r="J858" s="564"/>
      <c r="K858" s="448"/>
      <c r="L858" s="564"/>
      <c r="M858" s="448"/>
      <c r="N858" s="564"/>
      <c r="O858" s="448"/>
      <c r="P858" s="564"/>
      <c r="Q858" s="448"/>
      <c r="R858" s="564"/>
      <c r="S858" s="448"/>
      <c r="T858" s="564"/>
      <c r="U858" s="448"/>
      <c r="V858" s="448"/>
      <c r="W858" s="448"/>
      <c r="X858" s="448"/>
      <c r="Y858" s="448"/>
      <c r="Z858" s="448"/>
    </row>
    <row r="859" ht="12.75" customHeight="1">
      <c r="A859" s="448"/>
      <c r="B859" s="560"/>
      <c r="C859" s="448"/>
      <c r="D859" s="564"/>
      <c r="E859" s="448"/>
      <c r="F859" s="564"/>
      <c r="G859" s="448"/>
      <c r="H859" s="564"/>
      <c r="I859" s="448"/>
      <c r="J859" s="564"/>
      <c r="K859" s="448"/>
      <c r="L859" s="564"/>
      <c r="M859" s="448"/>
      <c r="N859" s="564"/>
      <c r="O859" s="448"/>
      <c r="P859" s="564"/>
      <c r="Q859" s="448"/>
      <c r="R859" s="564"/>
      <c r="S859" s="448"/>
      <c r="T859" s="564"/>
      <c r="U859" s="448"/>
      <c r="V859" s="448"/>
      <c r="W859" s="448"/>
      <c r="X859" s="448"/>
      <c r="Y859" s="448"/>
      <c r="Z859" s="448"/>
    </row>
    <row r="860" ht="12.75" customHeight="1">
      <c r="A860" s="448"/>
      <c r="B860" s="560"/>
      <c r="C860" s="448"/>
      <c r="D860" s="564"/>
      <c r="E860" s="448"/>
      <c r="F860" s="564"/>
      <c r="G860" s="448"/>
      <c r="H860" s="564"/>
      <c r="I860" s="448"/>
      <c r="J860" s="564"/>
      <c r="K860" s="448"/>
      <c r="L860" s="564"/>
      <c r="M860" s="448"/>
      <c r="N860" s="564"/>
      <c r="O860" s="448"/>
      <c r="P860" s="564"/>
      <c r="Q860" s="448"/>
      <c r="R860" s="564"/>
      <c r="S860" s="448"/>
      <c r="T860" s="564"/>
      <c r="U860" s="448"/>
      <c r="V860" s="448"/>
      <c r="W860" s="448"/>
      <c r="X860" s="448"/>
      <c r="Y860" s="448"/>
      <c r="Z860" s="448"/>
    </row>
    <row r="861" ht="12.75" customHeight="1">
      <c r="A861" s="448"/>
      <c r="B861" s="560"/>
      <c r="C861" s="448"/>
      <c r="D861" s="564"/>
      <c r="E861" s="448"/>
      <c r="F861" s="564"/>
      <c r="G861" s="448"/>
      <c r="H861" s="564"/>
      <c r="I861" s="448"/>
      <c r="J861" s="564"/>
      <c r="K861" s="448"/>
      <c r="L861" s="564"/>
      <c r="M861" s="448"/>
      <c r="N861" s="564"/>
      <c r="O861" s="448"/>
      <c r="P861" s="564"/>
      <c r="Q861" s="448"/>
      <c r="R861" s="564"/>
      <c r="S861" s="448"/>
      <c r="T861" s="564"/>
      <c r="U861" s="448"/>
      <c r="V861" s="448"/>
      <c r="W861" s="448"/>
      <c r="X861" s="448"/>
      <c r="Y861" s="448"/>
      <c r="Z861" s="448"/>
    </row>
    <row r="862" ht="12.75" customHeight="1">
      <c r="A862" s="448"/>
      <c r="B862" s="560"/>
      <c r="C862" s="448"/>
      <c r="D862" s="564"/>
      <c r="E862" s="448"/>
      <c r="F862" s="564"/>
      <c r="G862" s="448"/>
      <c r="H862" s="564"/>
      <c r="I862" s="448"/>
      <c r="J862" s="564"/>
      <c r="K862" s="448"/>
      <c r="L862" s="564"/>
      <c r="M862" s="448"/>
      <c r="N862" s="564"/>
      <c r="O862" s="448"/>
      <c r="P862" s="564"/>
      <c r="Q862" s="448"/>
      <c r="R862" s="564"/>
      <c r="S862" s="448"/>
      <c r="T862" s="564"/>
      <c r="U862" s="448"/>
      <c r="V862" s="448"/>
      <c r="W862" s="448"/>
      <c r="X862" s="448"/>
      <c r="Y862" s="448"/>
      <c r="Z862" s="448"/>
    </row>
    <row r="863" ht="12.75" customHeight="1">
      <c r="A863" s="448"/>
      <c r="B863" s="560"/>
      <c r="C863" s="448"/>
      <c r="D863" s="564"/>
      <c r="E863" s="448"/>
      <c r="F863" s="564"/>
      <c r="G863" s="448"/>
      <c r="H863" s="564"/>
      <c r="I863" s="448"/>
      <c r="J863" s="564"/>
      <c r="K863" s="448"/>
      <c r="L863" s="564"/>
      <c r="M863" s="448"/>
      <c r="N863" s="564"/>
      <c r="O863" s="448"/>
      <c r="P863" s="564"/>
      <c r="Q863" s="448"/>
      <c r="R863" s="564"/>
      <c r="S863" s="448"/>
      <c r="T863" s="564"/>
      <c r="U863" s="448"/>
      <c r="V863" s="448"/>
      <c r="W863" s="448"/>
      <c r="X863" s="448"/>
      <c r="Y863" s="448"/>
      <c r="Z863" s="448"/>
    </row>
    <row r="864" ht="12.75" customHeight="1">
      <c r="A864" s="448"/>
      <c r="B864" s="560"/>
      <c r="C864" s="448"/>
      <c r="D864" s="564"/>
      <c r="E864" s="448"/>
      <c r="F864" s="564"/>
      <c r="G864" s="448"/>
      <c r="H864" s="564"/>
      <c r="I864" s="448"/>
      <c r="J864" s="564"/>
      <c r="K864" s="448"/>
      <c r="L864" s="564"/>
      <c r="M864" s="448"/>
      <c r="N864" s="564"/>
      <c r="O864" s="448"/>
      <c r="P864" s="564"/>
      <c r="Q864" s="448"/>
      <c r="R864" s="564"/>
      <c r="S864" s="448"/>
      <c r="T864" s="564"/>
      <c r="U864" s="448"/>
      <c r="V864" s="448"/>
      <c r="W864" s="448"/>
      <c r="X864" s="448"/>
      <c r="Y864" s="448"/>
      <c r="Z864" s="448"/>
    </row>
    <row r="865" ht="12.75" customHeight="1">
      <c r="A865" s="448"/>
      <c r="B865" s="560"/>
      <c r="C865" s="448"/>
      <c r="D865" s="564"/>
      <c r="E865" s="448"/>
      <c r="F865" s="564"/>
      <c r="G865" s="448"/>
      <c r="H865" s="564"/>
      <c r="I865" s="448"/>
      <c r="J865" s="564"/>
      <c r="K865" s="448"/>
      <c r="L865" s="564"/>
      <c r="M865" s="448"/>
      <c r="N865" s="564"/>
      <c r="O865" s="448"/>
      <c r="P865" s="564"/>
      <c r="Q865" s="448"/>
      <c r="R865" s="564"/>
      <c r="S865" s="448"/>
      <c r="T865" s="564"/>
      <c r="U865" s="448"/>
      <c r="V865" s="448"/>
      <c r="W865" s="448"/>
      <c r="X865" s="448"/>
      <c r="Y865" s="448"/>
      <c r="Z865" s="448"/>
    </row>
    <row r="866" ht="12.75" customHeight="1">
      <c r="A866" s="448"/>
      <c r="B866" s="560"/>
      <c r="C866" s="448"/>
      <c r="D866" s="564"/>
      <c r="E866" s="448"/>
      <c r="F866" s="564"/>
      <c r="G866" s="448"/>
      <c r="H866" s="564"/>
      <c r="I866" s="448"/>
      <c r="J866" s="564"/>
      <c r="K866" s="448"/>
      <c r="L866" s="564"/>
      <c r="M866" s="448"/>
      <c r="N866" s="564"/>
      <c r="O866" s="448"/>
      <c r="P866" s="564"/>
      <c r="Q866" s="448"/>
      <c r="R866" s="564"/>
      <c r="S866" s="448"/>
      <c r="T866" s="564"/>
      <c r="U866" s="448"/>
      <c r="V866" s="448"/>
      <c r="W866" s="448"/>
      <c r="X866" s="448"/>
      <c r="Y866" s="448"/>
      <c r="Z866" s="448"/>
    </row>
    <row r="867" ht="12.75" customHeight="1">
      <c r="A867" s="448"/>
      <c r="B867" s="560"/>
      <c r="C867" s="448"/>
      <c r="D867" s="564"/>
      <c r="E867" s="448"/>
      <c r="F867" s="564"/>
      <c r="G867" s="448"/>
      <c r="H867" s="564"/>
      <c r="I867" s="448"/>
      <c r="J867" s="564"/>
      <c r="K867" s="448"/>
      <c r="L867" s="564"/>
      <c r="M867" s="448"/>
      <c r="N867" s="564"/>
      <c r="O867" s="448"/>
      <c r="P867" s="564"/>
      <c r="Q867" s="448"/>
      <c r="R867" s="564"/>
      <c r="S867" s="448"/>
      <c r="T867" s="564"/>
      <c r="U867" s="448"/>
      <c r="V867" s="448"/>
      <c r="W867" s="448"/>
      <c r="X867" s="448"/>
      <c r="Y867" s="448"/>
      <c r="Z867" s="448"/>
    </row>
    <row r="868" ht="12.75" customHeight="1">
      <c r="A868" s="448"/>
      <c r="B868" s="560"/>
      <c r="C868" s="448"/>
      <c r="D868" s="564"/>
      <c r="E868" s="448"/>
      <c r="F868" s="564"/>
      <c r="G868" s="448"/>
      <c r="H868" s="564"/>
      <c r="I868" s="448"/>
      <c r="J868" s="564"/>
      <c r="K868" s="448"/>
      <c r="L868" s="564"/>
      <c r="M868" s="448"/>
      <c r="N868" s="564"/>
      <c r="O868" s="448"/>
      <c r="P868" s="564"/>
      <c r="Q868" s="448"/>
      <c r="R868" s="564"/>
      <c r="S868" s="448"/>
      <c r="T868" s="564"/>
      <c r="U868" s="448"/>
      <c r="V868" s="448"/>
      <c r="W868" s="448"/>
      <c r="X868" s="448"/>
      <c r="Y868" s="448"/>
      <c r="Z868" s="448"/>
    </row>
    <row r="869" ht="12.75" customHeight="1">
      <c r="A869" s="448"/>
      <c r="B869" s="560"/>
      <c r="C869" s="448"/>
      <c r="D869" s="564"/>
      <c r="E869" s="448"/>
      <c r="F869" s="564"/>
      <c r="G869" s="448"/>
      <c r="H869" s="564"/>
      <c r="I869" s="448"/>
      <c r="J869" s="564"/>
      <c r="K869" s="448"/>
      <c r="L869" s="564"/>
      <c r="M869" s="448"/>
      <c r="N869" s="564"/>
      <c r="O869" s="448"/>
      <c r="P869" s="564"/>
      <c r="Q869" s="448"/>
      <c r="R869" s="564"/>
      <c r="S869" s="448"/>
      <c r="T869" s="564"/>
      <c r="U869" s="448"/>
      <c r="V869" s="448"/>
      <c r="W869" s="448"/>
      <c r="X869" s="448"/>
      <c r="Y869" s="448"/>
      <c r="Z869" s="448"/>
    </row>
    <row r="870" ht="12.75" customHeight="1">
      <c r="A870" s="448"/>
      <c r="B870" s="560"/>
      <c r="C870" s="448"/>
      <c r="D870" s="564"/>
      <c r="E870" s="448"/>
      <c r="F870" s="564"/>
      <c r="G870" s="448"/>
      <c r="H870" s="564"/>
      <c r="I870" s="448"/>
      <c r="J870" s="564"/>
      <c r="K870" s="448"/>
      <c r="L870" s="564"/>
      <c r="M870" s="448"/>
      <c r="N870" s="564"/>
      <c r="O870" s="448"/>
      <c r="P870" s="564"/>
      <c r="Q870" s="448"/>
      <c r="R870" s="564"/>
      <c r="S870" s="448"/>
      <c r="T870" s="564"/>
      <c r="U870" s="448"/>
      <c r="V870" s="448"/>
      <c r="W870" s="448"/>
      <c r="X870" s="448"/>
      <c r="Y870" s="448"/>
      <c r="Z870" s="448"/>
    </row>
    <row r="871" ht="12.75" customHeight="1">
      <c r="A871" s="448"/>
      <c r="B871" s="560"/>
      <c r="C871" s="448"/>
      <c r="D871" s="564"/>
      <c r="E871" s="448"/>
      <c r="F871" s="564"/>
      <c r="G871" s="448"/>
      <c r="H871" s="564"/>
      <c r="I871" s="448"/>
      <c r="J871" s="564"/>
      <c r="K871" s="448"/>
      <c r="L871" s="564"/>
      <c r="M871" s="448"/>
      <c r="N871" s="564"/>
      <c r="O871" s="448"/>
      <c r="P871" s="564"/>
      <c r="Q871" s="448"/>
      <c r="R871" s="564"/>
      <c r="S871" s="448"/>
      <c r="T871" s="564"/>
      <c r="U871" s="448"/>
      <c r="V871" s="448"/>
      <c r="W871" s="448"/>
      <c r="X871" s="448"/>
      <c r="Y871" s="448"/>
      <c r="Z871" s="448"/>
    </row>
    <row r="872" ht="12.75" customHeight="1">
      <c r="A872" s="448"/>
      <c r="B872" s="560"/>
      <c r="C872" s="448"/>
      <c r="D872" s="564"/>
      <c r="E872" s="448"/>
      <c r="F872" s="564"/>
      <c r="G872" s="448"/>
      <c r="H872" s="564"/>
      <c r="I872" s="448"/>
      <c r="J872" s="564"/>
      <c r="K872" s="448"/>
      <c r="L872" s="564"/>
      <c r="M872" s="448"/>
      <c r="N872" s="564"/>
      <c r="O872" s="448"/>
      <c r="P872" s="564"/>
      <c r="Q872" s="448"/>
      <c r="R872" s="564"/>
      <c r="S872" s="448"/>
      <c r="T872" s="564"/>
      <c r="U872" s="448"/>
      <c r="V872" s="448"/>
      <c r="W872" s="448"/>
      <c r="X872" s="448"/>
      <c r="Y872" s="448"/>
      <c r="Z872" s="448"/>
    </row>
    <row r="873" ht="12.75" customHeight="1">
      <c r="A873" s="448"/>
      <c r="B873" s="560"/>
      <c r="C873" s="448"/>
      <c r="D873" s="564"/>
      <c r="E873" s="448"/>
      <c r="F873" s="564"/>
      <c r="G873" s="448"/>
      <c r="H873" s="564"/>
      <c r="I873" s="448"/>
      <c r="J873" s="564"/>
      <c r="K873" s="448"/>
      <c r="L873" s="564"/>
      <c r="M873" s="448"/>
      <c r="N873" s="564"/>
      <c r="O873" s="448"/>
      <c r="P873" s="564"/>
      <c r="Q873" s="448"/>
      <c r="R873" s="564"/>
      <c r="S873" s="448"/>
      <c r="T873" s="564"/>
      <c r="U873" s="448"/>
      <c r="V873" s="448"/>
      <c r="W873" s="448"/>
      <c r="X873" s="448"/>
      <c r="Y873" s="448"/>
      <c r="Z873" s="448"/>
    </row>
    <row r="874" ht="12.75" customHeight="1">
      <c r="A874" s="448"/>
      <c r="B874" s="560"/>
      <c r="C874" s="448"/>
      <c r="D874" s="564"/>
      <c r="E874" s="448"/>
      <c r="F874" s="564"/>
      <c r="G874" s="448"/>
      <c r="H874" s="564"/>
      <c r="I874" s="448"/>
      <c r="J874" s="564"/>
      <c r="K874" s="448"/>
      <c r="L874" s="564"/>
      <c r="M874" s="448"/>
      <c r="N874" s="564"/>
      <c r="O874" s="448"/>
      <c r="P874" s="564"/>
      <c r="Q874" s="448"/>
      <c r="R874" s="564"/>
      <c r="S874" s="448"/>
      <c r="T874" s="564"/>
      <c r="U874" s="448"/>
      <c r="V874" s="448"/>
      <c r="W874" s="448"/>
      <c r="X874" s="448"/>
      <c r="Y874" s="448"/>
      <c r="Z874" s="448"/>
    </row>
    <row r="875" ht="12.75" customHeight="1">
      <c r="A875" s="448"/>
      <c r="B875" s="560"/>
      <c r="C875" s="448"/>
      <c r="D875" s="564"/>
      <c r="E875" s="448"/>
      <c r="F875" s="564"/>
      <c r="G875" s="448"/>
      <c r="H875" s="564"/>
      <c r="I875" s="448"/>
      <c r="J875" s="564"/>
      <c r="K875" s="448"/>
      <c r="L875" s="564"/>
      <c r="M875" s="448"/>
      <c r="N875" s="564"/>
      <c r="O875" s="448"/>
      <c r="P875" s="564"/>
      <c r="Q875" s="448"/>
      <c r="R875" s="564"/>
      <c r="S875" s="448"/>
      <c r="T875" s="564"/>
      <c r="U875" s="448"/>
      <c r="V875" s="448"/>
      <c r="W875" s="448"/>
      <c r="X875" s="448"/>
      <c r="Y875" s="448"/>
      <c r="Z875" s="448"/>
    </row>
    <row r="876" ht="12.75" customHeight="1">
      <c r="A876" s="448"/>
      <c r="B876" s="560"/>
      <c r="C876" s="448"/>
      <c r="D876" s="564"/>
      <c r="E876" s="448"/>
      <c r="F876" s="564"/>
      <c r="G876" s="448"/>
      <c r="H876" s="564"/>
      <c r="I876" s="448"/>
      <c r="J876" s="564"/>
      <c r="K876" s="448"/>
      <c r="L876" s="564"/>
      <c r="M876" s="448"/>
      <c r="N876" s="564"/>
      <c r="O876" s="448"/>
      <c r="P876" s="564"/>
      <c r="Q876" s="448"/>
      <c r="R876" s="564"/>
      <c r="S876" s="448"/>
      <c r="T876" s="564"/>
      <c r="U876" s="448"/>
      <c r="V876" s="448"/>
      <c r="W876" s="448"/>
      <c r="X876" s="448"/>
      <c r="Y876" s="448"/>
      <c r="Z876" s="448"/>
    </row>
    <row r="877" ht="12.75" customHeight="1">
      <c r="A877" s="448"/>
      <c r="B877" s="560"/>
      <c r="C877" s="448"/>
      <c r="D877" s="564"/>
      <c r="E877" s="448"/>
      <c r="F877" s="564"/>
      <c r="G877" s="448"/>
      <c r="H877" s="564"/>
      <c r="I877" s="448"/>
      <c r="J877" s="564"/>
      <c r="K877" s="448"/>
      <c r="L877" s="564"/>
      <c r="M877" s="448"/>
      <c r="N877" s="564"/>
      <c r="O877" s="448"/>
      <c r="P877" s="564"/>
      <c r="Q877" s="448"/>
      <c r="R877" s="564"/>
      <c r="S877" s="448"/>
      <c r="T877" s="564"/>
      <c r="U877" s="448"/>
      <c r="V877" s="448"/>
      <c r="W877" s="448"/>
      <c r="X877" s="448"/>
      <c r="Y877" s="448"/>
      <c r="Z877" s="448"/>
    </row>
    <row r="878" ht="12.75" customHeight="1">
      <c r="A878" s="448"/>
      <c r="B878" s="560"/>
      <c r="C878" s="448"/>
      <c r="D878" s="564"/>
      <c r="E878" s="448"/>
      <c r="F878" s="564"/>
      <c r="G878" s="448"/>
      <c r="H878" s="564"/>
      <c r="I878" s="448"/>
      <c r="J878" s="564"/>
      <c r="K878" s="448"/>
      <c r="L878" s="564"/>
      <c r="M878" s="448"/>
      <c r="N878" s="564"/>
      <c r="O878" s="448"/>
      <c r="P878" s="564"/>
      <c r="Q878" s="448"/>
      <c r="R878" s="564"/>
      <c r="S878" s="448"/>
      <c r="T878" s="564"/>
      <c r="U878" s="448"/>
      <c r="V878" s="448"/>
      <c r="W878" s="448"/>
      <c r="X878" s="448"/>
      <c r="Y878" s="448"/>
      <c r="Z878" s="448"/>
    </row>
    <row r="879" ht="12.75" customHeight="1">
      <c r="A879" s="448"/>
      <c r="B879" s="560"/>
      <c r="C879" s="448"/>
      <c r="D879" s="564"/>
      <c r="E879" s="448"/>
      <c r="F879" s="564"/>
      <c r="G879" s="448"/>
      <c r="H879" s="564"/>
      <c r="I879" s="448"/>
      <c r="J879" s="564"/>
      <c r="K879" s="448"/>
      <c r="L879" s="564"/>
      <c r="M879" s="448"/>
      <c r="N879" s="564"/>
      <c r="O879" s="448"/>
      <c r="P879" s="564"/>
      <c r="Q879" s="448"/>
      <c r="R879" s="564"/>
      <c r="S879" s="448"/>
      <c r="T879" s="564"/>
      <c r="U879" s="448"/>
      <c r="V879" s="448"/>
      <c r="W879" s="448"/>
      <c r="X879" s="448"/>
      <c r="Y879" s="448"/>
      <c r="Z879" s="448"/>
    </row>
    <row r="880" ht="12.75" customHeight="1">
      <c r="A880" s="448"/>
      <c r="B880" s="560"/>
      <c r="C880" s="448"/>
      <c r="D880" s="564"/>
      <c r="E880" s="448"/>
      <c r="F880" s="564"/>
      <c r="G880" s="448"/>
      <c r="H880" s="564"/>
      <c r="I880" s="448"/>
      <c r="J880" s="564"/>
      <c r="K880" s="448"/>
      <c r="L880" s="564"/>
      <c r="M880" s="448"/>
      <c r="N880" s="564"/>
      <c r="O880" s="448"/>
      <c r="P880" s="564"/>
      <c r="Q880" s="448"/>
      <c r="R880" s="564"/>
      <c r="S880" s="448"/>
      <c r="T880" s="564"/>
      <c r="U880" s="448"/>
      <c r="V880" s="448"/>
      <c r="W880" s="448"/>
      <c r="X880" s="448"/>
      <c r="Y880" s="448"/>
      <c r="Z880" s="448"/>
    </row>
    <row r="881" ht="12.75" customHeight="1">
      <c r="A881" s="448"/>
      <c r="B881" s="560"/>
      <c r="C881" s="448"/>
      <c r="D881" s="564"/>
      <c r="E881" s="448"/>
      <c r="F881" s="564"/>
      <c r="G881" s="448"/>
      <c r="H881" s="564"/>
      <c r="I881" s="448"/>
      <c r="J881" s="564"/>
      <c r="K881" s="448"/>
      <c r="L881" s="564"/>
      <c r="M881" s="448"/>
      <c r="N881" s="564"/>
      <c r="O881" s="448"/>
      <c r="P881" s="564"/>
      <c r="Q881" s="448"/>
      <c r="R881" s="564"/>
      <c r="S881" s="448"/>
      <c r="T881" s="564"/>
      <c r="U881" s="448"/>
      <c r="V881" s="448"/>
      <c r="W881" s="448"/>
      <c r="X881" s="448"/>
      <c r="Y881" s="448"/>
      <c r="Z881" s="448"/>
    </row>
    <row r="882" ht="12.75" customHeight="1">
      <c r="A882" s="448"/>
      <c r="B882" s="560"/>
      <c r="C882" s="448"/>
      <c r="D882" s="564"/>
      <c r="E882" s="448"/>
      <c r="F882" s="564"/>
      <c r="G882" s="448"/>
      <c r="H882" s="564"/>
      <c r="I882" s="448"/>
      <c r="J882" s="564"/>
      <c r="K882" s="448"/>
      <c r="L882" s="564"/>
      <c r="M882" s="448"/>
      <c r="N882" s="564"/>
      <c r="O882" s="448"/>
      <c r="P882" s="564"/>
      <c r="Q882" s="448"/>
      <c r="R882" s="564"/>
      <c r="S882" s="448"/>
      <c r="T882" s="564"/>
      <c r="U882" s="448"/>
      <c r="V882" s="448"/>
      <c r="W882" s="448"/>
      <c r="X882" s="448"/>
      <c r="Y882" s="448"/>
      <c r="Z882" s="448"/>
    </row>
    <row r="883" ht="12.75" customHeight="1">
      <c r="A883" s="448"/>
      <c r="B883" s="560"/>
      <c r="C883" s="448"/>
      <c r="D883" s="564"/>
      <c r="E883" s="448"/>
      <c r="F883" s="564"/>
      <c r="G883" s="448"/>
      <c r="H883" s="564"/>
      <c r="I883" s="448"/>
      <c r="J883" s="564"/>
      <c r="K883" s="448"/>
      <c r="L883" s="564"/>
      <c r="M883" s="448"/>
      <c r="N883" s="564"/>
      <c r="O883" s="448"/>
      <c r="P883" s="564"/>
      <c r="Q883" s="448"/>
      <c r="R883" s="564"/>
      <c r="S883" s="448"/>
      <c r="T883" s="564"/>
      <c r="U883" s="448"/>
      <c r="V883" s="448"/>
      <c r="W883" s="448"/>
      <c r="X883" s="448"/>
      <c r="Y883" s="448"/>
      <c r="Z883" s="448"/>
    </row>
    <row r="884" ht="12.75" customHeight="1">
      <c r="A884" s="448"/>
      <c r="B884" s="560"/>
      <c r="C884" s="448"/>
      <c r="D884" s="564"/>
      <c r="E884" s="448"/>
      <c r="F884" s="564"/>
      <c r="G884" s="448"/>
      <c r="H884" s="564"/>
      <c r="I884" s="448"/>
      <c r="J884" s="564"/>
      <c r="K884" s="448"/>
      <c r="L884" s="564"/>
      <c r="M884" s="448"/>
      <c r="N884" s="564"/>
      <c r="O884" s="448"/>
      <c r="P884" s="564"/>
      <c r="Q884" s="448"/>
      <c r="R884" s="564"/>
      <c r="S884" s="448"/>
      <c r="T884" s="564"/>
      <c r="U884" s="448"/>
      <c r="V884" s="448"/>
      <c r="W884" s="448"/>
      <c r="X884" s="448"/>
      <c r="Y884" s="448"/>
      <c r="Z884" s="448"/>
    </row>
    <row r="885" ht="12.75" customHeight="1">
      <c r="A885" s="448"/>
      <c r="B885" s="560"/>
      <c r="C885" s="448"/>
      <c r="D885" s="564"/>
      <c r="E885" s="448"/>
      <c r="F885" s="564"/>
      <c r="G885" s="448"/>
      <c r="H885" s="564"/>
      <c r="I885" s="448"/>
      <c r="J885" s="564"/>
      <c r="K885" s="448"/>
      <c r="L885" s="564"/>
      <c r="M885" s="448"/>
      <c r="N885" s="564"/>
      <c r="O885" s="448"/>
      <c r="P885" s="564"/>
      <c r="Q885" s="448"/>
      <c r="R885" s="564"/>
      <c r="S885" s="448"/>
      <c r="T885" s="564"/>
      <c r="U885" s="448"/>
      <c r="V885" s="448"/>
      <c r="W885" s="448"/>
      <c r="X885" s="448"/>
      <c r="Y885" s="448"/>
      <c r="Z885" s="448"/>
    </row>
    <row r="886" ht="12.75" customHeight="1">
      <c r="A886" s="448"/>
      <c r="B886" s="560"/>
      <c r="C886" s="448"/>
      <c r="D886" s="564"/>
      <c r="E886" s="448"/>
      <c r="F886" s="564"/>
      <c r="G886" s="448"/>
      <c r="H886" s="564"/>
      <c r="I886" s="448"/>
      <c r="J886" s="564"/>
      <c r="K886" s="448"/>
      <c r="L886" s="564"/>
      <c r="M886" s="448"/>
      <c r="N886" s="564"/>
      <c r="O886" s="448"/>
      <c r="P886" s="564"/>
      <c r="Q886" s="448"/>
      <c r="R886" s="564"/>
      <c r="S886" s="448"/>
      <c r="T886" s="564"/>
      <c r="U886" s="448"/>
      <c r="V886" s="448"/>
      <c r="W886" s="448"/>
      <c r="X886" s="448"/>
      <c r="Y886" s="448"/>
      <c r="Z886" s="448"/>
    </row>
    <row r="887" ht="12.75" customHeight="1">
      <c r="A887" s="448"/>
      <c r="B887" s="560"/>
      <c r="C887" s="448"/>
      <c r="D887" s="564"/>
      <c r="E887" s="448"/>
      <c r="F887" s="564"/>
      <c r="G887" s="448"/>
      <c r="H887" s="564"/>
      <c r="I887" s="448"/>
      <c r="J887" s="564"/>
      <c r="K887" s="448"/>
      <c r="L887" s="564"/>
      <c r="M887" s="448"/>
      <c r="N887" s="564"/>
      <c r="O887" s="448"/>
      <c r="P887" s="564"/>
      <c r="Q887" s="448"/>
      <c r="R887" s="564"/>
      <c r="S887" s="448"/>
      <c r="T887" s="564"/>
      <c r="U887" s="448"/>
      <c r="V887" s="448"/>
      <c r="W887" s="448"/>
      <c r="X887" s="448"/>
      <c r="Y887" s="448"/>
      <c r="Z887" s="448"/>
    </row>
    <row r="888" ht="12.75" customHeight="1">
      <c r="A888" s="448"/>
      <c r="B888" s="560"/>
      <c r="C888" s="448"/>
      <c r="D888" s="564"/>
      <c r="E888" s="448"/>
      <c r="F888" s="564"/>
      <c r="G888" s="448"/>
      <c r="H888" s="564"/>
      <c r="I888" s="448"/>
      <c r="J888" s="564"/>
      <c r="K888" s="448"/>
      <c r="L888" s="564"/>
      <c r="M888" s="448"/>
      <c r="N888" s="564"/>
      <c r="O888" s="448"/>
      <c r="P888" s="564"/>
      <c r="Q888" s="448"/>
      <c r="R888" s="564"/>
      <c r="S888" s="448"/>
      <c r="T888" s="564"/>
      <c r="U888" s="448"/>
      <c r="V888" s="448"/>
      <c r="W888" s="448"/>
      <c r="X888" s="448"/>
      <c r="Y888" s="448"/>
      <c r="Z888" s="448"/>
    </row>
    <row r="889" ht="12.75" customHeight="1">
      <c r="A889" s="448"/>
      <c r="B889" s="560"/>
      <c r="C889" s="448"/>
      <c r="D889" s="564"/>
      <c r="E889" s="448"/>
      <c r="F889" s="564"/>
      <c r="G889" s="448"/>
      <c r="H889" s="564"/>
      <c r="I889" s="448"/>
      <c r="J889" s="564"/>
      <c r="K889" s="448"/>
      <c r="L889" s="564"/>
      <c r="M889" s="448"/>
      <c r="N889" s="564"/>
      <c r="O889" s="448"/>
      <c r="P889" s="564"/>
      <c r="Q889" s="448"/>
      <c r="R889" s="564"/>
      <c r="S889" s="448"/>
      <c r="T889" s="564"/>
      <c r="U889" s="448"/>
      <c r="V889" s="448"/>
      <c r="W889" s="448"/>
      <c r="X889" s="448"/>
      <c r="Y889" s="448"/>
      <c r="Z889" s="448"/>
    </row>
    <row r="890" ht="12.75" customHeight="1">
      <c r="A890" s="448"/>
      <c r="B890" s="560"/>
      <c r="C890" s="448"/>
      <c r="D890" s="564"/>
      <c r="E890" s="448"/>
      <c r="F890" s="564"/>
      <c r="G890" s="448"/>
      <c r="H890" s="564"/>
      <c r="I890" s="448"/>
      <c r="J890" s="564"/>
      <c r="K890" s="448"/>
      <c r="L890" s="564"/>
      <c r="M890" s="448"/>
      <c r="N890" s="564"/>
      <c r="O890" s="448"/>
      <c r="P890" s="564"/>
      <c r="Q890" s="448"/>
      <c r="R890" s="564"/>
      <c r="S890" s="448"/>
      <c r="T890" s="564"/>
      <c r="U890" s="448"/>
      <c r="V890" s="448"/>
      <c r="W890" s="448"/>
      <c r="X890" s="448"/>
      <c r="Y890" s="448"/>
      <c r="Z890" s="448"/>
    </row>
    <row r="891" ht="12.75" customHeight="1">
      <c r="A891" s="448"/>
      <c r="B891" s="560"/>
      <c r="C891" s="448"/>
      <c r="D891" s="564"/>
      <c r="E891" s="448"/>
      <c r="F891" s="564"/>
      <c r="G891" s="448"/>
      <c r="H891" s="564"/>
      <c r="I891" s="448"/>
      <c r="J891" s="564"/>
      <c r="K891" s="448"/>
      <c r="L891" s="564"/>
      <c r="M891" s="448"/>
      <c r="N891" s="564"/>
      <c r="O891" s="448"/>
      <c r="P891" s="564"/>
      <c r="Q891" s="448"/>
      <c r="R891" s="564"/>
      <c r="S891" s="448"/>
      <c r="T891" s="564"/>
      <c r="U891" s="448"/>
      <c r="V891" s="448"/>
      <c r="W891" s="448"/>
      <c r="X891" s="448"/>
      <c r="Y891" s="448"/>
      <c r="Z891" s="448"/>
    </row>
    <row r="892" ht="12.75" customHeight="1">
      <c r="A892" s="448"/>
      <c r="B892" s="560"/>
      <c r="C892" s="448"/>
      <c r="D892" s="564"/>
      <c r="E892" s="448"/>
      <c r="F892" s="564"/>
      <c r="G892" s="448"/>
      <c r="H892" s="564"/>
      <c r="I892" s="448"/>
      <c r="J892" s="564"/>
      <c r="K892" s="448"/>
      <c r="L892" s="564"/>
      <c r="M892" s="448"/>
      <c r="N892" s="564"/>
      <c r="O892" s="448"/>
      <c r="P892" s="564"/>
      <c r="Q892" s="448"/>
      <c r="R892" s="564"/>
      <c r="S892" s="448"/>
      <c r="T892" s="564"/>
      <c r="U892" s="448"/>
      <c r="V892" s="448"/>
      <c r="W892" s="448"/>
      <c r="X892" s="448"/>
      <c r="Y892" s="448"/>
      <c r="Z892" s="448"/>
    </row>
    <row r="893" ht="12.75" customHeight="1">
      <c r="A893" s="448"/>
      <c r="B893" s="560"/>
      <c r="C893" s="448"/>
      <c r="D893" s="564"/>
      <c r="E893" s="448"/>
      <c r="F893" s="564"/>
      <c r="G893" s="448"/>
      <c r="H893" s="564"/>
      <c r="I893" s="448"/>
      <c r="J893" s="564"/>
      <c r="K893" s="448"/>
      <c r="L893" s="564"/>
      <c r="M893" s="448"/>
      <c r="N893" s="564"/>
      <c r="O893" s="448"/>
      <c r="P893" s="564"/>
      <c r="Q893" s="448"/>
      <c r="R893" s="564"/>
      <c r="S893" s="448"/>
      <c r="T893" s="564"/>
      <c r="U893" s="448"/>
      <c r="V893" s="448"/>
      <c r="W893" s="448"/>
      <c r="X893" s="448"/>
      <c r="Y893" s="448"/>
      <c r="Z893" s="448"/>
    </row>
    <row r="894" ht="12.75" customHeight="1">
      <c r="A894" s="448"/>
      <c r="B894" s="560"/>
      <c r="C894" s="448"/>
      <c r="D894" s="564"/>
      <c r="E894" s="448"/>
      <c r="F894" s="564"/>
      <c r="G894" s="448"/>
      <c r="H894" s="564"/>
      <c r="I894" s="448"/>
      <c r="J894" s="564"/>
      <c r="K894" s="448"/>
      <c r="L894" s="564"/>
      <c r="M894" s="448"/>
      <c r="N894" s="564"/>
      <c r="O894" s="448"/>
      <c r="P894" s="564"/>
      <c r="Q894" s="448"/>
      <c r="R894" s="564"/>
      <c r="S894" s="448"/>
      <c r="T894" s="564"/>
      <c r="U894" s="448"/>
      <c r="V894" s="448"/>
      <c r="W894" s="448"/>
      <c r="X894" s="448"/>
      <c r="Y894" s="448"/>
      <c r="Z894" s="448"/>
    </row>
    <row r="895" ht="12.75" customHeight="1">
      <c r="A895" s="448"/>
      <c r="B895" s="560"/>
      <c r="C895" s="448"/>
      <c r="D895" s="564"/>
      <c r="E895" s="448"/>
      <c r="F895" s="564"/>
      <c r="G895" s="448"/>
      <c r="H895" s="564"/>
      <c r="I895" s="448"/>
      <c r="J895" s="564"/>
      <c r="K895" s="448"/>
      <c r="L895" s="564"/>
      <c r="M895" s="448"/>
      <c r="N895" s="564"/>
      <c r="O895" s="448"/>
      <c r="P895" s="564"/>
      <c r="Q895" s="448"/>
      <c r="R895" s="564"/>
      <c r="S895" s="448"/>
      <c r="T895" s="564"/>
      <c r="U895" s="448"/>
      <c r="V895" s="448"/>
      <c r="W895" s="448"/>
      <c r="X895" s="448"/>
      <c r="Y895" s="448"/>
      <c r="Z895" s="448"/>
    </row>
    <row r="896" ht="12.75" customHeight="1">
      <c r="A896" s="448"/>
      <c r="B896" s="560"/>
      <c r="C896" s="448"/>
      <c r="D896" s="564"/>
      <c r="E896" s="448"/>
      <c r="F896" s="564"/>
      <c r="G896" s="448"/>
      <c r="H896" s="564"/>
      <c r="I896" s="448"/>
      <c r="J896" s="564"/>
      <c r="K896" s="448"/>
      <c r="L896" s="564"/>
      <c r="M896" s="448"/>
      <c r="N896" s="564"/>
      <c r="O896" s="448"/>
      <c r="P896" s="564"/>
      <c r="Q896" s="448"/>
      <c r="R896" s="564"/>
      <c r="S896" s="448"/>
      <c r="T896" s="564"/>
      <c r="U896" s="448"/>
      <c r="V896" s="448"/>
      <c r="W896" s="448"/>
      <c r="X896" s="448"/>
      <c r="Y896" s="448"/>
      <c r="Z896" s="448"/>
    </row>
    <row r="897" ht="12.75" customHeight="1">
      <c r="A897" s="448"/>
      <c r="B897" s="560"/>
      <c r="C897" s="448"/>
      <c r="D897" s="564"/>
      <c r="E897" s="448"/>
      <c r="F897" s="564"/>
      <c r="G897" s="448"/>
      <c r="H897" s="564"/>
      <c r="I897" s="448"/>
      <c r="J897" s="564"/>
      <c r="K897" s="448"/>
      <c r="L897" s="564"/>
      <c r="M897" s="448"/>
      <c r="N897" s="564"/>
      <c r="O897" s="448"/>
      <c r="P897" s="564"/>
      <c r="Q897" s="448"/>
      <c r="R897" s="564"/>
      <c r="S897" s="448"/>
      <c r="T897" s="564"/>
      <c r="U897" s="448"/>
      <c r="V897" s="448"/>
      <c r="W897" s="448"/>
      <c r="X897" s="448"/>
      <c r="Y897" s="448"/>
      <c r="Z897" s="448"/>
    </row>
    <row r="898" ht="12.75" customHeight="1">
      <c r="A898" s="448"/>
      <c r="B898" s="560"/>
      <c r="C898" s="448"/>
      <c r="D898" s="564"/>
      <c r="E898" s="448"/>
      <c r="F898" s="564"/>
      <c r="G898" s="448"/>
      <c r="H898" s="564"/>
      <c r="I898" s="448"/>
      <c r="J898" s="564"/>
      <c r="K898" s="448"/>
      <c r="L898" s="564"/>
      <c r="M898" s="448"/>
      <c r="N898" s="564"/>
      <c r="O898" s="448"/>
      <c r="P898" s="564"/>
      <c r="Q898" s="448"/>
      <c r="R898" s="564"/>
      <c r="S898" s="448"/>
      <c r="T898" s="564"/>
      <c r="U898" s="448"/>
      <c r="V898" s="448"/>
      <c r="W898" s="448"/>
      <c r="X898" s="448"/>
      <c r="Y898" s="448"/>
      <c r="Z898" s="448"/>
    </row>
    <row r="899" ht="12.75" customHeight="1">
      <c r="A899" s="448"/>
      <c r="B899" s="560"/>
      <c r="C899" s="448"/>
      <c r="D899" s="564"/>
      <c r="E899" s="448"/>
      <c r="F899" s="564"/>
      <c r="G899" s="448"/>
      <c r="H899" s="564"/>
      <c r="I899" s="448"/>
      <c r="J899" s="564"/>
      <c r="K899" s="448"/>
      <c r="L899" s="564"/>
      <c r="M899" s="448"/>
      <c r="N899" s="564"/>
      <c r="O899" s="448"/>
      <c r="P899" s="564"/>
      <c r="Q899" s="448"/>
      <c r="R899" s="564"/>
      <c r="S899" s="448"/>
      <c r="T899" s="564"/>
      <c r="U899" s="448"/>
      <c r="V899" s="448"/>
      <c r="W899" s="448"/>
      <c r="X899" s="448"/>
      <c r="Y899" s="448"/>
      <c r="Z899" s="448"/>
    </row>
    <row r="900" ht="12.75" customHeight="1">
      <c r="A900" s="448"/>
      <c r="B900" s="560"/>
      <c r="C900" s="448"/>
      <c r="D900" s="564"/>
      <c r="E900" s="448"/>
      <c r="F900" s="564"/>
      <c r="G900" s="448"/>
      <c r="H900" s="564"/>
      <c r="I900" s="448"/>
      <c r="J900" s="564"/>
      <c r="K900" s="448"/>
      <c r="L900" s="564"/>
      <c r="M900" s="448"/>
      <c r="N900" s="564"/>
      <c r="O900" s="448"/>
      <c r="P900" s="564"/>
      <c r="Q900" s="448"/>
      <c r="R900" s="564"/>
      <c r="S900" s="448"/>
      <c r="T900" s="564"/>
      <c r="U900" s="448"/>
      <c r="V900" s="448"/>
      <c r="W900" s="448"/>
      <c r="X900" s="448"/>
      <c r="Y900" s="448"/>
      <c r="Z900" s="448"/>
    </row>
    <row r="901" ht="12.75" customHeight="1">
      <c r="A901" s="448"/>
      <c r="B901" s="560"/>
      <c r="C901" s="448"/>
      <c r="D901" s="564"/>
      <c r="E901" s="448"/>
      <c r="F901" s="564"/>
      <c r="G901" s="448"/>
      <c r="H901" s="564"/>
      <c r="I901" s="448"/>
      <c r="J901" s="564"/>
      <c r="K901" s="448"/>
      <c r="L901" s="564"/>
      <c r="M901" s="448"/>
      <c r="N901" s="564"/>
      <c r="O901" s="448"/>
      <c r="P901" s="564"/>
      <c r="Q901" s="448"/>
      <c r="R901" s="564"/>
      <c r="S901" s="448"/>
      <c r="T901" s="564"/>
      <c r="U901" s="448"/>
      <c r="V901" s="448"/>
      <c r="W901" s="448"/>
      <c r="X901" s="448"/>
      <c r="Y901" s="448"/>
      <c r="Z901" s="448"/>
    </row>
    <row r="902" ht="12.75" customHeight="1">
      <c r="A902" s="448"/>
      <c r="B902" s="560"/>
      <c r="C902" s="448"/>
      <c r="D902" s="564"/>
      <c r="E902" s="448"/>
      <c r="F902" s="564"/>
      <c r="G902" s="448"/>
      <c r="H902" s="564"/>
      <c r="I902" s="448"/>
      <c r="J902" s="564"/>
      <c r="K902" s="448"/>
      <c r="L902" s="564"/>
      <c r="M902" s="448"/>
      <c r="N902" s="564"/>
      <c r="O902" s="448"/>
      <c r="P902" s="564"/>
      <c r="Q902" s="448"/>
      <c r="R902" s="564"/>
      <c r="S902" s="448"/>
      <c r="T902" s="564"/>
      <c r="U902" s="448"/>
      <c r="V902" s="448"/>
      <c r="W902" s="448"/>
      <c r="X902" s="448"/>
      <c r="Y902" s="448"/>
      <c r="Z902" s="448"/>
    </row>
    <row r="903" ht="12.75" customHeight="1">
      <c r="A903" s="448"/>
      <c r="B903" s="560"/>
      <c r="C903" s="448"/>
      <c r="D903" s="564"/>
      <c r="E903" s="448"/>
      <c r="F903" s="564"/>
      <c r="G903" s="448"/>
      <c r="H903" s="564"/>
      <c r="I903" s="448"/>
      <c r="J903" s="564"/>
      <c r="K903" s="448"/>
      <c r="L903" s="564"/>
      <c r="M903" s="448"/>
      <c r="N903" s="564"/>
      <c r="O903" s="448"/>
      <c r="P903" s="564"/>
      <c r="Q903" s="448"/>
      <c r="R903" s="564"/>
      <c r="S903" s="448"/>
      <c r="T903" s="564"/>
      <c r="U903" s="448"/>
      <c r="V903" s="448"/>
      <c r="W903" s="448"/>
      <c r="X903" s="448"/>
      <c r="Y903" s="448"/>
      <c r="Z903" s="448"/>
    </row>
    <row r="904" ht="12.75" customHeight="1">
      <c r="A904" s="448"/>
      <c r="B904" s="560"/>
      <c r="C904" s="448"/>
      <c r="D904" s="564"/>
      <c r="E904" s="448"/>
      <c r="F904" s="564"/>
      <c r="G904" s="448"/>
      <c r="H904" s="564"/>
      <c r="I904" s="448"/>
      <c r="J904" s="564"/>
      <c r="K904" s="448"/>
      <c r="L904" s="564"/>
      <c r="M904" s="448"/>
      <c r="N904" s="564"/>
      <c r="O904" s="448"/>
      <c r="P904" s="564"/>
      <c r="Q904" s="448"/>
      <c r="R904" s="564"/>
      <c r="S904" s="448"/>
      <c r="T904" s="564"/>
      <c r="U904" s="448"/>
      <c r="V904" s="448"/>
      <c r="W904" s="448"/>
      <c r="X904" s="448"/>
      <c r="Y904" s="448"/>
      <c r="Z904" s="448"/>
    </row>
    <row r="905" ht="12.75" customHeight="1">
      <c r="A905" s="448"/>
      <c r="B905" s="560"/>
      <c r="C905" s="448"/>
      <c r="D905" s="564"/>
      <c r="E905" s="448"/>
      <c r="F905" s="564"/>
      <c r="G905" s="448"/>
      <c r="H905" s="564"/>
      <c r="I905" s="448"/>
      <c r="J905" s="564"/>
      <c r="K905" s="448"/>
      <c r="L905" s="564"/>
      <c r="M905" s="448"/>
      <c r="N905" s="564"/>
      <c r="O905" s="448"/>
      <c r="P905" s="564"/>
      <c r="Q905" s="448"/>
      <c r="R905" s="564"/>
      <c r="S905" s="448"/>
      <c r="T905" s="564"/>
      <c r="U905" s="448"/>
      <c r="V905" s="448"/>
      <c r="W905" s="448"/>
      <c r="X905" s="448"/>
      <c r="Y905" s="448"/>
      <c r="Z905" s="448"/>
    </row>
    <row r="906" ht="12.75" customHeight="1">
      <c r="A906" s="448"/>
      <c r="B906" s="560"/>
      <c r="C906" s="448"/>
      <c r="D906" s="564"/>
      <c r="E906" s="448"/>
      <c r="F906" s="564"/>
      <c r="G906" s="448"/>
      <c r="H906" s="564"/>
      <c r="I906" s="448"/>
      <c r="J906" s="564"/>
      <c r="K906" s="448"/>
      <c r="L906" s="564"/>
      <c r="M906" s="448"/>
      <c r="N906" s="564"/>
      <c r="O906" s="448"/>
      <c r="P906" s="564"/>
      <c r="Q906" s="448"/>
      <c r="R906" s="564"/>
      <c r="S906" s="448"/>
      <c r="T906" s="564"/>
      <c r="U906" s="448"/>
      <c r="V906" s="448"/>
      <c r="W906" s="448"/>
      <c r="X906" s="448"/>
      <c r="Y906" s="448"/>
      <c r="Z906" s="448"/>
    </row>
    <row r="907" ht="12.75" customHeight="1">
      <c r="A907" s="448"/>
      <c r="B907" s="560"/>
      <c r="C907" s="448"/>
      <c r="D907" s="564"/>
      <c r="E907" s="448"/>
      <c r="F907" s="564"/>
      <c r="G907" s="448"/>
      <c r="H907" s="564"/>
      <c r="I907" s="448"/>
      <c r="J907" s="564"/>
      <c r="K907" s="448"/>
      <c r="L907" s="564"/>
      <c r="M907" s="448"/>
      <c r="N907" s="564"/>
      <c r="O907" s="448"/>
      <c r="P907" s="564"/>
      <c r="Q907" s="448"/>
      <c r="R907" s="564"/>
      <c r="S907" s="448"/>
      <c r="T907" s="564"/>
      <c r="U907" s="448"/>
      <c r="V907" s="448"/>
      <c r="W907" s="448"/>
      <c r="X907" s="448"/>
      <c r="Y907" s="448"/>
      <c r="Z907" s="448"/>
    </row>
    <row r="908" ht="12.75" customHeight="1">
      <c r="A908" s="448"/>
      <c r="B908" s="560"/>
      <c r="C908" s="448"/>
      <c r="D908" s="564"/>
      <c r="E908" s="448"/>
      <c r="F908" s="564"/>
      <c r="G908" s="448"/>
      <c r="H908" s="564"/>
      <c r="I908" s="448"/>
      <c r="J908" s="564"/>
      <c r="K908" s="448"/>
      <c r="L908" s="564"/>
      <c r="M908" s="448"/>
      <c r="N908" s="564"/>
      <c r="O908" s="448"/>
      <c r="P908" s="564"/>
      <c r="Q908" s="448"/>
      <c r="R908" s="564"/>
      <c r="S908" s="448"/>
      <c r="T908" s="564"/>
      <c r="U908" s="448"/>
      <c r="V908" s="448"/>
      <c r="W908" s="448"/>
      <c r="X908" s="448"/>
      <c r="Y908" s="448"/>
      <c r="Z908" s="448"/>
    </row>
    <row r="909" ht="12.75" customHeight="1">
      <c r="A909" s="448"/>
      <c r="B909" s="560"/>
      <c r="C909" s="448"/>
      <c r="D909" s="564"/>
      <c r="E909" s="448"/>
      <c r="F909" s="564"/>
      <c r="G909" s="448"/>
      <c r="H909" s="564"/>
      <c r="I909" s="448"/>
      <c r="J909" s="564"/>
      <c r="K909" s="448"/>
      <c r="L909" s="564"/>
      <c r="M909" s="448"/>
      <c r="N909" s="564"/>
      <c r="O909" s="448"/>
      <c r="P909" s="564"/>
      <c r="Q909" s="448"/>
      <c r="R909" s="564"/>
      <c r="S909" s="448"/>
      <c r="T909" s="564"/>
      <c r="U909" s="448"/>
      <c r="V909" s="448"/>
      <c r="W909" s="448"/>
      <c r="X909" s="448"/>
      <c r="Y909" s="448"/>
      <c r="Z909" s="448"/>
    </row>
    <row r="910" ht="12.75" customHeight="1">
      <c r="A910" s="448"/>
      <c r="B910" s="560"/>
      <c r="C910" s="448"/>
      <c r="D910" s="564"/>
      <c r="E910" s="448"/>
      <c r="F910" s="564"/>
      <c r="G910" s="448"/>
      <c r="H910" s="564"/>
      <c r="I910" s="448"/>
      <c r="J910" s="564"/>
      <c r="K910" s="448"/>
      <c r="L910" s="564"/>
      <c r="M910" s="448"/>
      <c r="N910" s="564"/>
      <c r="O910" s="448"/>
      <c r="P910" s="564"/>
      <c r="Q910" s="448"/>
      <c r="R910" s="564"/>
      <c r="S910" s="448"/>
      <c r="T910" s="564"/>
      <c r="U910" s="448"/>
      <c r="V910" s="448"/>
      <c r="W910" s="448"/>
      <c r="X910" s="448"/>
      <c r="Y910" s="448"/>
      <c r="Z910" s="448"/>
    </row>
    <row r="911" ht="12.75" customHeight="1">
      <c r="A911" s="448"/>
      <c r="B911" s="560"/>
      <c r="C911" s="448"/>
      <c r="D911" s="564"/>
      <c r="E911" s="448"/>
      <c r="F911" s="564"/>
      <c r="G911" s="448"/>
      <c r="H911" s="564"/>
      <c r="I911" s="448"/>
      <c r="J911" s="564"/>
      <c r="K911" s="448"/>
      <c r="L911" s="564"/>
      <c r="M911" s="448"/>
      <c r="N911" s="564"/>
      <c r="O911" s="448"/>
      <c r="P911" s="564"/>
      <c r="Q911" s="448"/>
      <c r="R911" s="564"/>
      <c r="S911" s="448"/>
      <c r="T911" s="564"/>
      <c r="U911" s="448"/>
      <c r="V911" s="448"/>
      <c r="W911" s="448"/>
      <c r="X911" s="448"/>
      <c r="Y911" s="448"/>
      <c r="Z911" s="448"/>
    </row>
    <row r="912" ht="12.75" customHeight="1">
      <c r="A912" s="448"/>
      <c r="B912" s="560"/>
      <c r="C912" s="448"/>
      <c r="D912" s="564"/>
      <c r="E912" s="448"/>
      <c r="F912" s="564"/>
      <c r="G912" s="448"/>
      <c r="H912" s="564"/>
      <c r="I912" s="448"/>
      <c r="J912" s="564"/>
      <c r="K912" s="448"/>
      <c r="L912" s="564"/>
      <c r="M912" s="448"/>
      <c r="N912" s="564"/>
      <c r="O912" s="448"/>
      <c r="P912" s="564"/>
      <c r="Q912" s="448"/>
      <c r="R912" s="564"/>
      <c r="S912" s="448"/>
      <c r="T912" s="564"/>
      <c r="U912" s="448"/>
      <c r="V912" s="448"/>
      <c r="W912" s="448"/>
      <c r="X912" s="448"/>
      <c r="Y912" s="448"/>
      <c r="Z912" s="448"/>
    </row>
    <row r="913" ht="12.75" customHeight="1">
      <c r="A913" s="448"/>
      <c r="B913" s="560"/>
      <c r="C913" s="448"/>
      <c r="D913" s="564"/>
      <c r="E913" s="448"/>
      <c r="F913" s="564"/>
      <c r="G913" s="448"/>
      <c r="H913" s="564"/>
      <c r="I913" s="448"/>
      <c r="J913" s="564"/>
      <c r="K913" s="448"/>
      <c r="L913" s="564"/>
      <c r="M913" s="448"/>
      <c r="N913" s="564"/>
      <c r="O913" s="448"/>
      <c r="P913" s="564"/>
      <c r="Q913" s="448"/>
      <c r="R913" s="564"/>
      <c r="S913" s="448"/>
      <c r="T913" s="564"/>
      <c r="U913" s="448"/>
      <c r="V913" s="448"/>
      <c r="W913" s="448"/>
      <c r="X913" s="448"/>
      <c r="Y913" s="448"/>
      <c r="Z913" s="448"/>
    </row>
    <row r="914" ht="12.75" customHeight="1">
      <c r="A914" s="448"/>
      <c r="B914" s="560"/>
      <c r="C914" s="448"/>
      <c r="D914" s="564"/>
      <c r="E914" s="448"/>
      <c r="F914" s="564"/>
      <c r="G914" s="448"/>
      <c r="H914" s="564"/>
      <c r="I914" s="448"/>
      <c r="J914" s="564"/>
      <c r="K914" s="448"/>
      <c r="L914" s="564"/>
      <c r="M914" s="448"/>
      <c r="N914" s="564"/>
      <c r="O914" s="448"/>
      <c r="P914" s="564"/>
      <c r="Q914" s="448"/>
      <c r="R914" s="564"/>
      <c r="S914" s="448"/>
      <c r="T914" s="564"/>
      <c r="U914" s="448"/>
      <c r="V914" s="448"/>
      <c r="W914" s="448"/>
      <c r="X914" s="448"/>
      <c r="Y914" s="448"/>
      <c r="Z914" s="448"/>
    </row>
    <row r="915" ht="12.75" customHeight="1">
      <c r="A915" s="448"/>
      <c r="B915" s="560"/>
      <c r="C915" s="448"/>
      <c r="D915" s="564"/>
      <c r="E915" s="448"/>
      <c r="F915" s="564"/>
      <c r="G915" s="448"/>
      <c r="H915" s="564"/>
      <c r="I915" s="448"/>
      <c r="J915" s="564"/>
      <c r="K915" s="448"/>
      <c r="L915" s="564"/>
      <c r="M915" s="448"/>
      <c r="N915" s="564"/>
      <c r="O915" s="448"/>
      <c r="P915" s="564"/>
      <c r="Q915" s="448"/>
      <c r="R915" s="564"/>
      <c r="S915" s="448"/>
      <c r="T915" s="564"/>
      <c r="U915" s="448"/>
      <c r="V915" s="448"/>
      <c r="W915" s="448"/>
      <c r="X915" s="448"/>
      <c r="Y915" s="448"/>
      <c r="Z915" s="448"/>
    </row>
    <row r="916" ht="12.75" customHeight="1">
      <c r="A916" s="448"/>
      <c r="B916" s="560"/>
      <c r="C916" s="448"/>
      <c r="D916" s="564"/>
      <c r="E916" s="448"/>
      <c r="F916" s="564"/>
      <c r="G916" s="448"/>
      <c r="H916" s="564"/>
      <c r="I916" s="448"/>
      <c r="J916" s="564"/>
      <c r="K916" s="448"/>
      <c r="L916" s="564"/>
      <c r="M916" s="448"/>
      <c r="N916" s="564"/>
      <c r="O916" s="448"/>
      <c r="P916" s="564"/>
      <c r="Q916" s="448"/>
      <c r="R916" s="564"/>
      <c r="S916" s="448"/>
      <c r="T916" s="564"/>
      <c r="U916" s="448"/>
      <c r="V916" s="448"/>
      <c r="W916" s="448"/>
      <c r="X916" s="448"/>
      <c r="Y916" s="448"/>
      <c r="Z916" s="448"/>
    </row>
    <row r="917" ht="12.75" customHeight="1">
      <c r="A917" s="448"/>
      <c r="B917" s="560"/>
      <c r="C917" s="448"/>
      <c r="D917" s="564"/>
      <c r="E917" s="448"/>
      <c r="F917" s="564"/>
      <c r="G917" s="448"/>
      <c r="H917" s="564"/>
      <c r="I917" s="448"/>
      <c r="J917" s="564"/>
      <c r="K917" s="448"/>
      <c r="L917" s="564"/>
      <c r="M917" s="448"/>
      <c r="N917" s="564"/>
      <c r="O917" s="448"/>
      <c r="P917" s="564"/>
      <c r="Q917" s="448"/>
      <c r="R917" s="564"/>
      <c r="S917" s="448"/>
      <c r="T917" s="564"/>
      <c r="U917" s="448"/>
      <c r="V917" s="448"/>
      <c r="W917" s="448"/>
      <c r="X917" s="448"/>
      <c r="Y917" s="448"/>
      <c r="Z917" s="448"/>
    </row>
    <row r="918" ht="12.75" customHeight="1">
      <c r="A918" s="448"/>
      <c r="B918" s="560"/>
      <c r="C918" s="448"/>
      <c r="D918" s="564"/>
      <c r="E918" s="448"/>
      <c r="F918" s="564"/>
      <c r="G918" s="448"/>
      <c r="H918" s="564"/>
      <c r="I918" s="448"/>
      <c r="J918" s="564"/>
      <c r="K918" s="448"/>
      <c r="L918" s="564"/>
      <c r="M918" s="448"/>
      <c r="N918" s="564"/>
      <c r="O918" s="448"/>
      <c r="P918" s="564"/>
      <c r="Q918" s="448"/>
      <c r="R918" s="564"/>
      <c r="S918" s="448"/>
      <c r="T918" s="564"/>
      <c r="U918" s="448"/>
      <c r="V918" s="448"/>
      <c r="W918" s="448"/>
      <c r="X918" s="448"/>
      <c r="Y918" s="448"/>
      <c r="Z918" s="448"/>
    </row>
    <row r="919" ht="12.75" customHeight="1">
      <c r="A919" s="448"/>
      <c r="B919" s="560"/>
      <c r="C919" s="448"/>
      <c r="D919" s="564"/>
      <c r="E919" s="448"/>
      <c r="F919" s="564"/>
      <c r="G919" s="448"/>
      <c r="H919" s="564"/>
      <c r="I919" s="448"/>
      <c r="J919" s="564"/>
      <c r="K919" s="448"/>
      <c r="L919" s="564"/>
      <c r="M919" s="448"/>
      <c r="N919" s="564"/>
      <c r="O919" s="448"/>
      <c r="P919" s="564"/>
      <c r="Q919" s="448"/>
      <c r="R919" s="564"/>
      <c r="S919" s="448"/>
      <c r="T919" s="564"/>
      <c r="U919" s="448"/>
      <c r="V919" s="448"/>
      <c r="W919" s="448"/>
      <c r="X919" s="448"/>
      <c r="Y919" s="448"/>
      <c r="Z919" s="448"/>
    </row>
    <row r="920" ht="12.75" customHeight="1">
      <c r="A920" s="448"/>
      <c r="B920" s="560"/>
      <c r="C920" s="448"/>
      <c r="D920" s="564"/>
      <c r="E920" s="448"/>
      <c r="F920" s="564"/>
      <c r="G920" s="448"/>
      <c r="H920" s="564"/>
      <c r="I920" s="448"/>
      <c r="J920" s="564"/>
      <c r="K920" s="448"/>
      <c r="L920" s="564"/>
      <c r="M920" s="448"/>
      <c r="N920" s="564"/>
      <c r="O920" s="448"/>
      <c r="P920" s="564"/>
      <c r="Q920" s="448"/>
      <c r="R920" s="564"/>
      <c r="S920" s="448"/>
      <c r="T920" s="564"/>
      <c r="U920" s="448"/>
      <c r="V920" s="448"/>
      <c r="W920" s="448"/>
      <c r="X920" s="448"/>
      <c r="Y920" s="448"/>
      <c r="Z920" s="448"/>
    </row>
    <row r="921" ht="12.75" customHeight="1">
      <c r="A921" s="448"/>
      <c r="B921" s="560"/>
      <c r="C921" s="448"/>
      <c r="D921" s="564"/>
      <c r="E921" s="448"/>
      <c r="F921" s="564"/>
      <c r="G921" s="448"/>
      <c r="H921" s="564"/>
      <c r="I921" s="448"/>
      <c r="J921" s="564"/>
      <c r="K921" s="448"/>
      <c r="L921" s="564"/>
      <c r="M921" s="448"/>
      <c r="N921" s="564"/>
      <c r="O921" s="448"/>
      <c r="P921" s="564"/>
      <c r="Q921" s="448"/>
      <c r="R921" s="564"/>
      <c r="S921" s="448"/>
      <c r="T921" s="564"/>
      <c r="U921" s="448"/>
      <c r="V921" s="448"/>
      <c r="W921" s="448"/>
      <c r="X921" s="448"/>
      <c r="Y921" s="448"/>
      <c r="Z921" s="448"/>
    </row>
    <row r="922" ht="12.75" customHeight="1">
      <c r="A922" s="448"/>
      <c r="B922" s="560"/>
      <c r="C922" s="448"/>
      <c r="D922" s="564"/>
      <c r="E922" s="448"/>
      <c r="F922" s="564"/>
      <c r="G922" s="448"/>
      <c r="H922" s="564"/>
      <c r="I922" s="448"/>
      <c r="J922" s="564"/>
      <c r="K922" s="448"/>
      <c r="L922" s="564"/>
      <c r="M922" s="448"/>
      <c r="N922" s="564"/>
      <c r="O922" s="448"/>
      <c r="P922" s="564"/>
      <c r="Q922" s="448"/>
      <c r="R922" s="564"/>
      <c r="S922" s="448"/>
      <c r="T922" s="564"/>
      <c r="U922" s="448"/>
      <c r="V922" s="448"/>
      <c r="W922" s="448"/>
      <c r="X922" s="448"/>
      <c r="Y922" s="448"/>
      <c r="Z922" s="448"/>
    </row>
    <row r="923" ht="12.75" customHeight="1">
      <c r="A923" s="448"/>
      <c r="B923" s="560"/>
      <c r="C923" s="448"/>
      <c r="D923" s="564"/>
      <c r="E923" s="448"/>
      <c r="F923" s="564"/>
      <c r="G923" s="448"/>
      <c r="H923" s="564"/>
      <c r="I923" s="448"/>
      <c r="J923" s="564"/>
      <c r="K923" s="448"/>
      <c r="L923" s="564"/>
      <c r="M923" s="448"/>
      <c r="N923" s="564"/>
      <c r="O923" s="448"/>
      <c r="P923" s="564"/>
      <c r="Q923" s="448"/>
      <c r="R923" s="564"/>
      <c r="S923" s="448"/>
      <c r="T923" s="564"/>
      <c r="U923" s="448"/>
      <c r="V923" s="448"/>
      <c r="W923" s="448"/>
      <c r="X923" s="448"/>
      <c r="Y923" s="448"/>
      <c r="Z923" s="448"/>
    </row>
    <row r="924" ht="12.75" customHeight="1">
      <c r="A924" s="448"/>
      <c r="B924" s="560"/>
      <c r="C924" s="448"/>
      <c r="D924" s="564"/>
      <c r="E924" s="448"/>
      <c r="F924" s="564"/>
      <c r="G924" s="448"/>
      <c r="H924" s="564"/>
      <c r="I924" s="448"/>
      <c r="J924" s="564"/>
      <c r="K924" s="448"/>
      <c r="L924" s="564"/>
      <c r="M924" s="448"/>
      <c r="N924" s="564"/>
      <c r="O924" s="448"/>
      <c r="P924" s="564"/>
      <c r="Q924" s="448"/>
      <c r="R924" s="564"/>
      <c r="S924" s="448"/>
      <c r="T924" s="564"/>
      <c r="U924" s="448"/>
      <c r="V924" s="448"/>
      <c r="W924" s="448"/>
      <c r="X924" s="448"/>
      <c r="Y924" s="448"/>
      <c r="Z924" s="448"/>
    </row>
    <row r="925" ht="12.75" customHeight="1">
      <c r="A925" s="448"/>
      <c r="B925" s="560"/>
      <c r="C925" s="448"/>
      <c r="D925" s="564"/>
      <c r="E925" s="448"/>
      <c r="F925" s="564"/>
      <c r="G925" s="448"/>
      <c r="H925" s="564"/>
      <c r="I925" s="448"/>
      <c r="J925" s="564"/>
      <c r="K925" s="448"/>
      <c r="L925" s="564"/>
      <c r="M925" s="448"/>
      <c r="N925" s="564"/>
      <c r="O925" s="448"/>
      <c r="P925" s="564"/>
      <c r="Q925" s="448"/>
      <c r="R925" s="564"/>
      <c r="S925" s="448"/>
      <c r="T925" s="564"/>
      <c r="U925" s="448"/>
      <c r="V925" s="448"/>
      <c r="W925" s="448"/>
      <c r="X925" s="448"/>
      <c r="Y925" s="448"/>
      <c r="Z925" s="448"/>
    </row>
    <row r="926" ht="12.75" customHeight="1">
      <c r="A926" s="448"/>
      <c r="B926" s="560"/>
      <c r="C926" s="448"/>
      <c r="D926" s="564"/>
      <c r="E926" s="448"/>
      <c r="F926" s="564"/>
      <c r="G926" s="448"/>
      <c r="H926" s="564"/>
      <c r="I926" s="448"/>
      <c r="J926" s="564"/>
      <c r="K926" s="448"/>
      <c r="L926" s="564"/>
      <c r="M926" s="448"/>
      <c r="N926" s="564"/>
      <c r="O926" s="448"/>
      <c r="P926" s="564"/>
      <c r="Q926" s="448"/>
      <c r="R926" s="564"/>
      <c r="S926" s="448"/>
      <c r="T926" s="564"/>
      <c r="U926" s="448"/>
      <c r="V926" s="448"/>
      <c r="W926" s="448"/>
      <c r="X926" s="448"/>
      <c r="Y926" s="448"/>
      <c r="Z926" s="448"/>
    </row>
    <row r="927" ht="12.75" customHeight="1">
      <c r="A927" s="448"/>
      <c r="B927" s="560"/>
      <c r="C927" s="448"/>
      <c r="D927" s="564"/>
      <c r="E927" s="448"/>
      <c r="F927" s="564"/>
      <c r="G927" s="448"/>
      <c r="H927" s="564"/>
      <c r="I927" s="448"/>
      <c r="J927" s="564"/>
      <c r="K927" s="448"/>
      <c r="L927" s="564"/>
      <c r="M927" s="448"/>
      <c r="N927" s="564"/>
      <c r="O927" s="448"/>
      <c r="P927" s="564"/>
      <c r="Q927" s="448"/>
      <c r="R927" s="564"/>
      <c r="S927" s="448"/>
      <c r="T927" s="564"/>
      <c r="U927" s="448"/>
      <c r="V927" s="448"/>
      <c r="W927" s="448"/>
      <c r="X927" s="448"/>
      <c r="Y927" s="448"/>
      <c r="Z927" s="448"/>
    </row>
    <row r="928" ht="12.75" customHeight="1">
      <c r="A928" s="448"/>
      <c r="B928" s="560"/>
      <c r="C928" s="448"/>
      <c r="D928" s="564"/>
      <c r="E928" s="448"/>
      <c r="F928" s="564"/>
      <c r="G928" s="448"/>
      <c r="H928" s="564"/>
      <c r="I928" s="448"/>
      <c r="J928" s="564"/>
      <c r="K928" s="448"/>
      <c r="L928" s="564"/>
      <c r="M928" s="448"/>
      <c r="N928" s="564"/>
      <c r="O928" s="448"/>
      <c r="P928" s="564"/>
      <c r="Q928" s="448"/>
      <c r="R928" s="564"/>
      <c r="S928" s="448"/>
      <c r="T928" s="564"/>
      <c r="U928" s="448"/>
      <c r="V928" s="448"/>
      <c r="W928" s="448"/>
      <c r="X928" s="448"/>
      <c r="Y928" s="448"/>
      <c r="Z928" s="448"/>
    </row>
    <row r="929" ht="12.75" customHeight="1">
      <c r="A929" s="448"/>
      <c r="B929" s="560"/>
      <c r="C929" s="448"/>
      <c r="D929" s="564"/>
      <c r="E929" s="448"/>
      <c r="F929" s="564"/>
      <c r="G929" s="448"/>
      <c r="H929" s="564"/>
      <c r="I929" s="448"/>
      <c r="J929" s="564"/>
      <c r="K929" s="448"/>
      <c r="L929" s="564"/>
      <c r="M929" s="448"/>
      <c r="N929" s="564"/>
      <c r="O929" s="448"/>
      <c r="P929" s="564"/>
      <c r="Q929" s="448"/>
      <c r="R929" s="564"/>
      <c r="S929" s="448"/>
      <c r="T929" s="564"/>
      <c r="U929" s="448"/>
      <c r="V929" s="448"/>
      <c r="W929" s="448"/>
      <c r="X929" s="448"/>
      <c r="Y929" s="448"/>
      <c r="Z929" s="448"/>
    </row>
    <row r="930" ht="12.75" customHeight="1">
      <c r="A930" s="448"/>
      <c r="B930" s="560"/>
      <c r="C930" s="448"/>
      <c r="D930" s="564"/>
      <c r="E930" s="448"/>
      <c r="F930" s="564"/>
      <c r="G930" s="448"/>
      <c r="H930" s="564"/>
      <c r="I930" s="448"/>
      <c r="J930" s="564"/>
      <c r="K930" s="448"/>
      <c r="L930" s="564"/>
      <c r="M930" s="448"/>
      <c r="N930" s="564"/>
      <c r="O930" s="448"/>
      <c r="P930" s="564"/>
      <c r="Q930" s="448"/>
      <c r="R930" s="564"/>
      <c r="S930" s="448"/>
      <c r="T930" s="564"/>
      <c r="U930" s="448"/>
      <c r="V930" s="448"/>
      <c r="W930" s="448"/>
      <c r="X930" s="448"/>
      <c r="Y930" s="448"/>
      <c r="Z930" s="448"/>
    </row>
    <row r="931" ht="12.75" customHeight="1">
      <c r="A931" s="448"/>
      <c r="B931" s="560"/>
      <c r="C931" s="448"/>
      <c r="D931" s="564"/>
      <c r="E931" s="448"/>
      <c r="F931" s="564"/>
      <c r="G931" s="448"/>
      <c r="H931" s="564"/>
      <c r="I931" s="448"/>
      <c r="J931" s="564"/>
      <c r="K931" s="448"/>
      <c r="L931" s="564"/>
      <c r="M931" s="448"/>
      <c r="N931" s="564"/>
      <c r="O931" s="448"/>
      <c r="P931" s="564"/>
      <c r="Q931" s="448"/>
      <c r="R931" s="564"/>
      <c r="S931" s="448"/>
      <c r="T931" s="564"/>
      <c r="U931" s="448"/>
      <c r="V931" s="448"/>
      <c r="W931" s="448"/>
      <c r="X931" s="448"/>
      <c r="Y931" s="448"/>
      <c r="Z931" s="448"/>
    </row>
    <row r="932" ht="12.75" customHeight="1">
      <c r="A932" s="448"/>
      <c r="B932" s="560"/>
      <c r="C932" s="448"/>
      <c r="D932" s="564"/>
      <c r="E932" s="448"/>
      <c r="F932" s="564"/>
      <c r="G932" s="448"/>
      <c r="H932" s="564"/>
      <c r="I932" s="448"/>
      <c r="J932" s="564"/>
      <c r="K932" s="448"/>
      <c r="L932" s="564"/>
      <c r="M932" s="448"/>
      <c r="N932" s="564"/>
      <c r="O932" s="448"/>
      <c r="P932" s="564"/>
      <c r="Q932" s="448"/>
      <c r="R932" s="564"/>
      <c r="S932" s="448"/>
      <c r="T932" s="564"/>
      <c r="U932" s="448"/>
      <c r="V932" s="448"/>
      <c r="W932" s="448"/>
      <c r="X932" s="448"/>
      <c r="Y932" s="448"/>
      <c r="Z932" s="448"/>
    </row>
    <row r="933" ht="12.75" customHeight="1">
      <c r="A933" s="448"/>
      <c r="B933" s="560"/>
      <c r="C933" s="448"/>
      <c r="D933" s="564"/>
      <c r="E933" s="448"/>
      <c r="F933" s="564"/>
      <c r="G933" s="448"/>
      <c r="H933" s="564"/>
      <c r="I933" s="448"/>
      <c r="J933" s="564"/>
      <c r="K933" s="448"/>
      <c r="L933" s="564"/>
      <c r="M933" s="448"/>
      <c r="N933" s="564"/>
      <c r="O933" s="448"/>
      <c r="P933" s="564"/>
      <c r="Q933" s="448"/>
      <c r="R933" s="564"/>
      <c r="S933" s="448"/>
      <c r="T933" s="564"/>
      <c r="U933" s="448"/>
      <c r="V933" s="448"/>
      <c r="W933" s="448"/>
      <c r="X933" s="448"/>
      <c r="Y933" s="448"/>
      <c r="Z933" s="448"/>
    </row>
    <row r="934" ht="12.75" customHeight="1">
      <c r="A934" s="448"/>
      <c r="B934" s="560"/>
      <c r="C934" s="448"/>
      <c r="D934" s="564"/>
      <c r="E934" s="448"/>
      <c r="F934" s="564"/>
      <c r="G934" s="448"/>
      <c r="H934" s="564"/>
      <c r="I934" s="448"/>
      <c r="J934" s="564"/>
      <c r="K934" s="448"/>
      <c r="L934" s="564"/>
      <c r="M934" s="448"/>
      <c r="N934" s="564"/>
      <c r="O934" s="448"/>
      <c r="P934" s="564"/>
      <c r="Q934" s="448"/>
      <c r="R934" s="564"/>
      <c r="S934" s="448"/>
      <c r="T934" s="564"/>
      <c r="U934" s="448"/>
      <c r="V934" s="448"/>
      <c r="W934" s="448"/>
      <c r="X934" s="448"/>
      <c r="Y934" s="448"/>
      <c r="Z934" s="448"/>
    </row>
    <row r="935" ht="12.75" customHeight="1">
      <c r="A935" s="448"/>
      <c r="B935" s="560"/>
      <c r="C935" s="448"/>
      <c r="D935" s="564"/>
      <c r="E935" s="448"/>
      <c r="F935" s="564"/>
      <c r="G935" s="448"/>
      <c r="H935" s="564"/>
      <c r="I935" s="448"/>
      <c r="J935" s="564"/>
      <c r="K935" s="448"/>
      <c r="L935" s="564"/>
      <c r="M935" s="448"/>
      <c r="N935" s="564"/>
      <c r="O935" s="448"/>
      <c r="P935" s="564"/>
      <c r="Q935" s="448"/>
      <c r="R935" s="564"/>
      <c r="S935" s="448"/>
      <c r="T935" s="564"/>
      <c r="U935" s="448"/>
      <c r="V935" s="448"/>
      <c r="W935" s="448"/>
      <c r="X935" s="448"/>
      <c r="Y935" s="448"/>
      <c r="Z935" s="448"/>
    </row>
    <row r="936" ht="12.75" customHeight="1">
      <c r="A936" s="448"/>
      <c r="B936" s="560"/>
      <c r="C936" s="448"/>
      <c r="D936" s="564"/>
      <c r="E936" s="448"/>
      <c r="F936" s="564"/>
      <c r="G936" s="448"/>
      <c r="H936" s="564"/>
      <c r="I936" s="448"/>
      <c r="J936" s="564"/>
      <c r="K936" s="448"/>
      <c r="L936" s="564"/>
      <c r="M936" s="448"/>
      <c r="N936" s="564"/>
      <c r="O936" s="448"/>
      <c r="P936" s="564"/>
      <c r="Q936" s="448"/>
      <c r="R936" s="564"/>
      <c r="S936" s="448"/>
      <c r="T936" s="564"/>
      <c r="U936" s="448"/>
      <c r="V936" s="448"/>
      <c r="W936" s="448"/>
      <c r="X936" s="448"/>
      <c r="Y936" s="448"/>
      <c r="Z936" s="448"/>
    </row>
    <row r="937" ht="12.75" customHeight="1">
      <c r="A937" s="448"/>
      <c r="B937" s="560"/>
      <c r="C937" s="448"/>
      <c r="D937" s="564"/>
      <c r="E937" s="448"/>
      <c r="F937" s="564"/>
      <c r="G937" s="448"/>
      <c r="H937" s="564"/>
      <c r="I937" s="448"/>
      <c r="J937" s="564"/>
      <c r="K937" s="448"/>
      <c r="L937" s="564"/>
      <c r="M937" s="448"/>
      <c r="N937" s="564"/>
      <c r="O937" s="448"/>
      <c r="P937" s="564"/>
      <c r="Q937" s="448"/>
      <c r="R937" s="564"/>
      <c r="S937" s="448"/>
      <c r="T937" s="564"/>
      <c r="U937" s="448"/>
      <c r="V937" s="448"/>
      <c r="W937" s="448"/>
      <c r="X937" s="448"/>
      <c r="Y937" s="448"/>
      <c r="Z937" s="448"/>
    </row>
    <row r="938" ht="12.75" customHeight="1">
      <c r="A938" s="448"/>
      <c r="B938" s="560"/>
      <c r="C938" s="448"/>
      <c r="D938" s="564"/>
      <c r="E938" s="448"/>
      <c r="F938" s="564"/>
      <c r="G938" s="448"/>
      <c r="H938" s="564"/>
      <c r="I938" s="448"/>
      <c r="J938" s="564"/>
      <c r="K938" s="448"/>
      <c r="L938" s="564"/>
      <c r="M938" s="448"/>
      <c r="N938" s="564"/>
      <c r="O938" s="448"/>
      <c r="P938" s="564"/>
      <c r="Q938" s="448"/>
      <c r="R938" s="564"/>
      <c r="S938" s="448"/>
      <c r="T938" s="564"/>
      <c r="U938" s="448"/>
      <c r="V938" s="448"/>
      <c r="W938" s="448"/>
      <c r="X938" s="448"/>
      <c r="Y938" s="448"/>
      <c r="Z938" s="448"/>
    </row>
    <row r="939" ht="12.75" customHeight="1">
      <c r="A939" s="448"/>
      <c r="B939" s="560"/>
      <c r="C939" s="448"/>
      <c r="D939" s="564"/>
      <c r="E939" s="448"/>
      <c r="F939" s="564"/>
      <c r="G939" s="448"/>
      <c r="H939" s="564"/>
      <c r="I939" s="448"/>
      <c r="J939" s="564"/>
      <c r="K939" s="448"/>
      <c r="L939" s="564"/>
      <c r="M939" s="448"/>
      <c r="N939" s="564"/>
      <c r="O939" s="448"/>
      <c r="P939" s="564"/>
      <c r="Q939" s="448"/>
      <c r="R939" s="564"/>
      <c r="S939" s="448"/>
      <c r="T939" s="564"/>
      <c r="U939" s="448"/>
      <c r="V939" s="448"/>
      <c r="W939" s="448"/>
      <c r="X939" s="448"/>
      <c r="Y939" s="448"/>
      <c r="Z939" s="448"/>
    </row>
    <row r="940" ht="12.75" customHeight="1">
      <c r="A940" s="448"/>
      <c r="B940" s="560"/>
      <c r="C940" s="448"/>
      <c r="D940" s="564"/>
      <c r="E940" s="448"/>
      <c r="F940" s="564"/>
      <c r="G940" s="448"/>
      <c r="H940" s="564"/>
      <c r="I940" s="448"/>
      <c r="J940" s="564"/>
      <c r="K940" s="448"/>
      <c r="L940" s="564"/>
      <c r="M940" s="448"/>
      <c r="N940" s="564"/>
      <c r="O940" s="448"/>
      <c r="P940" s="564"/>
      <c r="Q940" s="448"/>
      <c r="R940" s="564"/>
      <c r="S940" s="448"/>
      <c r="T940" s="564"/>
      <c r="U940" s="448"/>
      <c r="V940" s="448"/>
      <c r="W940" s="448"/>
      <c r="X940" s="448"/>
      <c r="Y940" s="448"/>
      <c r="Z940" s="448"/>
    </row>
    <row r="941" ht="12.75" customHeight="1">
      <c r="A941" s="448"/>
      <c r="B941" s="560"/>
      <c r="C941" s="448"/>
      <c r="D941" s="564"/>
      <c r="E941" s="448"/>
      <c r="F941" s="564"/>
      <c r="G941" s="448"/>
      <c r="H941" s="564"/>
      <c r="I941" s="448"/>
      <c r="J941" s="564"/>
      <c r="K941" s="448"/>
      <c r="L941" s="564"/>
      <c r="M941" s="448"/>
      <c r="N941" s="564"/>
      <c r="O941" s="448"/>
      <c r="P941" s="564"/>
      <c r="Q941" s="448"/>
      <c r="R941" s="564"/>
      <c r="S941" s="448"/>
      <c r="T941" s="564"/>
      <c r="U941" s="448"/>
      <c r="V941" s="448"/>
      <c r="W941" s="448"/>
      <c r="X941" s="448"/>
      <c r="Y941" s="448"/>
      <c r="Z941" s="448"/>
    </row>
    <row r="942" ht="12.75" customHeight="1">
      <c r="A942" s="448"/>
      <c r="B942" s="560"/>
      <c r="C942" s="448"/>
      <c r="D942" s="564"/>
      <c r="E942" s="448"/>
      <c r="F942" s="564"/>
      <c r="G942" s="448"/>
      <c r="H942" s="564"/>
      <c r="I942" s="448"/>
      <c r="J942" s="564"/>
      <c r="K942" s="448"/>
      <c r="L942" s="564"/>
      <c r="M942" s="448"/>
      <c r="N942" s="564"/>
      <c r="O942" s="448"/>
      <c r="P942" s="564"/>
      <c r="Q942" s="448"/>
      <c r="R942" s="564"/>
      <c r="S942" s="448"/>
      <c r="T942" s="564"/>
      <c r="U942" s="448"/>
      <c r="V942" s="448"/>
      <c r="W942" s="448"/>
      <c r="X942" s="448"/>
      <c r="Y942" s="448"/>
      <c r="Z942" s="448"/>
    </row>
    <row r="943" ht="12.75" customHeight="1">
      <c r="A943" s="448"/>
      <c r="B943" s="560"/>
      <c r="C943" s="448"/>
      <c r="D943" s="564"/>
      <c r="E943" s="448"/>
      <c r="F943" s="564"/>
      <c r="G943" s="448"/>
      <c r="H943" s="564"/>
      <c r="I943" s="448"/>
      <c r="J943" s="564"/>
      <c r="K943" s="448"/>
      <c r="L943" s="564"/>
      <c r="M943" s="448"/>
      <c r="N943" s="564"/>
      <c r="O943" s="448"/>
      <c r="P943" s="564"/>
      <c r="Q943" s="448"/>
      <c r="R943" s="564"/>
      <c r="S943" s="448"/>
      <c r="T943" s="564"/>
      <c r="U943" s="448"/>
      <c r="V943" s="448"/>
      <c r="W943" s="448"/>
      <c r="X943" s="448"/>
      <c r="Y943" s="448"/>
      <c r="Z943" s="448"/>
    </row>
    <row r="944" ht="12.75" customHeight="1">
      <c r="A944" s="448"/>
      <c r="B944" s="560"/>
      <c r="C944" s="448"/>
      <c r="D944" s="564"/>
      <c r="E944" s="448"/>
      <c r="F944" s="564"/>
      <c r="G944" s="448"/>
      <c r="H944" s="564"/>
      <c r="I944" s="448"/>
      <c r="J944" s="564"/>
      <c r="K944" s="448"/>
      <c r="L944" s="564"/>
      <c r="M944" s="448"/>
      <c r="N944" s="564"/>
      <c r="O944" s="448"/>
      <c r="P944" s="564"/>
      <c r="Q944" s="448"/>
      <c r="R944" s="564"/>
      <c r="S944" s="448"/>
      <c r="T944" s="564"/>
      <c r="U944" s="448"/>
      <c r="V944" s="448"/>
      <c r="W944" s="448"/>
      <c r="X944" s="448"/>
      <c r="Y944" s="448"/>
      <c r="Z944" s="448"/>
    </row>
    <row r="945" ht="12.75" customHeight="1">
      <c r="A945" s="448"/>
      <c r="B945" s="560"/>
      <c r="C945" s="448"/>
      <c r="D945" s="564"/>
      <c r="E945" s="448"/>
      <c r="F945" s="564"/>
      <c r="G945" s="448"/>
      <c r="H945" s="564"/>
      <c r="I945" s="448"/>
      <c r="J945" s="564"/>
      <c r="K945" s="448"/>
      <c r="L945" s="564"/>
      <c r="M945" s="448"/>
      <c r="N945" s="564"/>
      <c r="O945" s="448"/>
      <c r="P945" s="564"/>
      <c r="Q945" s="448"/>
      <c r="R945" s="564"/>
      <c r="S945" s="448"/>
      <c r="T945" s="564"/>
      <c r="U945" s="448"/>
      <c r="V945" s="448"/>
      <c r="W945" s="448"/>
      <c r="X945" s="448"/>
      <c r="Y945" s="448"/>
      <c r="Z945" s="448"/>
    </row>
    <row r="946" ht="12.75" customHeight="1">
      <c r="A946" s="448"/>
      <c r="B946" s="560"/>
      <c r="C946" s="448"/>
      <c r="D946" s="564"/>
      <c r="E946" s="448"/>
      <c r="F946" s="564"/>
      <c r="G946" s="448"/>
      <c r="H946" s="564"/>
      <c r="I946" s="448"/>
      <c r="J946" s="564"/>
      <c r="K946" s="448"/>
      <c r="L946" s="564"/>
      <c r="M946" s="448"/>
      <c r="N946" s="564"/>
      <c r="O946" s="448"/>
      <c r="P946" s="564"/>
      <c r="Q946" s="448"/>
      <c r="R946" s="564"/>
      <c r="S946" s="448"/>
      <c r="T946" s="564"/>
      <c r="U946" s="448"/>
      <c r="V946" s="448"/>
      <c r="W946" s="448"/>
      <c r="X946" s="448"/>
      <c r="Y946" s="448"/>
      <c r="Z946" s="448"/>
    </row>
    <row r="947" ht="12.75" customHeight="1">
      <c r="A947" s="448"/>
      <c r="B947" s="560"/>
      <c r="C947" s="448"/>
      <c r="D947" s="564"/>
      <c r="E947" s="448"/>
      <c r="F947" s="564"/>
      <c r="G947" s="448"/>
      <c r="H947" s="564"/>
      <c r="I947" s="448"/>
      <c r="J947" s="564"/>
      <c r="K947" s="448"/>
      <c r="L947" s="564"/>
      <c r="M947" s="448"/>
      <c r="N947" s="564"/>
      <c r="O947" s="448"/>
      <c r="P947" s="564"/>
      <c r="Q947" s="448"/>
      <c r="R947" s="564"/>
      <c r="S947" s="448"/>
      <c r="T947" s="564"/>
      <c r="U947" s="448"/>
      <c r="V947" s="448"/>
      <c r="W947" s="448"/>
      <c r="X947" s="448"/>
      <c r="Y947" s="448"/>
      <c r="Z947" s="448"/>
    </row>
    <row r="948" ht="12.75" customHeight="1">
      <c r="A948" s="448"/>
      <c r="B948" s="560"/>
      <c r="C948" s="448"/>
      <c r="D948" s="564"/>
      <c r="E948" s="448"/>
      <c r="F948" s="564"/>
      <c r="G948" s="448"/>
      <c r="H948" s="564"/>
      <c r="I948" s="448"/>
      <c r="J948" s="564"/>
      <c r="K948" s="448"/>
      <c r="L948" s="564"/>
      <c r="M948" s="448"/>
      <c r="N948" s="564"/>
      <c r="O948" s="448"/>
      <c r="P948" s="564"/>
      <c r="Q948" s="448"/>
      <c r="R948" s="564"/>
      <c r="S948" s="448"/>
      <c r="T948" s="564"/>
      <c r="U948" s="448"/>
      <c r="V948" s="448"/>
      <c r="W948" s="448"/>
      <c r="X948" s="448"/>
      <c r="Y948" s="448"/>
      <c r="Z948" s="448"/>
    </row>
    <row r="949" ht="12.75" customHeight="1">
      <c r="A949" s="448"/>
      <c r="B949" s="560"/>
      <c r="C949" s="448"/>
      <c r="D949" s="564"/>
      <c r="E949" s="448"/>
      <c r="F949" s="564"/>
      <c r="G949" s="448"/>
      <c r="H949" s="564"/>
      <c r="I949" s="448"/>
      <c r="J949" s="564"/>
      <c r="K949" s="448"/>
      <c r="L949" s="564"/>
      <c r="M949" s="448"/>
      <c r="N949" s="564"/>
      <c r="O949" s="448"/>
      <c r="P949" s="564"/>
      <c r="Q949" s="448"/>
      <c r="R949" s="564"/>
      <c r="S949" s="448"/>
      <c r="T949" s="564"/>
      <c r="U949" s="448"/>
      <c r="V949" s="448"/>
      <c r="W949" s="448"/>
      <c r="X949" s="448"/>
      <c r="Y949" s="448"/>
      <c r="Z949" s="448"/>
    </row>
    <row r="950" ht="12.75" customHeight="1">
      <c r="A950" s="448"/>
      <c r="B950" s="560"/>
      <c r="C950" s="448"/>
      <c r="D950" s="564"/>
      <c r="E950" s="448"/>
      <c r="F950" s="564"/>
      <c r="G950" s="448"/>
      <c r="H950" s="564"/>
      <c r="I950" s="448"/>
      <c r="J950" s="564"/>
      <c r="K950" s="448"/>
      <c r="L950" s="564"/>
      <c r="M950" s="448"/>
      <c r="N950" s="564"/>
      <c r="O950" s="448"/>
      <c r="P950" s="564"/>
      <c r="Q950" s="448"/>
      <c r="R950" s="564"/>
      <c r="S950" s="448"/>
      <c r="T950" s="564"/>
      <c r="U950" s="448"/>
      <c r="V950" s="448"/>
      <c r="W950" s="448"/>
      <c r="X950" s="448"/>
      <c r="Y950" s="448"/>
      <c r="Z950" s="448"/>
    </row>
    <row r="951" ht="12.75" customHeight="1">
      <c r="A951" s="448"/>
      <c r="B951" s="560"/>
      <c r="C951" s="448"/>
      <c r="D951" s="564"/>
      <c r="E951" s="448"/>
      <c r="F951" s="564"/>
      <c r="G951" s="448"/>
      <c r="H951" s="564"/>
      <c r="I951" s="448"/>
      <c r="J951" s="564"/>
      <c r="K951" s="448"/>
      <c r="L951" s="564"/>
      <c r="M951" s="448"/>
      <c r="N951" s="564"/>
      <c r="O951" s="448"/>
      <c r="P951" s="564"/>
      <c r="Q951" s="448"/>
      <c r="R951" s="564"/>
      <c r="S951" s="448"/>
      <c r="T951" s="564"/>
      <c r="U951" s="448"/>
      <c r="V951" s="448"/>
      <c r="W951" s="448"/>
      <c r="X951" s="448"/>
      <c r="Y951" s="448"/>
      <c r="Z951" s="448"/>
    </row>
    <row r="952" ht="12.75" customHeight="1">
      <c r="A952" s="448"/>
      <c r="B952" s="560"/>
      <c r="C952" s="448"/>
      <c r="D952" s="564"/>
      <c r="E952" s="448"/>
      <c r="F952" s="564"/>
      <c r="G952" s="448"/>
      <c r="H952" s="564"/>
      <c r="I952" s="448"/>
      <c r="J952" s="564"/>
      <c r="K952" s="448"/>
      <c r="L952" s="564"/>
      <c r="M952" s="448"/>
      <c r="N952" s="564"/>
      <c r="O952" s="448"/>
      <c r="P952" s="564"/>
      <c r="Q952" s="448"/>
      <c r="R952" s="564"/>
      <c r="S952" s="448"/>
      <c r="T952" s="564"/>
      <c r="U952" s="448"/>
      <c r="V952" s="448"/>
      <c r="W952" s="448"/>
      <c r="X952" s="448"/>
      <c r="Y952" s="448"/>
      <c r="Z952" s="448"/>
    </row>
    <row r="953" ht="12.75" customHeight="1">
      <c r="A953" s="448"/>
      <c r="B953" s="560"/>
      <c r="C953" s="448"/>
      <c r="D953" s="564"/>
      <c r="E953" s="448"/>
      <c r="F953" s="564"/>
      <c r="G953" s="448"/>
      <c r="H953" s="564"/>
      <c r="I953" s="448"/>
      <c r="J953" s="564"/>
      <c r="K953" s="448"/>
      <c r="L953" s="564"/>
      <c r="M953" s="448"/>
      <c r="N953" s="564"/>
      <c r="O953" s="448"/>
      <c r="P953" s="564"/>
      <c r="Q953" s="448"/>
      <c r="R953" s="564"/>
      <c r="S953" s="448"/>
      <c r="T953" s="564"/>
      <c r="U953" s="448"/>
      <c r="V953" s="448"/>
      <c r="W953" s="448"/>
      <c r="X953" s="448"/>
      <c r="Y953" s="448"/>
      <c r="Z953" s="448"/>
    </row>
    <row r="954" ht="12.75" customHeight="1">
      <c r="A954" s="448"/>
      <c r="B954" s="560"/>
      <c r="C954" s="448"/>
      <c r="D954" s="564"/>
      <c r="E954" s="448"/>
      <c r="F954" s="564"/>
      <c r="G954" s="448"/>
      <c r="H954" s="564"/>
      <c r="I954" s="448"/>
      <c r="J954" s="564"/>
      <c r="K954" s="448"/>
      <c r="L954" s="564"/>
      <c r="M954" s="448"/>
      <c r="N954" s="564"/>
      <c r="O954" s="448"/>
      <c r="P954" s="564"/>
      <c r="Q954" s="448"/>
      <c r="R954" s="564"/>
      <c r="S954" s="448"/>
      <c r="T954" s="564"/>
      <c r="U954" s="448"/>
      <c r="V954" s="448"/>
      <c r="W954" s="448"/>
      <c r="X954" s="448"/>
      <c r="Y954" s="448"/>
      <c r="Z954" s="448"/>
    </row>
    <row r="955" ht="12.75" customHeight="1">
      <c r="A955" s="448"/>
      <c r="B955" s="560"/>
      <c r="C955" s="448"/>
      <c r="D955" s="564"/>
      <c r="E955" s="448"/>
      <c r="F955" s="564"/>
      <c r="G955" s="448"/>
      <c r="H955" s="564"/>
      <c r="I955" s="448"/>
      <c r="J955" s="564"/>
      <c r="K955" s="448"/>
      <c r="L955" s="564"/>
      <c r="M955" s="448"/>
      <c r="N955" s="564"/>
      <c r="O955" s="448"/>
      <c r="P955" s="564"/>
      <c r="Q955" s="448"/>
      <c r="R955" s="564"/>
      <c r="S955" s="448"/>
      <c r="T955" s="564"/>
      <c r="U955" s="448"/>
      <c r="V955" s="448"/>
      <c r="W955" s="448"/>
      <c r="X955" s="448"/>
      <c r="Y955" s="448"/>
      <c r="Z955" s="448"/>
    </row>
    <row r="956" ht="12.75" customHeight="1">
      <c r="A956" s="448"/>
      <c r="B956" s="560"/>
      <c r="C956" s="448"/>
      <c r="D956" s="564"/>
      <c r="E956" s="448"/>
      <c r="F956" s="564"/>
      <c r="G956" s="448"/>
      <c r="H956" s="564"/>
      <c r="I956" s="448"/>
      <c r="J956" s="564"/>
      <c r="K956" s="448"/>
      <c r="L956" s="564"/>
      <c r="M956" s="448"/>
      <c r="N956" s="564"/>
      <c r="O956" s="448"/>
      <c r="P956" s="564"/>
      <c r="Q956" s="448"/>
      <c r="R956" s="564"/>
      <c r="S956" s="448"/>
      <c r="T956" s="564"/>
      <c r="U956" s="448"/>
      <c r="V956" s="448"/>
      <c r="W956" s="448"/>
      <c r="X956" s="448"/>
      <c r="Y956" s="448"/>
      <c r="Z956" s="448"/>
    </row>
    <row r="957" ht="12.75" customHeight="1">
      <c r="A957" s="448"/>
      <c r="B957" s="560"/>
      <c r="C957" s="448"/>
      <c r="D957" s="564"/>
      <c r="E957" s="448"/>
      <c r="F957" s="564"/>
      <c r="G957" s="448"/>
      <c r="H957" s="564"/>
      <c r="I957" s="448"/>
      <c r="J957" s="564"/>
      <c r="K957" s="448"/>
      <c r="L957" s="564"/>
      <c r="M957" s="448"/>
      <c r="N957" s="564"/>
      <c r="O957" s="448"/>
      <c r="P957" s="564"/>
      <c r="Q957" s="448"/>
      <c r="R957" s="564"/>
      <c r="S957" s="448"/>
      <c r="T957" s="564"/>
      <c r="U957" s="448"/>
      <c r="V957" s="448"/>
      <c r="W957" s="448"/>
      <c r="X957" s="448"/>
      <c r="Y957" s="448"/>
      <c r="Z957" s="448"/>
    </row>
    <row r="958" ht="12.75" customHeight="1">
      <c r="A958" s="448"/>
      <c r="B958" s="560"/>
      <c r="C958" s="448"/>
      <c r="D958" s="564"/>
      <c r="E958" s="448"/>
      <c r="F958" s="564"/>
      <c r="G958" s="448"/>
      <c r="H958" s="564"/>
      <c r="I958" s="448"/>
      <c r="J958" s="564"/>
      <c r="K958" s="448"/>
      <c r="L958" s="564"/>
      <c r="M958" s="448"/>
      <c r="N958" s="564"/>
      <c r="O958" s="448"/>
      <c r="P958" s="564"/>
      <c r="Q958" s="448"/>
      <c r="R958" s="564"/>
      <c r="S958" s="448"/>
      <c r="T958" s="564"/>
      <c r="U958" s="448"/>
      <c r="V958" s="448"/>
      <c r="W958" s="448"/>
      <c r="X958" s="448"/>
      <c r="Y958" s="448"/>
      <c r="Z958" s="448"/>
    </row>
    <row r="959" ht="12.75" customHeight="1">
      <c r="A959" s="448"/>
      <c r="B959" s="560"/>
      <c r="C959" s="448"/>
      <c r="D959" s="564"/>
      <c r="E959" s="448"/>
      <c r="F959" s="564"/>
      <c r="G959" s="448"/>
      <c r="H959" s="564"/>
      <c r="I959" s="448"/>
      <c r="J959" s="564"/>
      <c r="K959" s="448"/>
      <c r="L959" s="564"/>
      <c r="M959" s="448"/>
      <c r="N959" s="564"/>
      <c r="O959" s="448"/>
      <c r="P959" s="564"/>
      <c r="Q959" s="448"/>
      <c r="R959" s="564"/>
      <c r="S959" s="448"/>
      <c r="T959" s="564"/>
      <c r="U959" s="448"/>
      <c r="V959" s="448"/>
      <c r="W959" s="448"/>
      <c r="X959" s="448"/>
      <c r="Y959" s="448"/>
      <c r="Z959" s="448"/>
    </row>
    <row r="960" ht="12.75" customHeight="1">
      <c r="A960" s="448"/>
      <c r="B960" s="560"/>
      <c r="C960" s="448"/>
      <c r="D960" s="564"/>
      <c r="E960" s="448"/>
      <c r="F960" s="564"/>
      <c r="G960" s="448"/>
      <c r="H960" s="564"/>
      <c r="I960" s="448"/>
      <c r="J960" s="564"/>
      <c r="K960" s="448"/>
      <c r="L960" s="564"/>
      <c r="M960" s="448"/>
      <c r="N960" s="564"/>
      <c r="O960" s="448"/>
      <c r="P960" s="564"/>
      <c r="Q960" s="448"/>
      <c r="R960" s="564"/>
      <c r="S960" s="448"/>
      <c r="T960" s="564"/>
      <c r="U960" s="448"/>
      <c r="V960" s="448"/>
      <c r="W960" s="448"/>
      <c r="X960" s="448"/>
      <c r="Y960" s="448"/>
      <c r="Z960" s="448"/>
    </row>
    <row r="961" ht="12.75" customHeight="1">
      <c r="A961" s="448"/>
      <c r="B961" s="560"/>
      <c r="C961" s="448"/>
      <c r="D961" s="564"/>
      <c r="E961" s="448"/>
      <c r="F961" s="564"/>
      <c r="G961" s="448"/>
      <c r="H961" s="564"/>
      <c r="I961" s="448"/>
      <c r="J961" s="564"/>
      <c r="K961" s="448"/>
      <c r="L961" s="564"/>
      <c r="M961" s="448"/>
      <c r="N961" s="564"/>
      <c r="O961" s="448"/>
      <c r="P961" s="564"/>
      <c r="Q961" s="448"/>
      <c r="R961" s="564"/>
      <c r="S961" s="448"/>
      <c r="T961" s="564"/>
      <c r="U961" s="448"/>
      <c r="V961" s="448"/>
      <c r="W961" s="448"/>
      <c r="X961" s="448"/>
      <c r="Y961" s="448"/>
      <c r="Z961" s="448"/>
    </row>
    <row r="962" ht="12.75" customHeight="1">
      <c r="A962" s="448"/>
      <c r="B962" s="560"/>
      <c r="C962" s="448"/>
      <c r="D962" s="564"/>
      <c r="E962" s="448"/>
      <c r="F962" s="564"/>
      <c r="G962" s="448"/>
      <c r="H962" s="564"/>
      <c r="I962" s="448"/>
      <c r="J962" s="564"/>
      <c r="K962" s="448"/>
      <c r="L962" s="564"/>
      <c r="M962" s="448"/>
      <c r="N962" s="564"/>
      <c r="O962" s="448"/>
      <c r="P962" s="564"/>
      <c r="Q962" s="448"/>
      <c r="R962" s="564"/>
      <c r="S962" s="448"/>
      <c r="T962" s="564"/>
      <c r="U962" s="448"/>
      <c r="V962" s="448"/>
      <c r="W962" s="448"/>
      <c r="X962" s="448"/>
      <c r="Y962" s="448"/>
      <c r="Z962" s="448"/>
    </row>
    <row r="963" ht="12.75" customHeight="1">
      <c r="A963" s="448"/>
      <c r="B963" s="560"/>
      <c r="C963" s="448"/>
      <c r="D963" s="564"/>
      <c r="E963" s="448"/>
      <c r="F963" s="564"/>
      <c r="G963" s="448"/>
      <c r="H963" s="564"/>
      <c r="I963" s="448"/>
      <c r="J963" s="564"/>
      <c r="K963" s="448"/>
      <c r="L963" s="564"/>
      <c r="M963" s="448"/>
      <c r="N963" s="564"/>
      <c r="O963" s="448"/>
      <c r="P963" s="564"/>
      <c r="Q963" s="448"/>
      <c r="R963" s="564"/>
      <c r="S963" s="448"/>
      <c r="T963" s="564"/>
      <c r="U963" s="448"/>
      <c r="V963" s="448"/>
      <c r="W963" s="448"/>
      <c r="X963" s="448"/>
      <c r="Y963" s="448"/>
      <c r="Z963" s="448"/>
    </row>
    <row r="964" ht="12.75" customHeight="1">
      <c r="A964" s="448"/>
      <c r="B964" s="560"/>
      <c r="C964" s="448"/>
      <c r="D964" s="564"/>
      <c r="E964" s="448"/>
      <c r="F964" s="564"/>
      <c r="G964" s="448"/>
      <c r="H964" s="564"/>
      <c r="I964" s="448"/>
      <c r="J964" s="564"/>
      <c r="K964" s="448"/>
      <c r="L964" s="564"/>
      <c r="M964" s="448"/>
      <c r="N964" s="564"/>
      <c r="O964" s="448"/>
      <c r="P964" s="564"/>
      <c r="Q964" s="448"/>
      <c r="R964" s="564"/>
      <c r="S964" s="448"/>
      <c r="T964" s="564"/>
      <c r="U964" s="448"/>
      <c r="V964" s="448"/>
      <c r="W964" s="448"/>
      <c r="X964" s="448"/>
      <c r="Y964" s="448"/>
      <c r="Z964" s="448"/>
    </row>
    <row r="965" ht="12.75" customHeight="1">
      <c r="A965" s="448"/>
      <c r="B965" s="560"/>
      <c r="C965" s="448"/>
      <c r="D965" s="564"/>
      <c r="E965" s="448"/>
      <c r="F965" s="564"/>
      <c r="G965" s="448"/>
      <c r="H965" s="564"/>
      <c r="I965" s="448"/>
      <c r="J965" s="564"/>
      <c r="K965" s="448"/>
      <c r="L965" s="564"/>
      <c r="M965" s="448"/>
      <c r="N965" s="564"/>
      <c r="O965" s="448"/>
      <c r="P965" s="564"/>
      <c r="Q965" s="448"/>
      <c r="R965" s="564"/>
      <c r="S965" s="448"/>
      <c r="T965" s="564"/>
      <c r="U965" s="448"/>
      <c r="V965" s="448"/>
      <c r="W965" s="448"/>
      <c r="X965" s="448"/>
      <c r="Y965" s="448"/>
      <c r="Z965" s="448"/>
    </row>
    <row r="966" ht="12.75" customHeight="1">
      <c r="A966" s="448"/>
      <c r="B966" s="560"/>
      <c r="C966" s="448"/>
      <c r="D966" s="564"/>
      <c r="E966" s="448"/>
      <c r="F966" s="564"/>
      <c r="G966" s="448"/>
      <c r="H966" s="564"/>
      <c r="I966" s="448"/>
      <c r="J966" s="564"/>
      <c r="K966" s="448"/>
      <c r="L966" s="564"/>
      <c r="M966" s="448"/>
      <c r="N966" s="564"/>
      <c r="O966" s="448"/>
      <c r="P966" s="564"/>
      <c r="Q966" s="448"/>
      <c r="R966" s="564"/>
      <c r="S966" s="448"/>
      <c r="T966" s="564"/>
      <c r="U966" s="448"/>
      <c r="V966" s="448"/>
      <c r="W966" s="448"/>
      <c r="X966" s="448"/>
      <c r="Y966" s="448"/>
      <c r="Z966" s="448"/>
    </row>
    <row r="967" ht="12.75" customHeight="1">
      <c r="A967" s="448"/>
      <c r="B967" s="560"/>
      <c r="C967" s="448"/>
      <c r="D967" s="564"/>
      <c r="E967" s="448"/>
      <c r="F967" s="564"/>
      <c r="G967" s="448"/>
      <c r="H967" s="564"/>
      <c r="I967" s="448"/>
      <c r="J967" s="564"/>
      <c r="K967" s="448"/>
      <c r="L967" s="564"/>
      <c r="M967" s="448"/>
      <c r="N967" s="564"/>
      <c r="O967" s="448"/>
      <c r="P967" s="564"/>
      <c r="Q967" s="448"/>
      <c r="R967" s="564"/>
      <c r="S967" s="448"/>
      <c r="T967" s="564"/>
      <c r="U967" s="448"/>
      <c r="V967" s="448"/>
      <c r="W967" s="448"/>
      <c r="X967" s="448"/>
      <c r="Y967" s="448"/>
      <c r="Z967" s="448"/>
    </row>
    <row r="968" ht="12.75" customHeight="1">
      <c r="A968" s="448"/>
      <c r="B968" s="560"/>
      <c r="C968" s="448"/>
      <c r="D968" s="564"/>
      <c r="E968" s="448"/>
      <c r="F968" s="564"/>
      <c r="G968" s="448"/>
      <c r="H968" s="564"/>
      <c r="I968" s="448"/>
      <c r="J968" s="564"/>
      <c r="K968" s="448"/>
      <c r="L968" s="564"/>
      <c r="M968" s="448"/>
      <c r="N968" s="564"/>
      <c r="O968" s="448"/>
      <c r="P968" s="564"/>
      <c r="Q968" s="448"/>
      <c r="R968" s="564"/>
      <c r="S968" s="448"/>
      <c r="T968" s="564"/>
      <c r="U968" s="448"/>
      <c r="V968" s="448"/>
      <c r="W968" s="448"/>
      <c r="X968" s="448"/>
      <c r="Y968" s="448"/>
      <c r="Z968" s="448"/>
    </row>
    <row r="969" ht="12.75" customHeight="1">
      <c r="A969" s="448"/>
      <c r="B969" s="560"/>
      <c r="C969" s="448"/>
      <c r="D969" s="564"/>
      <c r="E969" s="448"/>
      <c r="F969" s="564"/>
      <c r="G969" s="448"/>
      <c r="H969" s="564"/>
      <c r="I969" s="448"/>
      <c r="J969" s="564"/>
      <c r="K969" s="448"/>
      <c r="L969" s="564"/>
      <c r="M969" s="448"/>
      <c r="N969" s="564"/>
      <c r="O969" s="448"/>
      <c r="P969" s="564"/>
      <c r="Q969" s="448"/>
      <c r="R969" s="564"/>
      <c r="S969" s="448"/>
      <c r="T969" s="564"/>
      <c r="U969" s="448"/>
      <c r="V969" s="448"/>
      <c r="W969" s="448"/>
      <c r="X969" s="448"/>
      <c r="Y969" s="448"/>
      <c r="Z969" s="448"/>
    </row>
    <row r="970" ht="12.75" customHeight="1">
      <c r="A970" s="448"/>
      <c r="B970" s="560"/>
      <c r="C970" s="448"/>
      <c r="D970" s="564"/>
      <c r="E970" s="448"/>
      <c r="F970" s="564"/>
      <c r="G970" s="448"/>
      <c r="H970" s="564"/>
      <c r="I970" s="448"/>
      <c r="J970" s="564"/>
      <c r="K970" s="448"/>
      <c r="L970" s="564"/>
      <c r="M970" s="448"/>
      <c r="N970" s="564"/>
      <c r="O970" s="448"/>
      <c r="P970" s="564"/>
      <c r="Q970" s="448"/>
      <c r="R970" s="564"/>
      <c r="S970" s="448"/>
      <c r="T970" s="564"/>
      <c r="U970" s="448"/>
      <c r="V970" s="448"/>
      <c r="W970" s="448"/>
      <c r="X970" s="448"/>
      <c r="Y970" s="448"/>
      <c r="Z970" s="448"/>
    </row>
    <row r="971" ht="12.75" customHeight="1">
      <c r="A971" s="448"/>
      <c r="B971" s="560"/>
      <c r="C971" s="448"/>
      <c r="D971" s="564"/>
      <c r="E971" s="448"/>
      <c r="F971" s="564"/>
      <c r="G971" s="448"/>
      <c r="H971" s="564"/>
      <c r="I971" s="448"/>
      <c r="J971" s="564"/>
      <c r="K971" s="448"/>
      <c r="L971" s="564"/>
      <c r="M971" s="448"/>
      <c r="N971" s="564"/>
      <c r="O971" s="448"/>
      <c r="P971" s="564"/>
      <c r="Q971" s="448"/>
      <c r="R971" s="564"/>
      <c r="S971" s="448"/>
      <c r="T971" s="564"/>
      <c r="U971" s="448"/>
      <c r="V971" s="448"/>
      <c r="W971" s="448"/>
      <c r="X971" s="448"/>
      <c r="Y971" s="448"/>
      <c r="Z971" s="448"/>
    </row>
    <row r="972" ht="12.75" customHeight="1">
      <c r="A972" s="448"/>
      <c r="B972" s="560"/>
      <c r="C972" s="448"/>
      <c r="D972" s="564"/>
      <c r="E972" s="448"/>
      <c r="F972" s="564"/>
      <c r="G972" s="448"/>
      <c r="H972" s="564"/>
      <c r="I972" s="448"/>
      <c r="J972" s="564"/>
      <c r="K972" s="448"/>
      <c r="L972" s="564"/>
      <c r="M972" s="448"/>
      <c r="N972" s="564"/>
      <c r="O972" s="448"/>
      <c r="P972" s="564"/>
      <c r="Q972" s="448"/>
      <c r="R972" s="564"/>
      <c r="S972" s="448"/>
      <c r="T972" s="564"/>
      <c r="U972" s="448"/>
      <c r="V972" s="448"/>
      <c r="W972" s="448"/>
      <c r="X972" s="448"/>
      <c r="Y972" s="448"/>
      <c r="Z972" s="448"/>
    </row>
    <row r="973" ht="12.75" customHeight="1">
      <c r="A973" s="448"/>
      <c r="B973" s="560"/>
      <c r="C973" s="448"/>
      <c r="D973" s="564"/>
      <c r="E973" s="448"/>
      <c r="F973" s="564"/>
      <c r="G973" s="448"/>
      <c r="H973" s="564"/>
      <c r="I973" s="448"/>
      <c r="J973" s="564"/>
      <c r="K973" s="448"/>
      <c r="L973" s="564"/>
      <c r="M973" s="448"/>
      <c r="N973" s="564"/>
      <c r="O973" s="448"/>
      <c r="P973" s="564"/>
      <c r="Q973" s="448"/>
      <c r="R973" s="564"/>
      <c r="S973" s="448"/>
      <c r="T973" s="564"/>
      <c r="U973" s="448"/>
      <c r="V973" s="448"/>
      <c r="W973" s="448"/>
      <c r="X973" s="448"/>
      <c r="Y973" s="448"/>
      <c r="Z973" s="448"/>
    </row>
    <row r="974" ht="12.75" customHeight="1">
      <c r="A974" s="448"/>
      <c r="B974" s="560"/>
      <c r="C974" s="448"/>
      <c r="D974" s="564"/>
      <c r="E974" s="448"/>
      <c r="F974" s="564"/>
      <c r="G974" s="448"/>
      <c r="H974" s="564"/>
      <c r="I974" s="448"/>
      <c r="J974" s="564"/>
      <c r="K974" s="448"/>
      <c r="L974" s="564"/>
      <c r="M974" s="448"/>
      <c r="N974" s="564"/>
      <c r="O974" s="448"/>
      <c r="P974" s="564"/>
      <c r="Q974" s="448"/>
      <c r="R974" s="564"/>
      <c r="S974" s="448"/>
      <c r="T974" s="564"/>
      <c r="U974" s="448"/>
      <c r="V974" s="448"/>
      <c r="W974" s="448"/>
      <c r="X974" s="448"/>
      <c r="Y974" s="448"/>
      <c r="Z974" s="448"/>
    </row>
    <row r="975" ht="12.75" customHeight="1">
      <c r="A975" s="448"/>
      <c r="B975" s="560"/>
      <c r="C975" s="448"/>
      <c r="D975" s="564"/>
      <c r="E975" s="448"/>
      <c r="F975" s="564"/>
      <c r="G975" s="448"/>
      <c r="H975" s="564"/>
      <c r="I975" s="448"/>
      <c r="J975" s="564"/>
      <c r="K975" s="448"/>
      <c r="L975" s="564"/>
      <c r="M975" s="448"/>
      <c r="N975" s="564"/>
      <c r="O975" s="448"/>
      <c r="P975" s="564"/>
      <c r="Q975" s="448"/>
      <c r="R975" s="564"/>
      <c r="S975" s="448"/>
      <c r="T975" s="564"/>
      <c r="U975" s="448"/>
      <c r="V975" s="448"/>
      <c r="W975" s="448"/>
      <c r="X975" s="448"/>
      <c r="Y975" s="448"/>
      <c r="Z975" s="448"/>
    </row>
    <row r="976" ht="12.75" customHeight="1">
      <c r="A976" s="448"/>
      <c r="B976" s="560"/>
      <c r="C976" s="448"/>
      <c r="D976" s="564"/>
      <c r="E976" s="448"/>
      <c r="F976" s="564"/>
      <c r="G976" s="448"/>
      <c r="H976" s="564"/>
      <c r="I976" s="448"/>
      <c r="J976" s="564"/>
      <c r="K976" s="448"/>
      <c r="L976" s="564"/>
      <c r="M976" s="448"/>
      <c r="N976" s="564"/>
      <c r="O976" s="448"/>
      <c r="P976" s="564"/>
      <c r="Q976" s="448"/>
      <c r="R976" s="564"/>
      <c r="S976" s="448"/>
      <c r="T976" s="564"/>
      <c r="U976" s="448"/>
      <c r="V976" s="448"/>
      <c r="W976" s="448"/>
      <c r="X976" s="448"/>
      <c r="Y976" s="448"/>
      <c r="Z976" s="448"/>
    </row>
    <row r="977" ht="12.75" customHeight="1">
      <c r="A977" s="448"/>
      <c r="B977" s="560"/>
      <c r="C977" s="448"/>
      <c r="D977" s="564"/>
      <c r="E977" s="448"/>
      <c r="F977" s="564"/>
      <c r="G977" s="448"/>
      <c r="H977" s="564"/>
      <c r="I977" s="448"/>
      <c r="J977" s="564"/>
      <c r="K977" s="448"/>
      <c r="L977" s="564"/>
      <c r="M977" s="448"/>
      <c r="N977" s="564"/>
      <c r="O977" s="448"/>
      <c r="P977" s="564"/>
      <c r="Q977" s="448"/>
      <c r="R977" s="564"/>
      <c r="S977" s="448"/>
      <c r="T977" s="564"/>
      <c r="U977" s="448"/>
      <c r="V977" s="448"/>
      <c r="W977" s="448"/>
      <c r="X977" s="448"/>
      <c r="Y977" s="448"/>
      <c r="Z977" s="448"/>
    </row>
    <row r="978" ht="12.75" customHeight="1">
      <c r="A978" s="448"/>
      <c r="B978" s="560"/>
      <c r="C978" s="448"/>
      <c r="D978" s="564"/>
      <c r="E978" s="448"/>
      <c r="F978" s="564"/>
      <c r="G978" s="448"/>
      <c r="H978" s="564"/>
      <c r="I978" s="448"/>
      <c r="J978" s="564"/>
      <c r="K978" s="448"/>
      <c r="L978" s="564"/>
      <c r="M978" s="448"/>
      <c r="N978" s="564"/>
      <c r="O978" s="448"/>
      <c r="P978" s="564"/>
      <c r="Q978" s="448"/>
      <c r="R978" s="564"/>
      <c r="S978" s="448"/>
      <c r="T978" s="564"/>
      <c r="U978" s="448"/>
      <c r="V978" s="448"/>
      <c r="W978" s="448"/>
      <c r="X978" s="448"/>
      <c r="Y978" s="448"/>
      <c r="Z978" s="448"/>
    </row>
    <row r="979" ht="12.75" customHeight="1">
      <c r="A979" s="448"/>
      <c r="B979" s="560"/>
      <c r="C979" s="448"/>
      <c r="D979" s="564"/>
      <c r="E979" s="448"/>
      <c r="F979" s="564"/>
      <c r="G979" s="448"/>
      <c r="H979" s="564"/>
      <c r="I979" s="448"/>
      <c r="J979" s="564"/>
      <c r="K979" s="448"/>
      <c r="L979" s="564"/>
      <c r="M979" s="448"/>
      <c r="N979" s="564"/>
      <c r="O979" s="448"/>
      <c r="P979" s="564"/>
      <c r="Q979" s="448"/>
      <c r="R979" s="564"/>
      <c r="S979" s="448"/>
      <c r="T979" s="564"/>
      <c r="U979" s="448"/>
      <c r="V979" s="448"/>
      <c r="W979" s="448"/>
      <c r="X979" s="448"/>
      <c r="Y979" s="448"/>
      <c r="Z979" s="448"/>
    </row>
    <row r="980" ht="12.75" customHeight="1">
      <c r="A980" s="448"/>
      <c r="B980" s="560"/>
      <c r="C980" s="448"/>
      <c r="D980" s="564"/>
      <c r="E980" s="448"/>
      <c r="F980" s="564"/>
      <c r="G980" s="448"/>
      <c r="H980" s="564"/>
      <c r="I980" s="448"/>
      <c r="J980" s="564"/>
      <c r="K980" s="448"/>
      <c r="L980" s="564"/>
      <c r="M980" s="448"/>
      <c r="N980" s="564"/>
      <c r="O980" s="448"/>
      <c r="P980" s="564"/>
      <c r="Q980" s="448"/>
      <c r="R980" s="564"/>
      <c r="S980" s="448"/>
      <c r="T980" s="564"/>
      <c r="U980" s="448"/>
      <c r="V980" s="448"/>
      <c r="W980" s="448"/>
      <c r="X980" s="448"/>
      <c r="Y980" s="448"/>
      <c r="Z980" s="448"/>
    </row>
    <row r="981" ht="12.75" customHeight="1">
      <c r="A981" s="448"/>
      <c r="B981" s="560"/>
      <c r="C981" s="448"/>
      <c r="D981" s="564"/>
      <c r="E981" s="448"/>
      <c r="F981" s="564"/>
      <c r="G981" s="448"/>
      <c r="H981" s="564"/>
      <c r="I981" s="448"/>
      <c r="J981" s="564"/>
      <c r="K981" s="448"/>
      <c r="L981" s="564"/>
      <c r="M981" s="448"/>
      <c r="N981" s="564"/>
      <c r="O981" s="448"/>
      <c r="P981" s="564"/>
      <c r="Q981" s="448"/>
      <c r="R981" s="564"/>
      <c r="S981" s="448"/>
      <c r="T981" s="564"/>
      <c r="U981" s="448"/>
      <c r="V981" s="448"/>
      <c r="W981" s="448"/>
      <c r="X981" s="448"/>
      <c r="Y981" s="448"/>
      <c r="Z981" s="448"/>
    </row>
    <row r="982" ht="12.75" customHeight="1">
      <c r="A982" s="448"/>
      <c r="B982" s="560"/>
      <c r="C982" s="448"/>
      <c r="D982" s="564"/>
      <c r="E982" s="448"/>
      <c r="F982" s="564"/>
      <c r="G982" s="448"/>
      <c r="H982" s="564"/>
      <c r="I982" s="448"/>
      <c r="J982" s="564"/>
      <c r="K982" s="448"/>
      <c r="L982" s="564"/>
      <c r="M982" s="448"/>
      <c r="N982" s="564"/>
      <c r="O982" s="448"/>
      <c r="P982" s="564"/>
      <c r="Q982" s="448"/>
      <c r="R982" s="564"/>
      <c r="S982" s="448"/>
      <c r="T982" s="564"/>
      <c r="U982" s="448"/>
      <c r="V982" s="448"/>
      <c r="W982" s="448"/>
      <c r="X982" s="448"/>
      <c r="Y982" s="448"/>
      <c r="Z982" s="448"/>
    </row>
    <row r="983" ht="12.75" customHeight="1">
      <c r="A983" s="448"/>
      <c r="B983" s="560"/>
      <c r="C983" s="448"/>
      <c r="D983" s="564"/>
      <c r="E983" s="448"/>
      <c r="F983" s="564"/>
      <c r="G983" s="448"/>
      <c r="H983" s="564"/>
      <c r="I983" s="448"/>
      <c r="J983" s="564"/>
      <c r="K983" s="448"/>
      <c r="L983" s="564"/>
      <c r="M983" s="448"/>
      <c r="N983" s="564"/>
      <c r="O983" s="448"/>
      <c r="P983" s="564"/>
      <c r="Q983" s="448"/>
      <c r="R983" s="564"/>
      <c r="S983" s="448"/>
      <c r="T983" s="564"/>
      <c r="U983" s="448"/>
      <c r="V983" s="448"/>
      <c r="W983" s="448"/>
      <c r="X983" s="448"/>
      <c r="Y983" s="448"/>
      <c r="Z983" s="448"/>
    </row>
    <row r="984" ht="12.75" customHeight="1">
      <c r="A984" s="448"/>
      <c r="B984" s="560"/>
      <c r="C984" s="448"/>
      <c r="D984" s="564"/>
      <c r="E984" s="448"/>
      <c r="F984" s="564"/>
      <c r="G984" s="448"/>
      <c r="H984" s="564"/>
      <c r="I984" s="448"/>
      <c r="J984" s="564"/>
      <c r="K984" s="448"/>
      <c r="L984" s="564"/>
      <c r="M984" s="448"/>
      <c r="N984" s="564"/>
      <c r="O984" s="448"/>
      <c r="P984" s="564"/>
      <c r="Q984" s="448"/>
      <c r="R984" s="564"/>
      <c r="S984" s="448"/>
      <c r="T984" s="564"/>
      <c r="U984" s="448"/>
      <c r="V984" s="448"/>
      <c r="W984" s="448"/>
      <c r="X984" s="448"/>
      <c r="Y984" s="448"/>
      <c r="Z984" s="448"/>
    </row>
    <row r="985" ht="12.75" customHeight="1">
      <c r="A985" s="448"/>
      <c r="B985" s="560"/>
      <c r="C985" s="448"/>
      <c r="D985" s="564"/>
      <c r="E985" s="448"/>
      <c r="F985" s="564"/>
      <c r="G985" s="448"/>
      <c r="H985" s="564"/>
      <c r="I985" s="448"/>
      <c r="J985" s="564"/>
      <c r="K985" s="448"/>
      <c r="L985" s="564"/>
      <c r="M985" s="448"/>
      <c r="N985" s="564"/>
      <c r="O985" s="448"/>
      <c r="P985" s="564"/>
      <c r="Q985" s="448"/>
      <c r="R985" s="564"/>
      <c r="S985" s="448"/>
      <c r="T985" s="564"/>
      <c r="U985" s="448"/>
      <c r="V985" s="448"/>
      <c r="W985" s="448"/>
      <c r="X985" s="448"/>
      <c r="Y985" s="448"/>
      <c r="Z985" s="448"/>
    </row>
    <row r="986" ht="12.75" customHeight="1">
      <c r="A986" s="448"/>
      <c r="B986" s="560"/>
      <c r="C986" s="448"/>
      <c r="D986" s="564"/>
      <c r="E986" s="448"/>
      <c r="F986" s="564"/>
      <c r="G986" s="448"/>
      <c r="H986" s="564"/>
      <c r="I986" s="448"/>
      <c r="J986" s="564"/>
      <c r="K986" s="448"/>
      <c r="L986" s="564"/>
      <c r="M986" s="448"/>
      <c r="N986" s="564"/>
      <c r="O986" s="448"/>
      <c r="P986" s="564"/>
      <c r="Q986" s="448"/>
      <c r="R986" s="564"/>
      <c r="S986" s="448"/>
      <c r="T986" s="564"/>
      <c r="U986" s="448"/>
      <c r="V986" s="448"/>
      <c r="W986" s="448"/>
      <c r="X986" s="448"/>
      <c r="Y986" s="448"/>
      <c r="Z986" s="448"/>
    </row>
    <row r="987" ht="12.75" customHeight="1">
      <c r="A987" s="448"/>
      <c r="B987" s="560"/>
      <c r="C987" s="448"/>
      <c r="D987" s="564"/>
      <c r="E987" s="448"/>
      <c r="F987" s="564"/>
      <c r="G987" s="448"/>
      <c r="H987" s="564"/>
      <c r="I987" s="448"/>
      <c r="J987" s="564"/>
      <c r="K987" s="448"/>
      <c r="L987" s="564"/>
      <c r="M987" s="448"/>
      <c r="N987" s="564"/>
      <c r="O987" s="448"/>
      <c r="P987" s="564"/>
      <c r="Q987" s="448"/>
      <c r="R987" s="564"/>
      <c r="S987" s="448"/>
      <c r="T987" s="564"/>
      <c r="U987" s="448"/>
      <c r="V987" s="448"/>
      <c r="W987" s="448"/>
      <c r="X987" s="448"/>
      <c r="Y987" s="448"/>
      <c r="Z987" s="448"/>
    </row>
    <row r="988" ht="12.75" customHeight="1">
      <c r="A988" s="448"/>
      <c r="B988" s="560"/>
      <c r="C988" s="448"/>
      <c r="D988" s="564"/>
      <c r="E988" s="448"/>
      <c r="F988" s="564"/>
      <c r="G988" s="448"/>
      <c r="H988" s="564"/>
      <c r="I988" s="448"/>
      <c r="J988" s="564"/>
      <c r="K988" s="448"/>
      <c r="L988" s="564"/>
      <c r="M988" s="448"/>
      <c r="N988" s="564"/>
      <c r="O988" s="448"/>
      <c r="P988" s="564"/>
      <c r="Q988" s="448"/>
      <c r="R988" s="564"/>
      <c r="S988" s="448"/>
      <c r="T988" s="564"/>
      <c r="U988" s="448"/>
      <c r="V988" s="448"/>
      <c r="W988" s="448"/>
      <c r="X988" s="448"/>
      <c r="Y988" s="448"/>
      <c r="Z988" s="448"/>
    </row>
    <row r="989" ht="12.75" customHeight="1">
      <c r="A989" s="448"/>
      <c r="B989" s="560"/>
      <c r="C989" s="448"/>
      <c r="D989" s="564"/>
      <c r="E989" s="448"/>
      <c r="F989" s="564"/>
      <c r="G989" s="448"/>
      <c r="H989" s="564"/>
      <c r="I989" s="448"/>
      <c r="J989" s="564"/>
      <c r="K989" s="448"/>
      <c r="L989" s="564"/>
      <c r="M989" s="448"/>
      <c r="N989" s="564"/>
      <c r="O989" s="448"/>
      <c r="P989" s="564"/>
      <c r="Q989" s="448"/>
      <c r="R989" s="564"/>
      <c r="S989" s="448"/>
      <c r="T989" s="564"/>
      <c r="U989" s="448"/>
      <c r="V989" s="448"/>
      <c r="W989" s="448"/>
      <c r="X989" s="448"/>
      <c r="Y989" s="448"/>
      <c r="Z989" s="448"/>
    </row>
    <row r="990" ht="12.75" customHeight="1">
      <c r="A990" s="448"/>
      <c r="B990" s="560"/>
      <c r="C990" s="448"/>
      <c r="D990" s="564"/>
      <c r="E990" s="448"/>
      <c r="F990" s="564"/>
      <c r="G990" s="448"/>
      <c r="H990" s="564"/>
      <c r="I990" s="448"/>
      <c r="J990" s="564"/>
      <c r="K990" s="448"/>
      <c r="L990" s="564"/>
      <c r="M990" s="448"/>
      <c r="N990" s="564"/>
      <c r="O990" s="448"/>
      <c r="P990" s="564"/>
      <c r="Q990" s="448"/>
      <c r="R990" s="564"/>
      <c r="S990" s="448"/>
      <c r="T990" s="564"/>
      <c r="U990" s="448"/>
      <c r="V990" s="448"/>
      <c r="W990" s="448"/>
      <c r="X990" s="448"/>
      <c r="Y990" s="448"/>
      <c r="Z990" s="448"/>
    </row>
    <row r="991" ht="12.75" customHeight="1">
      <c r="A991" s="448"/>
      <c r="B991" s="560"/>
      <c r="C991" s="448"/>
      <c r="D991" s="564"/>
      <c r="E991" s="448"/>
      <c r="F991" s="564"/>
      <c r="G991" s="448"/>
      <c r="H991" s="564"/>
      <c r="I991" s="448"/>
      <c r="J991" s="564"/>
      <c r="K991" s="448"/>
      <c r="L991" s="564"/>
      <c r="M991" s="448"/>
      <c r="N991" s="564"/>
      <c r="O991" s="448"/>
      <c r="P991" s="564"/>
      <c r="Q991" s="448"/>
      <c r="R991" s="564"/>
      <c r="S991" s="448"/>
      <c r="T991" s="564"/>
      <c r="U991" s="448"/>
      <c r="V991" s="448"/>
      <c r="W991" s="448"/>
      <c r="X991" s="448"/>
      <c r="Y991" s="448"/>
      <c r="Z991" s="448"/>
    </row>
    <row r="992" ht="12.75" customHeight="1">
      <c r="A992" s="448"/>
      <c r="B992" s="560"/>
      <c r="C992" s="448"/>
      <c r="D992" s="564"/>
      <c r="E992" s="448"/>
      <c r="F992" s="564"/>
      <c r="G992" s="448"/>
      <c r="H992" s="564"/>
      <c r="I992" s="448"/>
      <c r="J992" s="564"/>
      <c r="K992" s="448"/>
      <c r="L992" s="564"/>
      <c r="M992" s="448"/>
      <c r="N992" s="564"/>
      <c r="O992" s="448"/>
      <c r="P992" s="564"/>
      <c r="Q992" s="448"/>
      <c r="R992" s="564"/>
      <c r="S992" s="448"/>
      <c r="T992" s="564"/>
      <c r="U992" s="448"/>
      <c r="V992" s="448"/>
      <c r="W992" s="448"/>
      <c r="X992" s="448"/>
      <c r="Y992" s="448"/>
      <c r="Z992" s="448"/>
    </row>
    <row r="993" ht="12.75" customHeight="1">
      <c r="A993" s="448"/>
      <c r="B993" s="560"/>
      <c r="C993" s="448"/>
      <c r="D993" s="564"/>
      <c r="E993" s="448"/>
      <c r="F993" s="564"/>
      <c r="G993" s="448"/>
      <c r="H993" s="564"/>
      <c r="I993" s="448"/>
      <c r="J993" s="564"/>
      <c r="K993" s="448"/>
      <c r="L993" s="564"/>
      <c r="M993" s="448"/>
      <c r="N993" s="564"/>
      <c r="O993" s="448"/>
      <c r="P993" s="564"/>
      <c r="Q993" s="448"/>
      <c r="R993" s="564"/>
      <c r="S993" s="448"/>
      <c r="T993" s="564"/>
      <c r="U993" s="448"/>
      <c r="V993" s="448"/>
      <c r="W993" s="448"/>
      <c r="X993" s="448"/>
      <c r="Y993" s="448"/>
      <c r="Z993" s="448"/>
    </row>
    <row r="994" ht="12.75" customHeight="1">
      <c r="A994" s="448"/>
      <c r="B994" s="560"/>
      <c r="C994" s="448"/>
      <c r="D994" s="564"/>
      <c r="E994" s="448"/>
      <c r="F994" s="564"/>
      <c r="G994" s="448"/>
      <c r="H994" s="564"/>
      <c r="I994" s="448"/>
      <c r="J994" s="564"/>
      <c r="K994" s="448"/>
      <c r="L994" s="564"/>
      <c r="M994" s="448"/>
      <c r="N994" s="564"/>
      <c r="O994" s="448"/>
      <c r="P994" s="564"/>
      <c r="Q994" s="448"/>
      <c r="R994" s="564"/>
      <c r="S994" s="448"/>
      <c r="T994" s="564"/>
      <c r="U994" s="448"/>
      <c r="V994" s="448"/>
      <c r="W994" s="448"/>
      <c r="X994" s="448"/>
      <c r="Y994" s="448"/>
      <c r="Z994" s="448"/>
    </row>
    <row r="995" ht="12.75" customHeight="1">
      <c r="A995" s="448"/>
      <c r="B995" s="560"/>
      <c r="C995" s="448"/>
      <c r="D995" s="564"/>
      <c r="E995" s="448"/>
      <c r="F995" s="564"/>
      <c r="G995" s="448"/>
      <c r="H995" s="564"/>
      <c r="I995" s="448"/>
      <c r="J995" s="564"/>
      <c r="K995" s="448"/>
      <c r="L995" s="564"/>
      <c r="M995" s="448"/>
      <c r="N995" s="564"/>
      <c r="O995" s="448"/>
      <c r="P995" s="564"/>
      <c r="Q995" s="448"/>
      <c r="R995" s="564"/>
      <c r="S995" s="448"/>
      <c r="T995" s="564"/>
      <c r="U995" s="448"/>
      <c r="V995" s="448"/>
      <c r="W995" s="448"/>
      <c r="X995" s="448"/>
      <c r="Y995" s="448"/>
      <c r="Z995" s="448"/>
    </row>
    <row r="996" ht="12.75" customHeight="1">
      <c r="A996" s="448"/>
      <c r="B996" s="560"/>
      <c r="C996" s="448"/>
      <c r="D996" s="564"/>
      <c r="E996" s="448"/>
      <c r="F996" s="564"/>
      <c r="G996" s="448"/>
      <c r="H996" s="564"/>
      <c r="I996" s="448"/>
      <c r="J996" s="564"/>
      <c r="K996" s="448"/>
      <c r="L996" s="564"/>
      <c r="M996" s="448"/>
      <c r="N996" s="564"/>
      <c r="O996" s="448"/>
      <c r="P996" s="564"/>
      <c r="Q996" s="448"/>
      <c r="R996" s="564"/>
      <c r="S996" s="448"/>
      <c r="T996" s="564"/>
      <c r="U996" s="448"/>
      <c r="V996" s="448"/>
      <c r="W996" s="448"/>
      <c r="X996" s="448"/>
      <c r="Y996" s="448"/>
      <c r="Z996" s="448"/>
    </row>
    <row r="997" ht="12.75" customHeight="1">
      <c r="A997" s="448"/>
      <c r="B997" s="560"/>
      <c r="C997" s="448"/>
      <c r="D997" s="564"/>
      <c r="E997" s="448"/>
      <c r="F997" s="564"/>
      <c r="G997" s="448"/>
      <c r="H997" s="564"/>
      <c r="I997" s="448"/>
      <c r="J997" s="564"/>
      <c r="K997" s="448"/>
      <c r="L997" s="564"/>
      <c r="M997" s="448"/>
      <c r="N997" s="564"/>
      <c r="O997" s="448"/>
      <c r="P997" s="564"/>
      <c r="Q997" s="448"/>
      <c r="R997" s="564"/>
      <c r="S997" s="448"/>
      <c r="T997" s="564"/>
      <c r="U997" s="448"/>
      <c r="V997" s="448"/>
      <c r="W997" s="448"/>
      <c r="X997" s="448"/>
      <c r="Y997" s="448"/>
      <c r="Z997" s="448"/>
    </row>
    <row r="998" ht="12.75" customHeight="1">
      <c r="A998" s="448"/>
      <c r="B998" s="560"/>
      <c r="C998" s="448"/>
      <c r="D998" s="564"/>
      <c r="E998" s="448"/>
      <c r="F998" s="564"/>
      <c r="G998" s="448"/>
      <c r="H998" s="564"/>
      <c r="I998" s="448"/>
      <c r="J998" s="564"/>
      <c r="K998" s="448"/>
      <c r="L998" s="564"/>
      <c r="M998" s="448"/>
      <c r="N998" s="564"/>
      <c r="O998" s="448"/>
      <c r="P998" s="564"/>
      <c r="Q998" s="448"/>
      <c r="R998" s="564"/>
      <c r="S998" s="448"/>
      <c r="T998" s="564"/>
      <c r="U998" s="448"/>
      <c r="V998" s="448"/>
      <c r="W998" s="448"/>
      <c r="X998" s="448"/>
      <c r="Y998" s="448"/>
      <c r="Z998" s="448"/>
    </row>
    <row r="999" ht="12.75" customHeight="1">
      <c r="A999" s="448"/>
      <c r="B999" s="560"/>
      <c r="C999" s="448"/>
      <c r="D999" s="564"/>
      <c r="E999" s="448"/>
      <c r="F999" s="564"/>
      <c r="G999" s="448"/>
      <c r="H999" s="564"/>
      <c r="I999" s="448"/>
      <c r="J999" s="564"/>
      <c r="K999" s="448"/>
      <c r="L999" s="564"/>
      <c r="M999" s="448"/>
      <c r="N999" s="564"/>
      <c r="O999" s="448"/>
      <c r="P999" s="564"/>
      <c r="Q999" s="448"/>
      <c r="R999" s="564"/>
      <c r="S999" s="448"/>
      <c r="T999" s="564"/>
      <c r="U999" s="448"/>
      <c r="V999" s="448"/>
      <c r="W999" s="448"/>
      <c r="X999" s="448"/>
      <c r="Y999" s="448"/>
      <c r="Z999" s="448"/>
    </row>
    <row r="1000" ht="12.75" customHeight="1">
      <c r="A1000" s="448"/>
      <c r="B1000" s="560"/>
      <c r="C1000" s="448"/>
      <c r="D1000" s="564"/>
      <c r="E1000" s="448"/>
      <c r="F1000" s="564"/>
      <c r="G1000" s="448"/>
      <c r="H1000" s="564"/>
      <c r="I1000" s="448"/>
      <c r="J1000" s="564"/>
      <c r="K1000" s="448"/>
      <c r="L1000" s="564"/>
      <c r="M1000" s="448"/>
      <c r="N1000" s="564"/>
      <c r="O1000" s="448"/>
      <c r="P1000" s="564"/>
      <c r="Q1000" s="448"/>
      <c r="R1000" s="564"/>
      <c r="S1000" s="448"/>
      <c r="T1000" s="564"/>
      <c r="U1000" s="448"/>
      <c r="V1000" s="448"/>
      <c r="W1000" s="448"/>
      <c r="X1000" s="448"/>
      <c r="Y1000" s="448"/>
      <c r="Z1000" s="448"/>
    </row>
  </sheetData>
  <mergeCells count="88">
    <mergeCell ref="A99:B99"/>
    <mergeCell ref="C99:D99"/>
    <mergeCell ref="A101:C101"/>
    <mergeCell ref="A10:C10"/>
    <mergeCell ref="A39:B39"/>
    <mergeCell ref="C39:D39"/>
    <mergeCell ref="A41:C41"/>
    <mergeCell ref="A69:B69"/>
    <mergeCell ref="C69:D69"/>
    <mergeCell ref="A71:C71"/>
    <mergeCell ref="Q101:R101"/>
    <mergeCell ref="S101:T101"/>
    <mergeCell ref="O124:R124"/>
    <mergeCell ref="A129:B129"/>
    <mergeCell ref="C129:D129"/>
    <mergeCell ref="E129:P130"/>
    <mergeCell ref="A131:C131"/>
    <mergeCell ref="S131:T131"/>
    <mergeCell ref="J161:K161"/>
    <mergeCell ref="L161:P161"/>
    <mergeCell ref="Q161:R161"/>
    <mergeCell ref="S161:T161"/>
    <mergeCell ref="D131:I131"/>
    <mergeCell ref="J131:K131"/>
    <mergeCell ref="A159:B159"/>
    <mergeCell ref="C159:D159"/>
    <mergeCell ref="E159:P160"/>
    <mergeCell ref="A161:C161"/>
    <mergeCell ref="D161:I161"/>
    <mergeCell ref="M189:N189"/>
    <mergeCell ref="M190:N190"/>
    <mergeCell ref="M191:N191"/>
    <mergeCell ref="L131:P131"/>
    <mergeCell ref="Q131:R131"/>
    <mergeCell ref="P154:R154"/>
    <mergeCell ref="P184:R184"/>
    <mergeCell ref="M186:S186"/>
    <mergeCell ref="M187:N187"/>
    <mergeCell ref="M188:N188"/>
    <mergeCell ref="A1:B1"/>
    <mergeCell ref="C1:D1"/>
    <mergeCell ref="E1:P2"/>
    <mergeCell ref="A3:B3"/>
    <mergeCell ref="C3:H3"/>
    <mergeCell ref="I3:J3"/>
    <mergeCell ref="K3:Q3"/>
    <mergeCell ref="A4:B4"/>
    <mergeCell ref="C4:H4"/>
    <mergeCell ref="I4:J4"/>
    <mergeCell ref="K4:Q4"/>
    <mergeCell ref="A5:B5"/>
    <mergeCell ref="C5:D5"/>
    <mergeCell ref="E5:H5"/>
    <mergeCell ref="A6:C6"/>
    <mergeCell ref="K6:L6"/>
    <mergeCell ref="M6:O6"/>
    <mergeCell ref="Q6:T6"/>
    <mergeCell ref="A7:C7"/>
    <mergeCell ref="M7:O7"/>
    <mergeCell ref="A8:C8"/>
    <mergeCell ref="E7:F7"/>
    <mergeCell ref="E8:F8"/>
    <mergeCell ref="A9:C9"/>
    <mergeCell ref="E9:F9"/>
    <mergeCell ref="E10:F10"/>
    <mergeCell ref="E11:F11"/>
    <mergeCell ref="G11:L11"/>
    <mergeCell ref="I5:J5"/>
    <mergeCell ref="K5:T5"/>
    <mergeCell ref="P34:R34"/>
    <mergeCell ref="E39:P40"/>
    <mergeCell ref="D41:I41"/>
    <mergeCell ref="J41:K41"/>
    <mergeCell ref="L41:P41"/>
    <mergeCell ref="Q41:R41"/>
    <mergeCell ref="S41:T41"/>
    <mergeCell ref="O64:R64"/>
    <mergeCell ref="E69:P70"/>
    <mergeCell ref="D71:I71"/>
    <mergeCell ref="J71:K71"/>
    <mergeCell ref="L71:P71"/>
    <mergeCell ref="Q71:R71"/>
    <mergeCell ref="S71:T71"/>
    <mergeCell ref="O94:R94"/>
    <mergeCell ref="E99:P100"/>
    <mergeCell ref="D101:I101"/>
    <mergeCell ref="J101:K101"/>
    <mergeCell ref="L101:P101"/>
  </mergeCells>
  <printOptions horizontalCentered="1" verticalCentered="1"/>
  <pageMargins bottom="0.5" footer="0.0" header="0.0" left="0.5" right="0.5" top="0.5"/>
  <pageSetup orientation="landscape"/>
  <headerFooter>
    <oddHeader/>
    <oddFooter/>
  </headerFooter>
  <rowBreaks count="5" manualBreakCount="5">
    <brk id="65" man="1"/>
    <brk id="35" man="1"/>
    <brk id="155" man="1"/>
    <brk id="125" man="1"/>
    <brk id="95" man="1"/>
  </rowBreaks>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63"/>
    <col customWidth="1" min="2" max="2" width="13.38"/>
    <col customWidth="1" min="3" max="3" width="10.25"/>
    <col customWidth="1" min="4" max="4" width="15.75"/>
    <col customWidth="1" min="5" max="5" width="45.88"/>
    <col customWidth="1" min="6" max="26" width="8.63"/>
  </cols>
  <sheetData>
    <row r="1" ht="12.75" customHeight="1">
      <c r="B1" s="624"/>
      <c r="C1" s="350"/>
      <c r="D1" s="350"/>
      <c r="E1" s="350"/>
    </row>
    <row r="2" ht="12.75" customHeight="1">
      <c r="B2" s="624"/>
      <c r="C2" s="350"/>
      <c r="D2" s="350"/>
      <c r="E2" s="350"/>
    </row>
    <row r="3" ht="12.75" customHeight="1">
      <c r="B3" s="624"/>
      <c r="C3" s="350"/>
      <c r="D3" s="350"/>
      <c r="E3" s="350"/>
    </row>
    <row r="4" ht="12.75" customHeight="1">
      <c r="B4" s="624"/>
      <c r="C4" s="350"/>
      <c r="D4" s="350"/>
      <c r="E4" s="350"/>
    </row>
    <row r="5" ht="12.75" customHeight="1">
      <c r="B5" s="624"/>
      <c r="C5" s="350"/>
      <c r="D5" s="350"/>
      <c r="E5" s="350"/>
    </row>
    <row r="6" ht="12.75" customHeight="1">
      <c r="B6" s="625" t="s">
        <v>627</v>
      </c>
      <c r="C6" s="626" t="s">
        <v>628</v>
      </c>
      <c r="D6" s="626" t="s">
        <v>629</v>
      </c>
      <c r="E6" s="626" t="s">
        <v>630</v>
      </c>
    </row>
    <row r="7" ht="12.75" customHeight="1">
      <c r="B7" s="37"/>
      <c r="C7" s="37"/>
      <c r="D7" s="37"/>
      <c r="E7" s="37"/>
    </row>
    <row r="8" ht="12.75" customHeight="1">
      <c r="B8" s="627">
        <v>43391.0</v>
      </c>
      <c r="C8" s="628">
        <v>1.0</v>
      </c>
      <c r="D8" s="628" t="s">
        <v>631</v>
      </c>
      <c r="E8" s="628" t="s">
        <v>632</v>
      </c>
    </row>
    <row r="9" ht="12.75" customHeight="1">
      <c r="B9" s="629"/>
      <c r="C9" s="630"/>
      <c r="D9" s="630"/>
      <c r="E9" s="630"/>
    </row>
    <row r="10" ht="12.75" customHeight="1">
      <c r="B10" s="629"/>
      <c r="C10" s="630"/>
      <c r="D10" s="630"/>
      <c r="E10" s="630"/>
    </row>
    <row r="11" ht="12.75" customHeight="1">
      <c r="B11" s="629"/>
      <c r="C11" s="630"/>
      <c r="D11" s="630"/>
      <c r="E11" s="630"/>
    </row>
    <row r="12" ht="12.75" customHeight="1">
      <c r="B12" s="629"/>
      <c r="C12" s="630"/>
      <c r="D12" s="630"/>
      <c r="E12" s="630"/>
    </row>
    <row r="13" ht="12.75" customHeight="1">
      <c r="B13" s="629"/>
      <c r="C13" s="630"/>
      <c r="D13" s="630"/>
      <c r="E13" s="630"/>
    </row>
    <row r="14" ht="12.75" customHeight="1">
      <c r="B14" s="629"/>
      <c r="C14" s="630"/>
      <c r="D14" s="630"/>
      <c r="E14" s="630"/>
    </row>
    <row r="15" ht="12.75" customHeight="1">
      <c r="B15" s="629"/>
      <c r="C15" s="630"/>
      <c r="D15" s="630"/>
      <c r="E15" s="630"/>
    </row>
    <row r="16" ht="12.75" customHeight="1">
      <c r="B16" s="629"/>
      <c r="C16" s="630"/>
      <c r="D16" s="630"/>
      <c r="E16" s="630"/>
    </row>
    <row r="17" ht="12.75" customHeight="1">
      <c r="B17" s="629"/>
      <c r="C17" s="630"/>
      <c r="D17" s="630"/>
      <c r="E17" s="630"/>
    </row>
    <row r="18" ht="12.75" customHeight="1">
      <c r="B18" s="629"/>
      <c r="C18" s="630"/>
      <c r="D18" s="630"/>
      <c r="E18" s="630"/>
    </row>
    <row r="19" ht="12.75" customHeight="1">
      <c r="B19" s="629"/>
      <c r="C19" s="630"/>
      <c r="D19" s="630"/>
      <c r="E19" s="630"/>
    </row>
    <row r="20" ht="12.75" customHeight="1">
      <c r="B20" s="629"/>
      <c r="C20" s="630"/>
      <c r="D20" s="630"/>
      <c r="E20" s="630"/>
    </row>
    <row r="21" ht="12.75" customHeight="1">
      <c r="B21" s="629"/>
      <c r="C21" s="630"/>
      <c r="D21" s="630"/>
      <c r="E21" s="630"/>
    </row>
    <row r="22" ht="12.75" customHeight="1">
      <c r="B22" s="629"/>
      <c r="C22" s="630"/>
      <c r="D22" s="630"/>
      <c r="E22" s="630"/>
    </row>
    <row r="23" ht="12.75" customHeight="1">
      <c r="B23" s="629"/>
      <c r="C23" s="630"/>
      <c r="D23" s="630"/>
      <c r="E23" s="630"/>
    </row>
    <row r="24" ht="12.75" customHeight="1">
      <c r="B24" s="629"/>
      <c r="C24" s="630"/>
      <c r="D24" s="630"/>
      <c r="E24" s="630"/>
    </row>
    <row r="25" ht="12.75" customHeight="1">
      <c r="B25" s="629"/>
      <c r="C25" s="630"/>
      <c r="D25" s="630"/>
      <c r="E25" s="630"/>
    </row>
    <row r="26" ht="12.75" customHeight="1">
      <c r="B26" s="629"/>
      <c r="C26" s="630"/>
      <c r="D26" s="630"/>
      <c r="E26" s="630"/>
    </row>
    <row r="27" ht="12.75" customHeight="1">
      <c r="B27" s="629"/>
      <c r="C27" s="630"/>
      <c r="D27" s="630"/>
      <c r="E27" s="630"/>
    </row>
    <row r="28" ht="12.75" customHeight="1">
      <c r="B28" s="629"/>
      <c r="C28" s="630"/>
      <c r="D28" s="630"/>
      <c r="E28" s="630"/>
    </row>
    <row r="29" ht="12.75" customHeight="1">
      <c r="B29" s="629"/>
      <c r="C29" s="630"/>
      <c r="D29" s="630"/>
      <c r="E29" s="630"/>
    </row>
    <row r="30" ht="12.75" customHeight="1">
      <c r="B30" s="629"/>
      <c r="C30" s="630"/>
      <c r="D30" s="630"/>
      <c r="E30" s="630"/>
    </row>
    <row r="31" ht="12.75" customHeight="1">
      <c r="B31" s="629"/>
      <c r="C31" s="630"/>
      <c r="D31" s="630"/>
      <c r="E31" s="630"/>
    </row>
    <row r="32" ht="12.75" customHeight="1">
      <c r="B32" s="629"/>
      <c r="C32" s="630"/>
      <c r="D32" s="630"/>
      <c r="E32" s="630"/>
    </row>
    <row r="33" ht="12.75" customHeight="1">
      <c r="B33" s="629"/>
      <c r="C33" s="630"/>
      <c r="D33" s="630"/>
      <c r="E33" s="630"/>
    </row>
    <row r="34" ht="12.75" customHeight="1">
      <c r="B34" s="629"/>
      <c r="C34" s="630"/>
      <c r="D34" s="630"/>
      <c r="E34" s="630"/>
    </row>
    <row r="35" ht="12.75" customHeight="1">
      <c r="B35" s="629"/>
      <c r="C35" s="630"/>
      <c r="D35" s="630"/>
      <c r="E35" s="630"/>
    </row>
    <row r="36" ht="12.75" customHeight="1">
      <c r="B36" s="629"/>
      <c r="C36" s="630"/>
      <c r="D36" s="630"/>
      <c r="E36" s="630"/>
    </row>
    <row r="37" ht="12.75" customHeight="1">
      <c r="B37" s="629"/>
      <c r="C37" s="630"/>
      <c r="D37" s="630"/>
      <c r="E37" s="630"/>
    </row>
    <row r="38" ht="12.75" customHeight="1">
      <c r="B38" s="629"/>
      <c r="C38" s="630"/>
      <c r="D38" s="630"/>
      <c r="E38" s="630"/>
    </row>
    <row r="39" ht="12.75" customHeight="1">
      <c r="B39" s="629"/>
      <c r="C39" s="630"/>
      <c r="D39" s="630"/>
      <c r="E39" s="630"/>
    </row>
    <row r="40" ht="12.75" customHeight="1">
      <c r="B40" s="629"/>
      <c r="C40" s="630"/>
      <c r="D40" s="630"/>
      <c r="E40" s="630"/>
    </row>
    <row r="41" ht="12.75" customHeight="1">
      <c r="B41" s="629"/>
      <c r="C41" s="630"/>
      <c r="D41" s="630"/>
      <c r="E41" s="630"/>
    </row>
    <row r="42" ht="12.75" customHeight="1">
      <c r="B42" s="629"/>
      <c r="C42" s="630"/>
      <c r="D42" s="630"/>
      <c r="E42" s="630"/>
    </row>
    <row r="43" ht="12.75" customHeight="1">
      <c r="B43" s="629"/>
      <c r="C43" s="630"/>
      <c r="D43" s="630"/>
      <c r="E43" s="630"/>
    </row>
    <row r="44" ht="12.75" customHeight="1">
      <c r="B44" s="624"/>
      <c r="C44" s="350"/>
      <c r="D44" s="350"/>
      <c r="E44" s="350"/>
    </row>
    <row r="45" ht="12.75" customHeight="1">
      <c r="B45" s="624"/>
      <c r="C45" s="350"/>
      <c r="D45" s="350"/>
      <c r="E45" s="350"/>
    </row>
    <row r="46" ht="12.75" customHeight="1">
      <c r="B46" s="624"/>
      <c r="C46" s="350"/>
      <c r="D46" s="350"/>
      <c r="E46" s="350"/>
    </row>
    <row r="47" ht="12.75" customHeight="1">
      <c r="B47" s="624"/>
      <c r="C47" s="350"/>
      <c r="D47" s="350"/>
      <c r="E47" s="350"/>
    </row>
    <row r="48" ht="12.75" customHeight="1">
      <c r="B48" s="624"/>
      <c r="C48" s="350"/>
      <c r="D48" s="350"/>
      <c r="E48" s="350"/>
    </row>
    <row r="49" ht="12.75" customHeight="1">
      <c r="B49" s="624"/>
      <c r="C49" s="350"/>
      <c r="D49" s="350"/>
      <c r="E49" s="350"/>
    </row>
    <row r="50" ht="12.75" customHeight="1">
      <c r="B50" s="624"/>
      <c r="C50" s="350"/>
      <c r="D50" s="350"/>
      <c r="E50" s="350"/>
    </row>
    <row r="51" ht="12.75" customHeight="1">
      <c r="B51" s="624"/>
      <c r="C51" s="350"/>
      <c r="D51" s="350"/>
      <c r="E51" s="350"/>
    </row>
    <row r="52" ht="12.75" customHeight="1">
      <c r="B52" s="624"/>
      <c r="C52" s="350"/>
      <c r="D52" s="350"/>
      <c r="E52" s="350"/>
    </row>
    <row r="53" ht="12.75" customHeight="1">
      <c r="B53" s="624"/>
      <c r="C53" s="350"/>
      <c r="D53" s="350"/>
      <c r="E53" s="350"/>
    </row>
    <row r="54" ht="12.75" customHeight="1">
      <c r="B54" s="624"/>
      <c r="C54" s="350"/>
      <c r="D54" s="350"/>
      <c r="E54" s="350"/>
    </row>
    <row r="55" ht="12.75" customHeight="1">
      <c r="B55" s="624"/>
      <c r="C55" s="350"/>
      <c r="D55" s="350"/>
      <c r="E55" s="350"/>
    </row>
    <row r="56" ht="12.75" customHeight="1">
      <c r="B56" s="624"/>
      <c r="C56" s="350"/>
      <c r="D56" s="350"/>
      <c r="E56" s="350"/>
    </row>
    <row r="57" ht="12.75" customHeight="1">
      <c r="B57" s="624"/>
      <c r="C57" s="350"/>
      <c r="D57" s="350"/>
      <c r="E57" s="350"/>
    </row>
    <row r="58" ht="12.75" customHeight="1">
      <c r="B58" s="624"/>
      <c r="C58" s="350"/>
      <c r="D58" s="350"/>
      <c r="E58" s="350"/>
    </row>
    <row r="59" ht="12.75" customHeight="1">
      <c r="B59" s="624"/>
      <c r="C59" s="350"/>
      <c r="D59" s="350"/>
      <c r="E59" s="350"/>
    </row>
    <row r="60" ht="12.75" customHeight="1">
      <c r="B60" s="624"/>
      <c r="C60" s="350"/>
      <c r="D60" s="350"/>
      <c r="E60" s="350"/>
    </row>
    <row r="61" ht="12.75" customHeight="1">
      <c r="B61" s="624"/>
      <c r="C61" s="350"/>
      <c r="D61" s="350"/>
      <c r="E61" s="350"/>
    </row>
    <row r="62" ht="12.75" customHeight="1">
      <c r="B62" s="624"/>
      <c r="C62" s="350"/>
      <c r="D62" s="350"/>
      <c r="E62" s="350"/>
    </row>
    <row r="63" ht="12.75" customHeight="1">
      <c r="B63" s="624"/>
      <c r="C63" s="350"/>
      <c r="D63" s="350"/>
      <c r="E63" s="350"/>
    </row>
    <row r="64" ht="12.75" customHeight="1">
      <c r="B64" s="624"/>
      <c r="C64" s="350"/>
      <c r="D64" s="350"/>
      <c r="E64" s="350"/>
    </row>
    <row r="65" ht="12.75" customHeight="1">
      <c r="B65" s="624"/>
      <c r="C65" s="350"/>
      <c r="D65" s="350"/>
      <c r="E65" s="350"/>
    </row>
    <row r="66" ht="12.75" customHeight="1">
      <c r="B66" s="624"/>
      <c r="C66" s="350"/>
      <c r="D66" s="350"/>
      <c r="E66" s="350"/>
    </row>
    <row r="67" ht="12.75" customHeight="1">
      <c r="B67" s="624"/>
      <c r="C67" s="350"/>
      <c r="D67" s="350"/>
      <c r="E67" s="350"/>
    </row>
    <row r="68" ht="12.75" customHeight="1">
      <c r="B68" s="624"/>
      <c r="C68" s="350"/>
      <c r="D68" s="350"/>
      <c r="E68" s="350"/>
    </row>
    <row r="69" ht="12.75" customHeight="1">
      <c r="B69" s="624"/>
      <c r="C69" s="350"/>
      <c r="D69" s="350"/>
      <c r="E69" s="350"/>
    </row>
    <row r="70" ht="12.75" customHeight="1">
      <c r="B70" s="624"/>
      <c r="C70" s="350"/>
      <c r="D70" s="350"/>
      <c r="E70" s="350"/>
    </row>
    <row r="71" ht="12.75" customHeight="1">
      <c r="B71" s="624"/>
      <c r="C71" s="350"/>
      <c r="D71" s="350"/>
      <c r="E71" s="350"/>
    </row>
    <row r="72" ht="12.75" customHeight="1">
      <c r="B72" s="624"/>
      <c r="C72" s="350"/>
      <c r="D72" s="350"/>
      <c r="E72" s="350"/>
    </row>
    <row r="73" ht="12.75" customHeight="1">
      <c r="B73" s="624"/>
      <c r="C73" s="350"/>
      <c r="D73" s="350"/>
      <c r="E73" s="350"/>
    </row>
    <row r="74" ht="12.75" customHeight="1">
      <c r="B74" s="624"/>
      <c r="C74" s="350"/>
      <c r="D74" s="350"/>
      <c r="E74" s="350"/>
    </row>
    <row r="75" ht="12.75" customHeight="1">
      <c r="B75" s="624"/>
      <c r="C75" s="350"/>
      <c r="D75" s="350"/>
      <c r="E75" s="350"/>
    </row>
    <row r="76" ht="12.75" customHeight="1">
      <c r="B76" s="624"/>
      <c r="C76" s="350"/>
      <c r="D76" s="350"/>
      <c r="E76" s="350"/>
    </row>
    <row r="77" ht="12.75" customHeight="1">
      <c r="B77" s="624"/>
      <c r="C77" s="350"/>
      <c r="D77" s="350"/>
      <c r="E77" s="350"/>
    </row>
    <row r="78" ht="12.75" customHeight="1">
      <c r="B78" s="624"/>
      <c r="C78" s="350"/>
      <c r="D78" s="350"/>
      <c r="E78" s="350"/>
    </row>
    <row r="79" ht="12.75" customHeight="1">
      <c r="B79" s="624"/>
      <c r="C79" s="350"/>
      <c r="D79" s="350"/>
      <c r="E79" s="350"/>
    </row>
    <row r="80" ht="12.75" customHeight="1">
      <c r="B80" s="624"/>
      <c r="C80" s="350"/>
      <c r="D80" s="350"/>
      <c r="E80" s="350"/>
    </row>
    <row r="81" ht="12.75" customHeight="1">
      <c r="B81" s="624"/>
      <c r="C81" s="350"/>
      <c r="D81" s="350"/>
      <c r="E81" s="350"/>
    </row>
    <row r="82" ht="12.75" customHeight="1">
      <c r="B82" s="624"/>
      <c r="C82" s="350"/>
      <c r="D82" s="350"/>
      <c r="E82" s="350"/>
    </row>
    <row r="83" ht="12.75" customHeight="1">
      <c r="B83" s="624"/>
      <c r="C83" s="350"/>
      <c r="D83" s="350"/>
      <c r="E83" s="350"/>
    </row>
    <row r="84" ht="12.75" customHeight="1">
      <c r="B84" s="624"/>
      <c r="C84" s="350"/>
      <c r="D84" s="350"/>
      <c r="E84" s="350"/>
    </row>
    <row r="85" ht="12.75" customHeight="1">
      <c r="B85" s="624"/>
      <c r="C85" s="350"/>
      <c r="D85" s="350"/>
      <c r="E85" s="350"/>
    </row>
    <row r="86" ht="12.75" customHeight="1">
      <c r="B86" s="624"/>
      <c r="C86" s="350"/>
      <c r="D86" s="350"/>
      <c r="E86" s="350"/>
    </row>
    <row r="87" ht="12.75" customHeight="1">
      <c r="B87" s="624"/>
      <c r="C87" s="350"/>
      <c r="D87" s="350"/>
      <c r="E87" s="350"/>
    </row>
    <row r="88" ht="12.75" customHeight="1">
      <c r="B88" s="624"/>
      <c r="C88" s="350"/>
      <c r="D88" s="350"/>
      <c r="E88" s="350"/>
    </row>
    <row r="89" ht="12.75" customHeight="1">
      <c r="B89" s="624"/>
      <c r="C89" s="350"/>
      <c r="D89" s="350"/>
      <c r="E89" s="350"/>
    </row>
    <row r="90" ht="12.75" customHeight="1">
      <c r="B90" s="624"/>
      <c r="C90" s="350"/>
      <c r="D90" s="350"/>
      <c r="E90" s="350"/>
    </row>
    <row r="91" ht="12.75" customHeight="1">
      <c r="B91" s="624"/>
      <c r="C91" s="350"/>
      <c r="D91" s="350"/>
      <c r="E91" s="350"/>
    </row>
    <row r="92" ht="12.75" customHeight="1">
      <c r="B92" s="624"/>
      <c r="C92" s="350"/>
      <c r="D92" s="350"/>
      <c r="E92" s="350"/>
    </row>
    <row r="93" ht="12.75" customHeight="1">
      <c r="B93" s="624"/>
      <c r="C93" s="350"/>
      <c r="D93" s="350"/>
      <c r="E93" s="350"/>
    </row>
    <row r="94" ht="12.75" customHeight="1">
      <c r="B94" s="624"/>
      <c r="C94" s="350"/>
      <c r="D94" s="350"/>
      <c r="E94" s="350"/>
    </row>
    <row r="95" ht="12.75" customHeight="1">
      <c r="B95" s="624"/>
      <c r="C95" s="350"/>
      <c r="D95" s="350"/>
      <c r="E95" s="350"/>
    </row>
    <row r="96" ht="12.75" customHeight="1">
      <c r="B96" s="624"/>
      <c r="C96" s="350"/>
      <c r="D96" s="350"/>
      <c r="E96" s="350"/>
    </row>
    <row r="97" ht="12.75" customHeight="1">
      <c r="B97" s="624"/>
      <c r="C97" s="350"/>
      <c r="D97" s="350"/>
      <c r="E97" s="350"/>
    </row>
    <row r="98" ht="12.75" customHeight="1">
      <c r="B98" s="624"/>
      <c r="C98" s="350"/>
      <c r="D98" s="350"/>
      <c r="E98" s="350"/>
    </row>
    <row r="99" ht="12.75" customHeight="1">
      <c r="B99" s="624"/>
      <c r="C99" s="350"/>
      <c r="D99" s="350"/>
      <c r="E99" s="350"/>
    </row>
    <row r="100" ht="12.75" customHeight="1">
      <c r="B100" s="624"/>
      <c r="C100" s="350"/>
      <c r="D100" s="350"/>
      <c r="E100" s="350"/>
    </row>
    <row r="101" ht="12.75" customHeight="1">
      <c r="B101" s="624"/>
      <c r="C101" s="350"/>
      <c r="D101" s="350"/>
      <c r="E101" s="350"/>
    </row>
    <row r="102" ht="12.75" customHeight="1">
      <c r="B102" s="624"/>
      <c r="C102" s="350"/>
      <c r="D102" s="350"/>
      <c r="E102" s="350"/>
    </row>
    <row r="103" ht="12.75" customHeight="1">
      <c r="B103" s="624"/>
      <c r="C103" s="350"/>
      <c r="D103" s="350"/>
      <c r="E103" s="350"/>
    </row>
    <row r="104" ht="12.75" customHeight="1">
      <c r="B104" s="624"/>
      <c r="C104" s="350"/>
      <c r="D104" s="350"/>
      <c r="E104" s="350"/>
    </row>
    <row r="105" ht="12.75" customHeight="1">
      <c r="B105" s="624"/>
      <c r="C105" s="350"/>
      <c r="D105" s="350"/>
      <c r="E105" s="350"/>
    </row>
    <row r="106" ht="12.75" customHeight="1">
      <c r="B106" s="624"/>
      <c r="C106" s="350"/>
      <c r="D106" s="350"/>
      <c r="E106" s="350"/>
    </row>
    <row r="107" ht="12.75" customHeight="1">
      <c r="B107" s="624"/>
      <c r="C107" s="350"/>
      <c r="D107" s="350"/>
      <c r="E107" s="350"/>
    </row>
    <row r="108" ht="12.75" customHeight="1">
      <c r="B108" s="624"/>
      <c r="C108" s="350"/>
      <c r="D108" s="350"/>
      <c r="E108" s="350"/>
    </row>
    <row r="109" ht="12.75" customHeight="1">
      <c r="B109" s="624"/>
      <c r="C109" s="350"/>
      <c r="D109" s="350"/>
      <c r="E109" s="350"/>
    </row>
    <row r="110" ht="12.75" customHeight="1">
      <c r="B110" s="624"/>
      <c r="C110" s="350"/>
      <c r="D110" s="350"/>
      <c r="E110" s="350"/>
    </row>
    <row r="111" ht="12.75" customHeight="1">
      <c r="B111" s="624"/>
      <c r="C111" s="350"/>
      <c r="D111" s="350"/>
      <c r="E111" s="350"/>
    </row>
    <row r="112" ht="12.75" customHeight="1">
      <c r="B112" s="624"/>
      <c r="C112" s="350"/>
      <c r="D112" s="350"/>
      <c r="E112" s="350"/>
    </row>
    <row r="113" ht="12.75" customHeight="1">
      <c r="B113" s="624"/>
      <c r="C113" s="350"/>
      <c r="D113" s="350"/>
      <c r="E113" s="350"/>
    </row>
    <row r="114" ht="12.75" customHeight="1">
      <c r="B114" s="624"/>
      <c r="C114" s="350"/>
      <c r="D114" s="350"/>
      <c r="E114" s="350"/>
    </row>
    <row r="115" ht="12.75" customHeight="1">
      <c r="B115" s="624"/>
      <c r="C115" s="350"/>
      <c r="D115" s="350"/>
      <c r="E115" s="350"/>
    </row>
    <row r="116" ht="12.75" customHeight="1">
      <c r="B116" s="624"/>
      <c r="C116" s="350"/>
      <c r="D116" s="350"/>
      <c r="E116" s="350"/>
    </row>
    <row r="117" ht="12.75" customHeight="1">
      <c r="B117" s="624"/>
      <c r="C117" s="350"/>
      <c r="D117" s="350"/>
      <c r="E117" s="350"/>
    </row>
    <row r="118" ht="12.75" customHeight="1">
      <c r="B118" s="624"/>
      <c r="C118" s="350"/>
      <c r="D118" s="350"/>
      <c r="E118" s="350"/>
    </row>
    <row r="119" ht="12.75" customHeight="1">
      <c r="B119" s="624"/>
      <c r="C119" s="350"/>
      <c r="D119" s="350"/>
      <c r="E119" s="350"/>
    </row>
    <row r="120" ht="12.75" customHeight="1">
      <c r="B120" s="624"/>
      <c r="C120" s="350"/>
      <c r="D120" s="350"/>
      <c r="E120" s="350"/>
    </row>
    <row r="121" ht="12.75" customHeight="1">
      <c r="B121" s="624"/>
      <c r="C121" s="350"/>
      <c r="D121" s="350"/>
      <c r="E121" s="350"/>
    </row>
    <row r="122" ht="12.75" customHeight="1">
      <c r="B122" s="624"/>
      <c r="C122" s="350"/>
      <c r="D122" s="350"/>
      <c r="E122" s="350"/>
    </row>
    <row r="123" ht="12.75" customHeight="1">
      <c r="B123" s="624"/>
      <c r="C123" s="350"/>
      <c r="D123" s="350"/>
      <c r="E123" s="350"/>
    </row>
    <row r="124" ht="12.75" customHeight="1">
      <c r="B124" s="624"/>
      <c r="C124" s="350"/>
      <c r="D124" s="350"/>
      <c r="E124" s="350"/>
    </row>
    <row r="125" ht="12.75" customHeight="1">
      <c r="B125" s="624"/>
      <c r="C125" s="350"/>
      <c r="D125" s="350"/>
      <c r="E125" s="350"/>
    </row>
    <row r="126" ht="12.75" customHeight="1">
      <c r="B126" s="624"/>
      <c r="C126" s="350"/>
      <c r="D126" s="350"/>
      <c r="E126" s="350"/>
    </row>
    <row r="127" ht="12.75" customHeight="1">
      <c r="B127" s="624"/>
      <c r="C127" s="350"/>
      <c r="D127" s="350"/>
      <c r="E127" s="350"/>
    </row>
    <row r="128" ht="12.75" customHeight="1">
      <c r="B128" s="624"/>
      <c r="C128" s="350"/>
      <c r="D128" s="350"/>
      <c r="E128" s="350"/>
    </row>
    <row r="129" ht="12.75" customHeight="1">
      <c r="B129" s="624"/>
      <c r="C129" s="350"/>
      <c r="D129" s="350"/>
      <c r="E129" s="350"/>
    </row>
    <row r="130" ht="12.75" customHeight="1">
      <c r="B130" s="624"/>
      <c r="C130" s="350"/>
      <c r="D130" s="350"/>
      <c r="E130" s="350"/>
    </row>
    <row r="131" ht="12.75" customHeight="1">
      <c r="B131" s="624"/>
      <c r="C131" s="350"/>
      <c r="D131" s="350"/>
      <c r="E131" s="350"/>
    </row>
    <row r="132" ht="12.75" customHeight="1">
      <c r="B132" s="624"/>
      <c r="C132" s="350"/>
      <c r="D132" s="350"/>
      <c r="E132" s="350"/>
    </row>
    <row r="133" ht="12.75" customHeight="1">
      <c r="B133" s="624"/>
      <c r="C133" s="350"/>
      <c r="D133" s="350"/>
      <c r="E133" s="350"/>
    </row>
    <row r="134" ht="12.75" customHeight="1">
      <c r="B134" s="624"/>
      <c r="C134" s="350"/>
      <c r="D134" s="350"/>
      <c r="E134" s="350"/>
    </row>
    <row r="135" ht="12.75" customHeight="1">
      <c r="B135" s="624"/>
      <c r="C135" s="350"/>
      <c r="D135" s="350"/>
      <c r="E135" s="350"/>
    </row>
    <row r="136" ht="12.75" customHeight="1">
      <c r="B136" s="624"/>
      <c r="C136" s="350"/>
      <c r="D136" s="350"/>
      <c r="E136" s="350"/>
    </row>
    <row r="137" ht="12.75" customHeight="1">
      <c r="B137" s="624"/>
      <c r="C137" s="350"/>
      <c r="D137" s="350"/>
      <c r="E137" s="350"/>
    </row>
    <row r="138" ht="12.75" customHeight="1">
      <c r="B138" s="624"/>
      <c r="C138" s="350"/>
      <c r="D138" s="350"/>
      <c r="E138" s="350"/>
    </row>
    <row r="139" ht="12.75" customHeight="1">
      <c r="B139" s="624"/>
      <c r="C139" s="350"/>
      <c r="D139" s="350"/>
      <c r="E139" s="350"/>
    </row>
    <row r="140" ht="12.75" customHeight="1">
      <c r="B140" s="624"/>
      <c r="C140" s="350"/>
      <c r="D140" s="350"/>
      <c r="E140" s="350"/>
    </row>
    <row r="141" ht="12.75" customHeight="1">
      <c r="B141" s="624"/>
      <c r="C141" s="350"/>
      <c r="D141" s="350"/>
      <c r="E141" s="350"/>
    </row>
    <row r="142" ht="12.75" customHeight="1">
      <c r="B142" s="624"/>
      <c r="C142" s="350"/>
      <c r="D142" s="350"/>
      <c r="E142" s="350"/>
    </row>
    <row r="143" ht="12.75" customHeight="1">
      <c r="B143" s="624"/>
      <c r="C143" s="350"/>
      <c r="D143" s="350"/>
      <c r="E143" s="350"/>
    </row>
    <row r="144" ht="12.75" customHeight="1">
      <c r="B144" s="624"/>
      <c r="C144" s="350"/>
      <c r="D144" s="350"/>
      <c r="E144" s="350"/>
    </row>
    <row r="145" ht="12.75" customHeight="1">
      <c r="B145" s="624"/>
      <c r="C145" s="350"/>
      <c r="D145" s="350"/>
      <c r="E145" s="350"/>
    </row>
    <row r="146" ht="12.75" customHeight="1">
      <c r="B146" s="624"/>
      <c r="C146" s="350"/>
      <c r="D146" s="350"/>
      <c r="E146" s="350"/>
    </row>
    <row r="147" ht="12.75" customHeight="1">
      <c r="B147" s="624"/>
      <c r="C147" s="350"/>
      <c r="D147" s="350"/>
      <c r="E147" s="350"/>
    </row>
    <row r="148" ht="12.75" customHeight="1">
      <c r="B148" s="624"/>
      <c r="C148" s="350"/>
      <c r="D148" s="350"/>
      <c r="E148" s="350"/>
    </row>
    <row r="149" ht="12.75" customHeight="1">
      <c r="B149" s="624"/>
      <c r="C149" s="350"/>
      <c r="D149" s="350"/>
      <c r="E149" s="350"/>
    </row>
    <row r="150" ht="12.75" customHeight="1">
      <c r="B150" s="624"/>
      <c r="C150" s="350"/>
      <c r="D150" s="350"/>
      <c r="E150" s="350"/>
    </row>
    <row r="151" ht="12.75" customHeight="1">
      <c r="B151" s="624"/>
      <c r="C151" s="350"/>
      <c r="D151" s="350"/>
      <c r="E151" s="350"/>
    </row>
    <row r="152" ht="12.75" customHeight="1">
      <c r="B152" s="624"/>
      <c r="C152" s="350"/>
      <c r="D152" s="350"/>
      <c r="E152" s="350"/>
    </row>
    <row r="153" ht="12.75" customHeight="1">
      <c r="B153" s="624"/>
      <c r="C153" s="350"/>
      <c r="D153" s="350"/>
      <c r="E153" s="350"/>
    </row>
    <row r="154" ht="12.75" customHeight="1">
      <c r="B154" s="624"/>
      <c r="C154" s="350"/>
      <c r="D154" s="350"/>
      <c r="E154" s="350"/>
    </row>
    <row r="155" ht="12.75" customHeight="1">
      <c r="B155" s="624"/>
      <c r="C155" s="350"/>
      <c r="D155" s="350"/>
      <c r="E155" s="350"/>
    </row>
    <row r="156" ht="12.75" customHeight="1">
      <c r="B156" s="624"/>
      <c r="C156" s="350"/>
      <c r="D156" s="350"/>
      <c r="E156" s="350"/>
    </row>
    <row r="157" ht="12.75" customHeight="1">
      <c r="B157" s="624"/>
      <c r="C157" s="350"/>
      <c r="D157" s="350"/>
      <c r="E157" s="350"/>
    </row>
    <row r="158" ht="12.75" customHeight="1">
      <c r="B158" s="624"/>
      <c r="C158" s="350"/>
      <c r="D158" s="350"/>
      <c r="E158" s="350"/>
    </row>
    <row r="159" ht="12.75" customHeight="1">
      <c r="B159" s="624"/>
      <c r="C159" s="350"/>
      <c r="D159" s="350"/>
      <c r="E159" s="350"/>
    </row>
    <row r="160" ht="12.75" customHeight="1">
      <c r="B160" s="624"/>
      <c r="C160" s="350"/>
      <c r="D160" s="350"/>
      <c r="E160" s="350"/>
    </row>
    <row r="161" ht="12.75" customHeight="1">
      <c r="B161" s="624"/>
      <c r="C161" s="350"/>
      <c r="D161" s="350"/>
      <c r="E161" s="350"/>
    </row>
    <row r="162" ht="12.75" customHeight="1">
      <c r="B162" s="624"/>
      <c r="C162" s="350"/>
      <c r="D162" s="350"/>
      <c r="E162" s="350"/>
    </row>
    <row r="163" ht="12.75" customHeight="1">
      <c r="B163" s="624"/>
      <c r="C163" s="350"/>
      <c r="D163" s="350"/>
      <c r="E163" s="350"/>
    </row>
    <row r="164" ht="12.75" customHeight="1">
      <c r="B164" s="624"/>
      <c r="C164" s="350"/>
      <c r="D164" s="350"/>
      <c r="E164" s="350"/>
    </row>
    <row r="165" ht="12.75" customHeight="1">
      <c r="B165" s="624"/>
      <c r="C165" s="350"/>
      <c r="D165" s="350"/>
      <c r="E165" s="350"/>
    </row>
    <row r="166" ht="12.75" customHeight="1">
      <c r="B166" s="624"/>
      <c r="C166" s="350"/>
      <c r="D166" s="350"/>
      <c r="E166" s="350"/>
    </row>
    <row r="167" ht="12.75" customHeight="1">
      <c r="B167" s="624"/>
      <c r="C167" s="350"/>
      <c r="D167" s="350"/>
      <c r="E167" s="350"/>
    </row>
    <row r="168" ht="12.75" customHeight="1">
      <c r="B168" s="624"/>
      <c r="C168" s="350"/>
      <c r="D168" s="350"/>
      <c r="E168" s="350"/>
    </row>
    <row r="169" ht="12.75" customHeight="1">
      <c r="B169" s="624"/>
      <c r="C169" s="350"/>
      <c r="D169" s="350"/>
      <c r="E169" s="350"/>
    </row>
    <row r="170" ht="12.75" customHeight="1">
      <c r="B170" s="624"/>
      <c r="C170" s="350"/>
      <c r="D170" s="350"/>
      <c r="E170" s="350"/>
    </row>
    <row r="171" ht="12.75" customHeight="1">
      <c r="B171" s="624"/>
      <c r="C171" s="350"/>
      <c r="D171" s="350"/>
      <c r="E171" s="350"/>
    </row>
    <row r="172" ht="12.75" customHeight="1">
      <c r="B172" s="624"/>
      <c r="C172" s="350"/>
      <c r="D172" s="350"/>
      <c r="E172" s="350"/>
    </row>
    <row r="173" ht="12.75" customHeight="1">
      <c r="B173" s="624"/>
      <c r="C173" s="350"/>
      <c r="D173" s="350"/>
      <c r="E173" s="350"/>
    </row>
    <row r="174" ht="12.75" customHeight="1">
      <c r="B174" s="624"/>
      <c r="C174" s="350"/>
      <c r="D174" s="350"/>
      <c r="E174" s="350"/>
    </row>
    <row r="175" ht="12.75" customHeight="1">
      <c r="B175" s="624"/>
      <c r="C175" s="350"/>
      <c r="D175" s="350"/>
      <c r="E175" s="350"/>
    </row>
    <row r="176" ht="12.75" customHeight="1">
      <c r="B176" s="624"/>
      <c r="C176" s="350"/>
      <c r="D176" s="350"/>
      <c r="E176" s="350"/>
    </row>
    <row r="177" ht="12.75" customHeight="1">
      <c r="B177" s="624"/>
      <c r="C177" s="350"/>
      <c r="D177" s="350"/>
      <c r="E177" s="350"/>
    </row>
    <row r="178" ht="12.75" customHeight="1">
      <c r="B178" s="624"/>
      <c r="C178" s="350"/>
      <c r="D178" s="350"/>
      <c r="E178" s="350"/>
    </row>
    <row r="179" ht="12.75" customHeight="1">
      <c r="B179" s="624"/>
      <c r="C179" s="350"/>
      <c r="D179" s="350"/>
      <c r="E179" s="350"/>
    </row>
    <row r="180" ht="12.75" customHeight="1">
      <c r="B180" s="624"/>
      <c r="C180" s="350"/>
      <c r="D180" s="350"/>
      <c r="E180" s="350"/>
    </row>
    <row r="181" ht="12.75" customHeight="1">
      <c r="B181" s="624"/>
      <c r="C181" s="350"/>
      <c r="D181" s="350"/>
      <c r="E181" s="350"/>
    </row>
    <row r="182" ht="12.75" customHeight="1">
      <c r="B182" s="624"/>
      <c r="C182" s="350"/>
      <c r="D182" s="350"/>
      <c r="E182" s="350"/>
    </row>
    <row r="183" ht="12.75" customHeight="1">
      <c r="B183" s="624"/>
      <c r="C183" s="350"/>
      <c r="D183" s="350"/>
      <c r="E183" s="350"/>
    </row>
    <row r="184" ht="12.75" customHeight="1">
      <c r="B184" s="624"/>
      <c r="C184" s="350"/>
      <c r="D184" s="350"/>
      <c r="E184" s="350"/>
    </row>
    <row r="185" ht="12.75" customHeight="1">
      <c r="B185" s="624"/>
      <c r="C185" s="350"/>
      <c r="D185" s="350"/>
      <c r="E185" s="350"/>
    </row>
    <row r="186" ht="12.75" customHeight="1">
      <c r="B186" s="624"/>
      <c r="C186" s="350"/>
      <c r="D186" s="350"/>
      <c r="E186" s="350"/>
    </row>
    <row r="187" ht="12.75" customHeight="1">
      <c r="B187" s="624"/>
      <c r="C187" s="350"/>
      <c r="D187" s="350"/>
      <c r="E187" s="350"/>
    </row>
    <row r="188" ht="12.75" customHeight="1">
      <c r="B188" s="624"/>
      <c r="C188" s="350"/>
      <c r="D188" s="350"/>
      <c r="E188" s="350"/>
    </row>
    <row r="189" ht="12.75" customHeight="1">
      <c r="B189" s="624"/>
      <c r="C189" s="350"/>
      <c r="D189" s="350"/>
      <c r="E189" s="350"/>
    </row>
    <row r="190" ht="12.75" customHeight="1">
      <c r="B190" s="624"/>
      <c r="C190" s="350"/>
      <c r="D190" s="350"/>
      <c r="E190" s="350"/>
    </row>
    <row r="191" ht="12.75" customHeight="1">
      <c r="B191" s="624"/>
      <c r="C191" s="350"/>
      <c r="D191" s="350"/>
      <c r="E191" s="350"/>
    </row>
    <row r="192" ht="12.75" customHeight="1">
      <c r="B192" s="624"/>
      <c r="C192" s="350"/>
      <c r="D192" s="350"/>
      <c r="E192" s="350"/>
    </row>
    <row r="193" ht="12.75" customHeight="1">
      <c r="B193" s="624"/>
      <c r="C193" s="350"/>
      <c r="D193" s="350"/>
      <c r="E193" s="350"/>
    </row>
    <row r="194" ht="12.75" customHeight="1">
      <c r="B194" s="624"/>
      <c r="C194" s="350"/>
      <c r="D194" s="350"/>
      <c r="E194" s="350"/>
    </row>
    <row r="195" ht="12.75" customHeight="1">
      <c r="B195" s="624"/>
      <c r="C195" s="350"/>
      <c r="D195" s="350"/>
      <c r="E195" s="350"/>
    </row>
    <row r="196" ht="12.75" customHeight="1">
      <c r="B196" s="624"/>
      <c r="C196" s="350"/>
      <c r="D196" s="350"/>
      <c r="E196" s="350"/>
    </row>
    <row r="197" ht="12.75" customHeight="1">
      <c r="B197" s="624"/>
      <c r="C197" s="350"/>
      <c r="D197" s="350"/>
      <c r="E197" s="350"/>
    </row>
    <row r="198" ht="12.75" customHeight="1">
      <c r="B198" s="624"/>
      <c r="C198" s="350"/>
      <c r="D198" s="350"/>
      <c r="E198" s="350"/>
    </row>
    <row r="199" ht="12.75" customHeight="1">
      <c r="B199" s="624"/>
      <c r="C199" s="350"/>
      <c r="D199" s="350"/>
      <c r="E199" s="350"/>
    </row>
    <row r="200" ht="12.75" customHeight="1">
      <c r="B200" s="624"/>
      <c r="C200" s="350"/>
      <c r="D200" s="350"/>
      <c r="E200" s="350"/>
    </row>
    <row r="201" ht="12.75" customHeight="1">
      <c r="B201" s="624"/>
      <c r="C201" s="350"/>
      <c r="D201" s="350"/>
      <c r="E201" s="350"/>
    </row>
    <row r="202" ht="12.75" customHeight="1">
      <c r="B202" s="624"/>
      <c r="C202" s="350"/>
      <c r="D202" s="350"/>
      <c r="E202" s="350"/>
    </row>
    <row r="203" ht="12.75" customHeight="1">
      <c r="B203" s="624"/>
      <c r="C203" s="350"/>
      <c r="D203" s="350"/>
      <c r="E203" s="350"/>
    </row>
    <row r="204" ht="12.75" customHeight="1">
      <c r="B204" s="624"/>
      <c r="C204" s="350"/>
      <c r="D204" s="350"/>
      <c r="E204" s="350"/>
    </row>
    <row r="205" ht="12.75" customHeight="1">
      <c r="B205" s="624"/>
      <c r="C205" s="350"/>
      <c r="D205" s="350"/>
      <c r="E205" s="350"/>
    </row>
    <row r="206" ht="12.75" customHeight="1">
      <c r="B206" s="624"/>
      <c r="C206" s="350"/>
      <c r="D206" s="350"/>
      <c r="E206" s="350"/>
    </row>
    <row r="207" ht="12.75" customHeight="1">
      <c r="B207" s="624"/>
      <c r="C207" s="350"/>
      <c r="D207" s="350"/>
      <c r="E207" s="350"/>
    </row>
    <row r="208" ht="12.75" customHeight="1">
      <c r="B208" s="624"/>
      <c r="C208" s="350"/>
      <c r="D208" s="350"/>
      <c r="E208" s="350"/>
    </row>
    <row r="209" ht="12.75" customHeight="1">
      <c r="B209" s="624"/>
      <c r="C209" s="350"/>
      <c r="D209" s="350"/>
      <c r="E209" s="350"/>
    </row>
    <row r="210" ht="12.75" customHeight="1">
      <c r="B210" s="624"/>
      <c r="C210" s="350"/>
      <c r="D210" s="350"/>
      <c r="E210" s="350"/>
    </row>
    <row r="211" ht="12.75" customHeight="1">
      <c r="B211" s="624"/>
      <c r="C211" s="350"/>
      <c r="D211" s="350"/>
      <c r="E211" s="350"/>
    </row>
    <row r="212" ht="12.75" customHeight="1">
      <c r="B212" s="624"/>
      <c r="C212" s="350"/>
      <c r="D212" s="350"/>
      <c r="E212" s="350"/>
    </row>
    <row r="213" ht="12.75" customHeight="1">
      <c r="B213" s="624"/>
      <c r="C213" s="350"/>
      <c r="D213" s="350"/>
      <c r="E213" s="350"/>
    </row>
    <row r="214" ht="12.75" customHeight="1">
      <c r="B214" s="624"/>
      <c r="C214" s="350"/>
      <c r="D214" s="350"/>
      <c r="E214" s="350"/>
    </row>
    <row r="215" ht="12.75" customHeight="1">
      <c r="B215" s="624"/>
      <c r="C215" s="350"/>
      <c r="D215" s="350"/>
      <c r="E215" s="350"/>
    </row>
    <row r="216" ht="12.75" customHeight="1">
      <c r="B216" s="624"/>
      <c r="C216" s="350"/>
      <c r="D216" s="350"/>
      <c r="E216" s="350"/>
    </row>
    <row r="217" ht="12.75" customHeight="1">
      <c r="B217" s="624"/>
      <c r="C217" s="350"/>
      <c r="D217" s="350"/>
      <c r="E217" s="350"/>
    </row>
    <row r="218" ht="12.75" customHeight="1">
      <c r="B218" s="624"/>
      <c r="C218" s="350"/>
      <c r="D218" s="350"/>
      <c r="E218" s="350"/>
    </row>
    <row r="219" ht="12.75" customHeight="1">
      <c r="B219" s="624"/>
      <c r="C219" s="350"/>
      <c r="D219" s="350"/>
      <c r="E219" s="350"/>
    </row>
    <row r="220" ht="12.75" customHeight="1">
      <c r="B220" s="624"/>
      <c r="C220" s="350"/>
      <c r="D220" s="350"/>
      <c r="E220" s="350"/>
    </row>
    <row r="221" ht="12.75" customHeight="1">
      <c r="B221" s="624"/>
      <c r="C221" s="350"/>
      <c r="D221" s="350"/>
      <c r="E221" s="350"/>
    </row>
    <row r="222" ht="12.75" customHeight="1">
      <c r="B222" s="624"/>
      <c r="C222" s="350"/>
      <c r="D222" s="350"/>
      <c r="E222" s="350"/>
    </row>
    <row r="223" ht="12.75" customHeight="1">
      <c r="B223" s="624"/>
      <c r="C223" s="350"/>
      <c r="D223" s="350"/>
      <c r="E223" s="350"/>
    </row>
    <row r="224" ht="12.75" customHeight="1">
      <c r="B224" s="624"/>
      <c r="C224" s="350"/>
      <c r="D224" s="350"/>
      <c r="E224" s="350"/>
    </row>
    <row r="225" ht="12.75" customHeight="1">
      <c r="B225" s="624"/>
      <c r="C225" s="350"/>
      <c r="D225" s="350"/>
      <c r="E225" s="350"/>
    </row>
    <row r="226" ht="12.75" customHeight="1">
      <c r="B226" s="624"/>
      <c r="C226" s="350"/>
      <c r="D226" s="350"/>
      <c r="E226" s="350"/>
    </row>
    <row r="227" ht="12.75" customHeight="1">
      <c r="B227" s="624"/>
      <c r="C227" s="350"/>
      <c r="D227" s="350"/>
      <c r="E227" s="350"/>
    </row>
    <row r="228" ht="12.75" customHeight="1">
      <c r="B228" s="624"/>
      <c r="C228" s="350"/>
      <c r="D228" s="350"/>
      <c r="E228" s="350"/>
    </row>
    <row r="229" ht="12.75" customHeight="1">
      <c r="B229" s="624"/>
      <c r="C229" s="350"/>
      <c r="D229" s="350"/>
      <c r="E229" s="350"/>
    </row>
    <row r="230" ht="12.75" customHeight="1">
      <c r="B230" s="624"/>
      <c r="C230" s="350"/>
      <c r="D230" s="350"/>
      <c r="E230" s="350"/>
    </row>
    <row r="231" ht="12.75" customHeight="1">
      <c r="B231" s="624"/>
      <c r="C231" s="350"/>
      <c r="D231" s="350"/>
      <c r="E231" s="350"/>
    </row>
    <row r="232" ht="12.75" customHeight="1">
      <c r="B232" s="624"/>
      <c r="C232" s="350"/>
      <c r="D232" s="350"/>
      <c r="E232" s="350"/>
    </row>
    <row r="233" ht="12.75" customHeight="1">
      <c r="B233" s="624"/>
      <c r="C233" s="350"/>
      <c r="D233" s="350"/>
      <c r="E233" s="350"/>
    </row>
    <row r="234" ht="12.75" customHeight="1">
      <c r="B234" s="624"/>
      <c r="C234" s="350"/>
      <c r="D234" s="350"/>
      <c r="E234" s="350"/>
    </row>
    <row r="235" ht="12.75" customHeight="1">
      <c r="B235" s="624"/>
      <c r="C235" s="350"/>
      <c r="D235" s="350"/>
      <c r="E235" s="350"/>
    </row>
    <row r="236" ht="12.75" customHeight="1">
      <c r="B236" s="624"/>
      <c r="C236" s="350"/>
      <c r="D236" s="350"/>
      <c r="E236" s="350"/>
    </row>
    <row r="237" ht="12.75" customHeight="1">
      <c r="B237" s="624"/>
      <c r="C237" s="350"/>
      <c r="D237" s="350"/>
      <c r="E237" s="350"/>
    </row>
    <row r="238" ht="12.75" customHeight="1">
      <c r="B238" s="624"/>
      <c r="C238" s="350"/>
      <c r="D238" s="350"/>
      <c r="E238" s="350"/>
    </row>
    <row r="239" ht="12.75" customHeight="1">
      <c r="B239" s="624"/>
      <c r="C239" s="350"/>
      <c r="D239" s="350"/>
      <c r="E239" s="350"/>
    </row>
    <row r="240" ht="12.75" customHeight="1">
      <c r="B240" s="624"/>
      <c r="C240" s="350"/>
      <c r="D240" s="350"/>
      <c r="E240" s="350"/>
    </row>
    <row r="241" ht="12.75" customHeight="1">
      <c r="B241" s="624"/>
      <c r="C241" s="350"/>
      <c r="D241" s="350"/>
      <c r="E241" s="350"/>
    </row>
    <row r="242" ht="12.75" customHeight="1">
      <c r="B242" s="624"/>
      <c r="C242" s="350"/>
      <c r="D242" s="350"/>
      <c r="E242" s="350"/>
    </row>
    <row r="243" ht="12.75" customHeight="1">
      <c r="B243" s="624"/>
      <c r="C243" s="350"/>
      <c r="D243" s="350"/>
      <c r="E243" s="350"/>
    </row>
    <row r="244" ht="12.75" customHeight="1">
      <c r="B244" s="624"/>
      <c r="C244" s="350"/>
      <c r="D244" s="350"/>
      <c r="E244" s="350"/>
    </row>
    <row r="245" ht="12.75" customHeight="1">
      <c r="B245" s="624"/>
      <c r="C245" s="350"/>
      <c r="D245" s="350"/>
      <c r="E245" s="350"/>
    </row>
    <row r="246" ht="12.75" customHeight="1">
      <c r="B246" s="624"/>
      <c r="C246" s="350"/>
      <c r="D246" s="350"/>
      <c r="E246" s="350"/>
    </row>
    <row r="247" ht="12.75" customHeight="1">
      <c r="B247" s="624"/>
      <c r="C247" s="350"/>
      <c r="D247" s="350"/>
      <c r="E247" s="350"/>
    </row>
    <row r="248" ht="12.75" customHeight="1">
      <c r="B248" s="624"/>
      <c r="C248" s="350"/>
      <c r="D248" s="350"/>
      <c r="E248" s="350"/>
    </row>
    <row r="249" ht="12.75" customHeight="1">
      <c r="B249" s="624"/>
      <c r="C249" s="350"/>
      <c r="D249" s="350"/>
      <c r="E249" s="350"/>
    </row>
    <row r="250" ht="12.75" customHeight="1">
      <c r="B250" s="624"/>
      <c r="C250" s="350"/>
      <c r="D250" s="350"/>
      <c r="E250" s="350"/>
    </row>
    <row r="251" ht="12.75" customHeight="1">
      <c r="B251" s="624"/>
      <c r="C251" s="350"/>
      <c r="D251" s="350"/>
      <c r="E251" s="350"/>
    </row>
    <row r="252" ht="12.75" customHeight="1">
      <c r="B252" s="624"/>
      <c r="C252" s="350"/>
      <c r="D252" s="350"/>
      <c r="E252" s="350"/>
    </row>
    <row r="253" ht="12.75" customHeight="1">
      <c r="B253" s="624"/>
      <c r="C253" s="350"/>
      <c r="D253" s="350"/>
      <c r="E253" s="350"/>
    </row>
    <row r="254" ht="12.75" customHeight="1">
      <c r="B254" s="624"/>
      <c r="C254" s="350"/>
      <c r="D254" s="350"/>
      <c r="E254" s="350"/>
    </row>
    <row r="255" ht="12.75" customHeight="1">
      <c r="B255" s="624"/>
      <c r="C255" s="350"/>
      <c r="D255" s="350"/>
      <c r="E255" s="350"/>
    </row>
    <row r="256" ht="12.75" customHeight="1">
      <c r="B256" s="624"/>
      <c r="C256" s="350"/>
      <c r="D256" s="350"/>
      <c r="E256" s="350"/>
    </row>
    <row r="257" ht="12.75" customHeight="1">
      <c r="B257" s="624"/>
      <c r="C257" s="350"/>
      <c r="D257" s="350"/>
      <c r="E257" s="350"/>
    </row>
    <row r="258" ht="12.75" customHeight="1">
      <c r="B258" s="624"/>
      <c r="C258" s="350"/>
      <c r="D258" s="350"/>
      <c r="E258" s="350"/>
    </row>
    <row r="259" ht="12.75" customHeight="1">
      <c r="B259" s="624"/>
      <c r="C259" s="350"/>
      <c r="D259" s="350"/>
      <c r="E259" s="350"/>
    </row>
    <row r="260" ht="12.75" customHeight="1">
      <c r="B260" s="624"/>
      <c r="C260" s="350"/>
      <c r="D260" s="350"/>
      <c r="E260" s="350"/>
    </row>
    <row r="261" ht="12.75" customHeight="1">
      <c r="B261" s="624"/>
      <c r="C261" s="350"/>
      <c r="D261" s="350"/>
      <c r="E261" s="350"/>
    </row>
    <row r="262" ht="12.75" customHeight="1">
      <c r="B262" s="624"/>
      <c r="C262" s="350"/>
      <c r="D262" s="350"/>
      <c r="E262" s="350"/>
    </row>
    <row r="263" ht="12.75" customHeight="1">
      <c r="B263" s="624"/>
      <c r="C263" s="350"/>
      <c r="D263" s="350"/>
      <c r="E263" s="350"/>
    </row>
    <row r="264" ht="12.75" customHeight="1">
      <c r="B264" s="624"/>
      <c r="C264" s="350"/>
      <c r="D264" s="350"/>
      <c r="E264" s="350"/>
    </row>
    <row r="265" ht="12.75" customHeight="1">
      <c r="B265" s="624"/>
      <c r="C265" s="350"/>
      <c r="D265" s="350"/>
      <c r="E265" s="350"/>
    </row>
    <row r="266" ht="12.75" customHeight="1">
      <c r="B266" s="624"/>
      <c r="C266" s="350"/>
      <c r="D266" s="350"/>
      <c r="E266" s="350"/>
    </row>
    <row r="267" ht="12.75" customHeight="1">
      <c r="B267" s="624"/>
      <c r="C267" s="350"/>
      <c r="D267" s="350"/>
      <c r="E267" s="350"/>
    </row>
    <row r="268" ht="12.75" customHeight="1">
      <c r="B268" s="624"/>
      <c r="C268" s="350"/>
      <c r="D268" s="350"/>
      <c r="E268" s="350"/>
    </row>
    <row r="269" ht="12.75" customHeight="1">
      <c r="B269" s="624"/>
      <c r="C269" s="350"/>
      <c r="D269" s="350"/>
      <c r="E269" s="350"/>
    </row>
    <row r="270" ht="12.75" customHeight="1">
      <c r="B270" s="624"/>
      <c r="C270" s="350"/>
      <c r="D270" s="350"/>
      <c r="E270" s="350"/>
    </row>
    <row r="271" ht="12.75" customHeight="1">
      <c r="B271" s="624"/>
      <c r="C271" s="350"/>
      <c r="D271" s="350"/>
      <c r="E271" s="350"/>
    </row>
    <row r="272" ht="12.75" customHeight="1">
      <c r="B272" s="624"/>
      <c r="C272" s="350"/>
      <c r="D272" s="350"/>
      <c r="E272" s="350"/>
    </row>
    <row r="273" ht="12.75" customHeight="1">
      <c r="B273" s="624"/>
      <c r="C273" s="350"/>
      <c r="D273" s="350"/>
      <c r="E273" s="350"/>
    </row>
    <row r="274" ht="12.75" customHeight="1">
      <c r="B274" s="624"/>
      <c r="C274" s="350"/>
      <c r="D274" s="350"/>
      <c r="E274" s="350"/>
    </row>
    <row r="275" ht="12.75" customHeight="1">
      <c r="B275" s="624"/>
      <c r="C275" s="350"/>
      <c r="D275" s="350"/>
      <c r="E275" s="350"/>
    </row>
    <row r="276" ht="12.75" customHeight="1">
      <c r="B276" s="624"/>
      <c r="C276" s="350"/>
      <c r="D276" s="350"/>
      <c r="E276" s="350"/>
    </row>
    <row r="277" ht="12.75" customHeight="1">
      <c r="B277" s="624"/>
      <c r="C277" s="350"/>
      <c r="D277" s="350"/>
      <c r="E277" s="350"/>
    </row>
    <row r="278" ht="12.75" customHeight="1">
      <c r="B278" s="624"/>
      <c r="C278" s="350"/>
      <c r="D278" s="350"/>
      <c r="E278" s="350"/>
    </row>
    <row r="279" ht="12.75" customHeight="1">
      <c r="B279" s="624"/>
      <c r="C279" s="350"/>
      <c r="D279" s="350"/>
      <c r="E279" s="350"/>
    </row>
    <row r="280" ht="12.75" customHeight="1">
      <c r="B280" s="624"/>
      <c r="C280" s="350"/>
      <c r="D280" s="350"/>
      <c r="E280" s="350"/>
    </row>
    <row r="281" ht="12.75" customHeight="1">
      <c r="B281" s="624"/>
      <c r="C281" s="350"/>
      <c r="D281" s="350"/>
      <c r="E281" s="350"/>
    </row>
    <row r="282" ht="12.75" customHeight="1">
      <c r="B282" s="624"/>
      <c r="C282" s="350"/>
      <c r="D282" s="350"/>
      <c r="E282" s="350"/>
    </row>
    <row r="283" ht="12.75" customHeight="1">
      <c r="B283" s="624"/>
      <c r="C283" s="350"/>
      <c r="D283" s="350"/>
      <c r="E283" s="350"/>
    </row>
    <row r="284" ht="12.75" customHeight="1">
      <c r="B284" s="624"/>
      <c r="C284" s="350"/>
      <c r="D284" s="350"/>
      <c r="E284" s="350"/>
    </row>
    <row r="285" ht="12.75" customHeight="1">
      <c r="B285" s="624"/>
      <c r="C285" s="350"/>
      <c r="D285" s="350"/>
      <c r="E285" s="350"/>
    </row>
    <row r="286" ht="12.75" customHeight="1">
      <c r="B286" s="624"/>
      <c r="C286" s="350"/>
      <c r="D286" s="350"/>
      <c r="E286" s="350"/>
    </row>
    <row r="287" ht="12.75" customHeight="1">
      <c r="B287" s="624"/>
      <c r="C287" s="350"/>
      <c r="D287" s="350"/>
      <c r="E287" s="350"/>
    </row>
    <row r="288" ht="12.75" customHeight="1">
      <c r="B288" s="624"/>
      <c r="C288" s="350"/>
      <c r="D288" s="350"/>
      <c r="E288" s="350"/>
    </row>
    <row r="289" ht="12.75" customHeight="1">
      <c r="B289" s="624"/>
      <c r="C289" s="350"/>
      <c r="D289" s="350"/>
      <c r="E289" s="350"/>
    </row>
    <row r="290" ht="12.75" customHeight="1">
      <c r="B290" s="624"/>
      <c r="C290" s="350"/>
      <c r="D290" s="350"/>
      <c r="E290" s="350"/>
    </row>
    <row r="291" ht="12.75" customHeight="1">
      <c r="B291" s="624"/>
      <c r="C291" s="350"/>
      <c r="D291" s="350"/>
      <c r="E291" s="350"/>
    </row>
    <row r="292" ht="12.75" customHeight="1">
      <c r="B292" s="624"/>
      <c r="C292" s="350"/>
      <c r="D292" s="350"/>
      <c r="E292" s="350"/>
    </row>
    <row r="293" ht="12.75" customHeight="1">
      <c r="B293" s="624"/>
      <c r="C293" s="350"/>
      <c r="D293" s="350"/>
      <c r="E293" s="350"/>
    </row>
    <row r="294" ht="12.75" customHeight="1">
      <c r="B294" s="624"/>
      <c r="C294" s="350"/>
      <c r="D294" s="350"/>
      <c r="E294" s="350"/>
    </row>
    <row r="295" ht="12.75" customHeight="1">
      <c r="B295" s="624"/>
      <c r="C295" s="350"/>
      <c r="D295" s="350"/>
      <c r="E295" s="350"/>
    </row>
    <row r="296" ht="12.75" customHeight="1">
      <c r="B296" s="624"/>
      <c r="C296" s="350"/>
      <c r="D296" s="350"/>
      <c r="E296" s="350"/>
    </row>
    <row r="297" ht="12.75" customHeight="1">
      <c r="B297" s="624"/>
      <c r="C297" s="350"/>
      <c r="D297" s="350"/>
      <c r="E297" s="350"/>
    </row>
    <row r="298" ht="12.75" customHeight="1">
      <c r="B298" s="624"/>
      <c r="C298" s="350"/>
      <c r="D298" s="350"/>
      <c r="E298" s="350"/>
    </row>
    <row r="299" ht="12.75" customHeight="1">
      <c r="B299" s="624"/>
      <c r="C299" s="350"/>
      <c r="D299" s="350"/>
      <c r="E299" s="350"/>
    </row>
    <row r="300" ht="12.75" customHeight="1">
      <c r="B300" s="624"/>
      <c r="C300" s="350"/>
      <c r="D300" s="350"/>
      <c r="E300" s="350"/>
    </row>
    <row r="301" ht="12.75" customHeight="1">
      <c r="B301" s="624"/>
      <c r="C301" s="350"/>
      <c r="D301" s="350"/>
      <c r="E301" s="350"/>
    </row>
    <row r="302" ht="12.75" customHeight="1">
      <c r="B302" s="624"/>
      <c r="C302" s="350"/>
      <c r="D302" s="350"/>
      <c r="E302" s="350"/>
    </row>
    <row r="303" ht="12.75" customHeight="1">
      <c r="B303" s="624"/>
      <c r="C303" s="350"/>
      <c r="D303" s="350"/>
      <c r="E303" s="350"/>
    </row>
    <row r="304" ht="12.75" customHeight="1">
      <c r="B304" s="624"/>
      <c r="C304" s="350"/>
      <c r="D304" s="350"/>
      <c r="E304" s="350"/>
    </row>
    <row r="305" ht="12.75" customHeight="1">
      <c r="B305" s="624"/>
      <c r="C305" s="350"/>
      <c r="D305" s="350"/>
      <c r="E305" s="350"/>
    </row>
    <row r="306" ht="12.75" customHeight="1">
      <c r="B306" s="624"/>
      <c r="C306" s="350"/>
      <c r="D306" s="350"/>
      <c r="E306" s="350"/>
    </row>
    <row r="307" ht="12.75" customHeight="1">
      <c r="B307" s="624"/>
      <c r="C307" s="350"/>
      <c r="D307" s="350"/>
      <c r="E307" s="350"/>
    </row>
    <row r="308" ht="12.75" customHeight="1">
      <c r="B308" s="624"/>
      <c r="C308" s="350"/>
      <c r="D308" s="350"/>
      <c r="E308" s="350"/>
    </row>
    <row r="309" ht="12.75" customHeight="1">
      <c r="B309" s="624"/>
      <c r="C309" s="350"/>
      <c r="D309" s="350"/>
      <c r="E309" s="350"/>
    </row>
    <row r="310" ht="12.75" customHeight="1">
      <c r="B310" s="624"/>
      <c r="C310" s="350"/>
      <c r="D310" s="350"/>
      <c r="E310" s="350"/>
    </row>
    <row r="311" ht="12.75" customHeight="1">
      <c r="B311" s="624"/>
      <c r="C311" s="350"/>
      <c r="D311" s="350"/>
      <c r="E311" s="350"/>
    </row>
    <row r="312" ht="12.75" customHeight="1">
      <c r="B312" s="624"/>
      <c r="C312" s="350"/>
      <c r="D312" s="350"/>
      <c r="E312" s="350"/>
    </row>
    <row r="313" ht="12.75" customHeight="1">
      <c r="B313" s="624"/>
      <c r="C313" s="350"/>
      <c r="D313" s="350"/>
      <c r="E313" s="350"/>
    </row>
    <row r="314" ht="12.75" customHeight="1">
      <c r="B314" s="624"/>
      <c r="C314" s="350"/>
      <c r="D314" s="350"/>
      <c r="E314" s="350"/>
    </row>
    <row r="315" ht="12.75" customHeight="1">
      <c r="B315" s="624"/>
      <c r="C315" s="350"/>
      <c r="D315" s="350"/>
      <c r="E315" s="350"/>
    </row>
    <row r="316" ht="12.75" customHeight="1">
      <c r="B316" s="624"/>
      <c r="C316" s="350"/>
      <c r="D316" s="350"/>
      <c r="E316" s="350"/>
    </row>
    <row r="317" ht="12.75" customHeight="1">
      <c r="B317" s="624"/>
      <c r="C317" s="350"/>
      <c r="D317" s="350"/>
      <c r="E317" s="350"/>
    </row>
    <row r="318" ht="12.75" customHeight="1">
      <c r="B318" s="624"/>
      <c r="C318" s="350"/>
      <c r="D318" s="350"/>
      <c r="E318" s="350"/>
    </row>
    <row r="319" ht="12.75" customHeight="1">
      <c r="B319" s="624"/>
      <c r="C319" s="350"/>
      <c r="D319" s="350"/>
      <c r="E319" s="350"/>
    </row>
    <row r="320" ht="12.75" customHeight="1">
      <c r="B320" s="624"/>
      <c r="C320" s="350"/>
      <c r="D320" s="350"/>
      <c r="E320" s="350"/>
    </row>
    <row r="321" ht="12.75" customHeight="1">
      <c r="B321" s="624"/>
      <c r="C321" s="350"/>
      <c r="D321" s="350"/>
      <c r="E321" s="350"/>
    </row>
    <row r="322" ht="12.75" customHeight="1">
      <c r="B322" s="624"/>
      <c r="C322" s="350"/>
      <c r="D322" s="350"/>
      <c r="E322" s="350"/>
    </row>
    <row r="323" ht="12.75" customHeight="1">
      <c r="B323" s="624"/>
      <c r="C323" s="350"/>
      <c r="D323" s="350"/>
      <c r="E323" s="350"/>
    </row>
    <row r="324" ht="12.75" customHeight="1">
      <c r="B324" s="624"/>
      <c r="C324" s="350"/>
      <c r="D324" s="350"/>
      <c r="E324" s="350"/>
    </row>
    <row r="325" ht="12.75" customHeight="1">
      <c r="B325" s="624"/>
      <c r="C325" s="350"/>
      <c r="D325" s="350"/>
      <c r="E325" s="350"/>
    </row>
    <row r="326" ht="12.75" customHeight="1">
      <c r="B326" s="624"/>
      <c r="C326" s="350"/>
      <c r="D326" s="350"/>
      <c r="E326" s="350"/>
    </row>
    <row r="327" ht="12.75" customHeight="1">
      <c r="B327" s="624"/>
      <c r="C327" s="350"/>
      <c r="D327" s="350"/>
      <c r="E327" s="350"/>
    </row>
    <row r="328" ht="12.75" customHeight="1">
      <c r="B328" s="624"/>
      <c r="C328" s="350"/>
      <c r="D328" s="350"/>
      <c r="E328" s="350"/>
    </row>
    <row r="329" ht="12.75" customHeight="1">
      <c r="B329" s="624"/>
      <c r="C329" s="350"/>
      <c r="D329" s="350"/>
      <c r="E329" s="350"/>
    </row>
    <row r="330" ht="12.75" customHeight="1">
      <c r="B330" s="624"/>
      <c r="C330" s="350"/>
      <c r="D330" s="350"/>
      <c r="E330" s="350"/>
    </row>
    <row r="331" ht="12.75" customHeight="1">
      <c r="B331" s="624"/>
      <c r="C331" s="350"/>
      <c r="D331" s="350"/>
      <c r="E331" s="350"/>
    </row>
    <row r="332" ht="12.75" customHeight="1">
      <c r="B332" s="624"/>
      <c r="C332" s="350"/>
      <c r="D332" s="350"/>
      <c r="E332" s="350"/>
    </row>
    <row r="333" ht="12.75" customHeight="1">
      <c r="B333" s="624"/>
      <c r="C333" s="350"/>
      <c r="D333" s="350"/>
      <c r="E333" s="350"/>
    </row>
    <row r="334" ht="12.75" customHeight="1">
      <c r="B334" s="624"/>
      <c r="C334" s="350"/>
      <c r="D334" s="350"/>
      <c r="E334" s="350"/>
    </row>
    <row r="335" ht="12.75" customHeight="1">
      <c r="B335" s="624"/>
      <c r="C335" s="350"/>
      <c r="D335" s="350"/>
      <c r="E335" s="350"/>
    </row>
    <row r="336" ht="12.75" customHeight="1">
      <c r="B336" s="624"/>
      <c r="C336" s="350"/>
      <c r="D336" s="350"/>
      <c r="E336" s="350"/>
    </row>
    <row r="337" ht="12.75" customHeight="1">
      <c r="B337" s="624"/>
      <c r="C337" s="350"/>
      <c r="D337" s="350"/>
      <c r="E337" s="350"/>
    </row>
    <row r="338" ht="12.75" customHeight="1">
      <c r="B338" s="624"/>
      <c r="C338" s="350"/>
      <c r="D338" s="350"/>
      <c r="E338" s="350"/>
    </row>
    <row r="339" ht="12.75" customHeight="1">
      <c r="B339" s="624"/>
      <c r="C339" s="350"/>
      <c r="D339" s="350"/>
      <c r="E339" s="350"/>
    </row>
    <row r="340" ht="12.75" customHeight="1">
      <c r="B340" s="624"/>
      <c r="C340" s="350"/>
      <c r="D340" s="350"/>
      <c r="E340" s="350"/>
    </row>
    <row r="341" ht="12.75" customHeight="1">
      <c r="B341" s="624"/>
      <c r="C341" s="350"/>
      <c r="D341" s="350"/>
      <c r="E341" s="350"/>
    </row>
    <row r="342" ht="12.75" customHeight="1">
      <c r="B342" s="624"/>
      <c r="C342" s="350"/>
      <c r="D342" s="350"/>
      <c r="E342" s="350"/>
    </row>
    <row r="343" ht="12.75" customHeight="1">
      <c r="B343" s="624"/>
      <c r="C343" s="350"/>
      <c r="D343" s="350"/>
      <c r="E343" s="350"/>
    </row>
    <row r="344" ht="12.75" customHeight="1">
      <c r="B344" s="624"/>
      <c r="C344" s="350"/>
      <c r="D344" s="350"/>
      <c r="E344" s="350"/>
    </row>
    <row r="345" ht="12.75" customHeight="1">
      <c r="B345" s="624"/>
      <c r="C345" s="350"/>
      <c r="D345" s="350"/>
      <c r="E345" s="350"/>
    </row>
    <row r="346" ht="12.75" customHeight="1">
      <c r="B346" s="624"/>
      <c r="C346" s="350"/>
      <c r="D346" s="350"/>
      <c r="E346" s="350"/>
    </row>
    <row r="347" ht="12.75" customHeight="1">
      <c r="B347" s="624"/>
      <c r="C347" s="350"/>
      <c r="D347" s="350"/>
      <c r="E347" s="350"/>
    </row>
    <row r="348" ht="12.75" customHeight="1">
      <c r="B348" s="624"/>
      <c r="C348" s="350"/>
      <c r="D348" s="350"/>
      <c r="E348" s="350"/>
    </row>
    <row r="349" ht="12.75" customHeight="1">
      <c r="B349" s="624"/>
      <c r="C349" s="350"/>
      <c r="D349" s="350"/>
      <c r="E349" s="350"/>
    </row>
    <row r="350" ht="12.75" customHeight="1">
      <c r="B350" s="624"/>
      <c r="C350" s="350"/>
      <c r="D350" s="350"/>
      <c r="E350" s="350"/>
    </row>
    <row r="351" ht="12.75" customHeight="1">
      <c r="B351" s="624"/>
      <c r="C351" s="350"/>
      <c r="D351" s="350"/>
      <c r="E351" s="350"/>
    </row>
    <row r="352" ht="12.75" customHeight="1">
      <c r="B352" s="624"/>
      <c r="C352" s="350"/>
      <c r="D352" s="350"/>
      <c r="E352" s="350"/>
    </row>
    <row r="353" ht="12.75" customHeight="1">
      <c r="B353" s="624"/>
      <c r="C353" s="350"/>
      <c r="D353" s="350"/>
      <c r="E353" s="350"/>
    </row>
    <row r="354" ht="12.75" customHeight="1">
      <c r="B354" s="624"/>
      <c r="C354" s="350"/>
      <c r="D354" s="350"/>
      <c r="E354" s="350"/>
    </row>
    <row r="355" ht="12.75" customHeight="1">
      <c r="B355" s="624"/>
      <c r="C355" s="350"/>
      <c r="D355" s="350"/>
      <c r="E355" s="350"/>
    </row>
    <row r="356" ht="12.75" customHeight="1">
      <c r="B356" s="624"/>
      <c r="C356" s="350"/>
      <c r="D356" s="350"/>
      <c r="E356" s="350"/>
    </row>
    <row r="357" ht="12.75" customHeight="1">
      <c r="B357" s="624"/>
      <c r="C357" s="350"/>
      <c r="D357" s="350"/>
      <c r="E357" s="350"/>
    </row>
    <row r="358" ht="12.75" customHeight="1">
      <c r="B358" s="624"/>
      <c r="C358" s="350"/>
      <c r="D358" s="350"/>
      <c r="E358" s="350"/>
    </row>
    <row r="359" ht="12.75" customHeight="1">
      <c r="B359" s="624"/>
      <c r="C359" s="350"/>
      <c r="D359" s="350"/>
      <c r="E359" s="350"/>
    </row>
    <row r="360" ht="12.75" customHeight="1">
      <c r="B360" s="624"/>
      <c r="C360" s="350"/>
      <c r="D360" s="350"/>
      <c r="E360" s="350"/>
    </row>
    <row r="361" ht="12.75" customHeight="1">
      <c r="B361" s="624"/>
      <c r="C361" s="350"/>
      <c r="D361" s="350"/>
      <c r="E361" s="350"/>
    </row>
    <row r="362" ht="12.75" customHeight="1">
      <c r="B362" s="624"/>
      <c r="C362" s="350"/>
      <c r="D362" s="350"/>
      <c r="E362" s="350"/>
    </row>
    <row r="363" ht="12.75" customHeight="1">
      <c r="B363" s="624"/>
      <c r="C363" s="350"/>
      <c r="D363" s="350"/>
      <c r="E363" s="350"/>
    </row>
    <row r="364" ht="12.75" customHeight="1">
      <c r="B364" s="624"/>
      <c r="C364" s="350"/>
      <c r="D364" s="350"/>
      <c r="E364" s="350"/>
    </row>
    <row r="365" ht="12.75" customHeight="1">
      <c r="B365" s="624"/>
      <c r="C365" s="350"/>
      <c r="D365" s="350"/>
      <c r="E365" s="350"/>
    </row>
    <row r="366" ht="12.75" customHeight="1">
      <c r="B366" s="624"/>
      <c r="C366" s="350"/>
      <c r="D366" s="350"/>
      <c r="E366" s="350"/>
    </row>
    <row r="367" ht="12.75" customHeight="1">
      <c r="B367" s="624"/>
      <c r="C367" s="350"/>
      <c r="D367" s="350"/>
      <c r="E367" s="350"/>
    </row>
    <row r="368" ht="12.75" customHeight="1">
      <c r="B368" s="624"/>
      <c r="C368" s="350"/>
      <c r="D368" s="350"/>
      <c r="E368" s="350"/>
    </row>
    <row r="369" ht="12.75" customHeight="1">
      <c r="B369" s="624"/>
      <c r="C369" s="350"/>
      <c r="D369" s="350"/>
      <c r="E369" s="350"/>
    </row>
    <row r="370" ht="12.75" customHeight="1">
      <c r="B370" s="624"/>
      <c r="C370" s="350"/>
      <c r="D370" s="350"/>
      <c r="E370" s="350"/>
    </row>
    <row r="371" ht="12.75" customHeight="1">
      <c r="B371" s="624"/>
      <c r="C371" s="350"/>
      <c r="D371" s="350"/>
      <c r="E371" s="350"/>
    </row>
    <row r="372" ht="12.75" customHeight="1">
      <c r="B372" s="624"/>
      <c r="C372" s="350"/>
      <c r="D372" s="350"/>
      <c r="E372" s="350"/>
    </row>
    <row r="373" ht="12.75" customHeight="1">
      <c r="B373" s="624"/>
      <c r="C373" s="350"/>
      <c r="D373" s="350"/>
      <c r="E373" s="350"/>
    </row>
    <row r="374" ht="12.75" customHeight="1">
      <c r="B374" s="624"/>
      <c r="C374" s="350"/>
      <c r="D374" s="350"/>
      <c r="E374" s="350"/>
    </row>
    <row r="375" ht="12.75" customHeight="1">
      <c r="B375" s="624"/>
      <c r="C375" s="350"/>
      <c r="D375" s="350"/>
      <c r="E375" s="350"/>
    </row>
    <row r="376" ht="12.75" customHeight="1">
      <c r="B376" s="624"/>
      <c r="C376" s="350"/>
      <c r="D376" s="350"/>
      <c r="E376" s="350"/>
    </row>
    <row r="377" ht="12.75" customHeight="1">
      <c r="B377" s="624"/>
      <c r="C377" s="350"/>
      <c r="D377" s="350"/>
      <c r="E377" s="350"/>
    </row>
    <row r="378" ht="12.75" customHeight="1">
      <c r="B378" s="624"/>
      <c r="C378" s="350"/>
      <c r="D378" s="350"/>
      <c r="E378" s="350"/>
    </row>
    <row r="379" ht="12.75" customHeight="1">
      <c r="B379" s="624"/>
      <c r="C379" s="350"/>
      <c r="D379" s="350"/>
      <c r="E379" s="350"/>
    </row>
    <row r="380" ht="12.75" customHeight="1">
      <c r="B380" s="624"/>
      <c r="C380" s="350"/>
      <c r="D380" s="350"/>
      <c r="E380" s="350"/>
    </row>
    <row r="381" ht="12.75" customHeight="1">
      <c r="B381" s="624"/>
      <c r="C381" s="350"/>
      <c r="D381" s="350"/>
      <c r="E381" s="350"/>
    </row>
    <row r="382" ht="12.75" customHeight="1">
      <c r="B382" s="624"/>
      <c r="C382" s="350"/>
      <c r="D382" s="350"/>
      <c r="E382" s="350"/>
    </row>
    <row r="383" ht="12.75" customHeight="1">
      <c r="B383" s="624"/>
      <c r="C383" s="350"/>
      <c r="D383" s="350"/>
      <c r="E383" s="350"/>
    </row>
    <row r="384" ht="12.75" customHeight="1">
      <c r="B384" s="624"/>
      <c r="C384" s="350"/>
      <c r="D384" s="350"/>
      <c r="E384" s="350"/>
    </row>
    <row r="385" ht="12.75" customHeight="1">
      <c r="B385" s="624"/>
      <c r="C385" s="350"/>
      <c r="D385" s="350"/>
      <c r="E385" s="350"/>
    </row>
    <row r="386" ht="12.75" customHeight="1">
      <c r="B386" s="624"/>
      <c r="C386" s="350"/>
      <c r="D386" s="350"/>
      <c r="E386" s="350"/>
    </row>
    <row r="387" ht="12.75" customHeight="1">
      <c r="B387" s="624"/>
      <c r="C387" s="350"/>
      <c r="D387" s="350"/>
      <c r="E387" s="350"/>
    </row>
    <row r="388" ht="12.75" customHeight="1">
      <c r="B388" s="624"/>
      <c r="C388" s="350"/>
      <c r="D388" s="350"/>
      <c r="E388" s="350"/>
    </row>
    <row r="389" ht="12.75" customHeight="1">
      <c r="B389" s="624"/>
      <c r="C389" s="350"/>
      <c r="D389" s="350"/>
      <c r="E389" s="350"/>
    </row>
    <row r="390" ht="12.75" customHeight="1">
      <c r="B390" s="624"/>
      <c r="C390" s="350"/>
      <c r="D390" s="350"/>
      <c r="E390" s="350"/>
    </row>
    <row r="391" ht="12.75" customHeight="1">
      <c r="B391" s="624"/>
      <c r="C391" s="350"/>
      <c r="D391" s="350"/>
      <c r="E391" s="350"/>
    </row>
    <row r="392" ht="12.75" customHeight="1">
      <c r="B392" s="624"/>
      <c r="C392" s="350"/>
      <c r="D392" s="350"/>
      <c r="E392" s="350"/>
    </row>
    <row r="393" ht="12.75" customHeight="1">
      <c r="B393" s="624"/>
      <c r="C393" s="350"/>
      <c r="D393" s="350"/>
      <c r="E393" s="350"/>
    </row>
    <row r="394" ht="12.75" customHeight="1">
      <c r="B394" s="624"/>
      <c r="C394" s="350"/>
      <c r="D394" s="350"/>
      <c r="E394" s="350"/>
    </row>
    <row r="395" ht="12.75" customHeight="1">
      <c r="B395" s="624"/>
      <c r="C395" s="350"/>
      <c r="D395" s="350"/>
      <c r="E395" s="350"/>
    </row>
    <row r="396" ht="12.75" customHeight="1">
      <c r="B396" s="624"/>
      <c r="C396" s="350"/>
      <c r="D396" s="350"/>
      <c r="E396" s="350"/>
    </row>
    <row r="397" ht="12.75" customHeight="1">
      <c r="B397" s="624"/>
      <c r="C397" s="350"/>
      <c r="D397" s="350"/>
      <c r="E397" s="350"/>
    </row>
    <row r="398" ht="12.75" customHeight="1">
      <c r="B398" s="624"/>
      <c r="C398" s="350"/>
      <c r="D398" s="350"/>
      <c r="E398" s="350"/>
    </row>
    <row r="399" ht="12.75" customHeight="1">
      <c r="B399" s="624"/>
      <c r="C399" s="350"/>
      <c r="D399" s="350"/>
      <c r="E399" s="350"/>
    </row>
    <row r="400" ht="12.75" customHeight="1">
      <c r="B400" s="624"/>
      <c r="C400" s="350"/>
      <c r="D400" s="350"/>
      <c r="E400" s="350"/>
    </row>
    <row r="401" ht="12.75" customHeight="1">
      <c r="B401" s="624"/>
      <c r="C401" s="350"/>
      <c r="D401" s="350"/>
      <c r="E401" s="350"/>
    </row>
    <row r="402" ht="12.75" customHeight="1">
      <c r="B402" s="624"/>
      <c r="C402" s="350"/>
      <c r="D402" s="350"/>
      <c r="E402" s="350"/>
    </row>
    <row r="403" ht="12.75" customHeight="1">
      <c r="B403" s="624"/>
      <c r="C403" s="350"/>
      <c r="D403" s="350"/>
      <c r="E403" s="350"/>
    </row>
    <row r="404" ht="12.75" customHeight="1">
      <c r="B404" s="624"/>
      <c r="C404" s="350"/>
      <c r="D404" s="350"/>
      <c r="E404" s="350"/>
    </row>
    <row r="405" ht="12.75" customHeight="1">
      <c r="B405" s="624"/>
      <c r="C405" s="350"/>
      <c r="D405" s="350"/>
      <c r="E405" s="350"/>
    </row>
    <row r="406" ht="12.75" customHeight="1">
      <c r="B406" s="624"/>
      <c r="C406" s="350"/>
      <c r="D406" s="350"/>
      <c r="E406" s="350"/>
    </row>
    <row r="407" ht="12.75" customHeight="1">
      <c r="B407" s="624"/>
      <c r="C407" s="350"/>
      <c r="D407" s="350"/>
      <c r="E407" s="350"/>
    </row>
    <row r="408" ht="12.75" customHeight="1">
      <c r="B408" s="624"/>
      <c r="C408" s="350"/>
      <c r="D408" s="350"/>
      <c r="E408" s="350"/>
    </row>
    <row r="409" ht="12.75" customHeight="1">
      <c r="B409" s="624"/>
      <c r="C409" s="350"/>
      <c r="D409" s="350"/>
      <c r="E409" s="350"/>
    </row>
    <row r="410" ht="12.75" customHeight="1">
      <c r="B410" s="624"/>
      <c r="C410" s="350"/>
      <c r="D410" s="350"/>
      <c r="E410" s="350"/>
    </row>
    <row r="411" ht="12.75" customHeight="1">
      <c r="B411" s="624"/>
      <c r="C411" s="350"/>
      <c r="D411" s="350"/>
      <c r="E411" s="350"/>
    </row>
    <row r="412" ht="12.75" customHeight="1">
      <c r="B412" s="624"/>
      <c r="C412" s="350"/>
      <c r="D412" s="350"/>
      <c r="E412" s="350"/>
    </row>
    <row r="413" ht="12.75" customHeight="1">
      <c r="B413" s="624"/>
      <c r="C413" s="350"/>
      <c r="D413" s="350"/>
      <c r="E413" s="350"/>
    </row>
    <row r="414" ht="12.75" customHeight="1">
      <c r="B414" s="624"/>
      <c r="C414" s="350"/>
      <c r="D414" s="350"/>
      <c r="E414" s="350"/>
    </row>
    <row r="415" ht="12.75" customHeight="1">
      <c r="B415" s="624"/>
      <c r="C415" s="350"/>
      <c r="D415" s="350"/>
      <c r="E415" s="350"/>
    </row>
    <row r="416" ht="12.75" customHeight="1">
      <c r="B416" s="624"/>
      <c r="C416" s="350"/>
      <c r="D416" s="350"/>
      <c r="E416" s="350"/>
    </row>
    <row r="417" ht="12.75" customHeight="1">
      <c r="B417" s="624"/>
      <c r="C417" s="350"/>
      <c r="D417" s="350"/>
      <c r="E417" s="350"/>
    </row>
    <row r="418" ht="12.75" customHeight="1">
      <c r="B418" s="624"/>
      <c r="C418" s="350"/>
      <c r="D418" s="350"/>
      <c r="E418" s="350"/>
    </row>
    <row r="419" ht="12.75" customHeight="1">
      <c r="B419" s="624"/>
      <c r="C419" s="350"/>
      <c r="D419" s="350"/>
      <c r="E419" s="350"/>
    </row>
    <row r="420" ht="12.75" customHeight="1">
      <c r="B420" s="624"/>
      <c r="C420" s="350"/>
      <c r="D420" s="350"/>
      <c r="E420" s="350"/>
    </row>
    <row r="421" ht="12.75" customHeight="1">
      <c r="B421" s="624"/>
      <c r="C421" s="350"/>
      <c r="D421" s="350"/>
      <c r="E421" s="350"/>
    </row>
    <row r="422" ht="12.75" customHeight="1">
      <c r="B422" s="624"/>
      <c r="C422" s="350"/>
      <c r="D422" s="350"/>
      <c r="E422" s="350"/>
    </row>
    <row r="423" ht="12.75" customHeight="1">
      <c r="B423" s="624"/>
      <c r="C423" s="350"/>
      <c r="D423" s="350"/>
      <c r="E423" s="350"/>
    </row>
    <row r="424" ht="12.75" customHeight="1">
      <c r="B424" s="624"/>
      <c r="C424" s="350"/>
      <c r="D424" s="350"/>
      <c r="E424" s="350"/>
    </row>
    <row r="425" ht="12.75" customHeight="1">
      <c r="B425" s="624"/>
      <c r="C425" s="350"/>
      <c r="D425" s="350"/>
      <c r="E425" s="350"/>
    </row>
    <row r="426" ht="12.75" customHeight="1">
      <c r="B426" s="624"/>
      <c r="C426" s="350"/>
      <c r="D426" s="350"/>
      <c r="E426" s="350"/>
    </row>
    <row r="427" ht="12.75" customHeight="1">
      <c r="B427" s="624"/>
      <c r="C427" s="350"/>
      <c r="D427" s="350"/>
      <c r="E427" s="350"/>
    </row>
    <row r="428" ht="12.75" customHeight="1">
      <c r="B428" s="624"/>
      <c r="C428" s="350"/>
      <c r="D428" s="350"/>
      <c r="E428" s="350"/>
    </row>
    <row r="429" ht="12.75" customHeight="1">
      <c r="B429" s="624"/>
      <c r="C429" s="350"/>
      <c r="D429" s="350"/>
      <c r="E429" s="350"/>
    </row>
    <row r="430" ht="12.75" customHeight="1">
      <c r="B430" s="624"/>
      <c r="C430" s="350"/>
      <c r="D430" s="350"/>
      <c r="E430" s="350"/>
    </row>
    <row r="431" ht="12.75" customHeight="1">
      <c r="B431" s="624"/>
      <c r="C431" s="350"/>
      <c r="D431" s="350"/>
      <c r="E431" s="350"/>
    </row>
    <row r="432" ht="12.75" customHeight="1">
      <c r="B432" s="624"/>
      <c r="C432" s="350"/>
      <c r="D432" s="350"/>
      <c r="E432" s="350"/>
    </row>
    <row r="433" ht="12.75" customHeight="1">
      <c r="B433" s="624"/>
      <c r="C433" s="350"/>
      <c r="D433" s="350"/>
      <c r="E433" s="350"/>
    </row>
    <row r="434" ht="12.75" customHeight="1">
      <c r="B434" s="624"/>
      <c r="C434" s="350"/>
      <c r="D434" s="350"/>
      <c r="E434" s="350"/>
    </row>
    <row r="435" ht="12.75" customHeight="1">
      <c r="B435" s="624"/>
      <c r="C435" s="350"/>
      <c r="D435" s="350"/>
      <c r="E435" s="350"/>
    </row>
    <row r="436" ht="12.75" customHeight="1">
      <c r="B436" s="624"/>
      <c r="C436" s="350"/>
      <c r="D436" s="350"/>
      <c r="E436" s="350"/>
    </row>
    <row r="437" ht="12.75" customHeight="1">
      <c r="B437" s="624"/>
      <c r="C437" s="350"/>
      <c r="D437" s="350"/>
      <c r="E437" s="350"/>
    </row>
    <row r="438" ht="12.75" customHeight="1">
      <c r="B438" s="624"/>
      <c r="C438" s="350"/>
      <c r="D438" s="350"/>
      <c r="E438" s="350"/>
    </row>
    <row r="439" ht="12.75" customHeight="1">
      <c r="B439" s="624"/>
      <c r="C439" s="350"/>
      <c r="D439" s="350"/>
      <c r="E439" s="350"/>
    </row>
    <row r="440" ht="12.75" customHeight="1">
      <c r="B440" s="624"/>
      <c r="C440" s="350"/>
      <c r="D440" s="350"/>
      <c r="E440" s="350"/>
    </row>
    <row r="441" ht="12.75" customHeight="1">
      <c r="B441" s="624"/>
      <c r="C441" s="350"/>
      <c r="D441" s="350"/>
      <c r="E441" s="350"/>
    </row>
    <row r="442" ht="12.75" customHeight="1">
      <c r="B442" s="624"/>
      <c r="C442" s="350"/>
      <c r="D442" s="350"/>
      <c r="E442" s="350"/>
    </row>
    <row r="443" ht="12.75" customHeight="1">
      <c r="B443" s="624"/>
      <c r="C443" s="350"/>
      <c r="D443" s="350"/>
      <c r="E443" s="350"/>
    </row>
    <row r="444" ht="12.75" customHeight="1">
      <c r="B444" s="624"/>
      <c r="C444" s="350"/>
      <c r="D444" s="350"/>
      <c r="E444" s="350"/>
    </row>
    <row r="445" ht="12.75" customHeight="1">
      <c r="B445" s="624"/>
      <c r="C445" s="350"/>
      <c r="D445" s="350"/>
      <c r="E445" s="350"/>
    </row>
    <row r="446" ht="12.75" customHeight="1">
      <c r="B446" s="624"/>
      <c r="C446" s="350"/>
      <c r="D446" s="350"/>
      <c r="E446" s="350"/>
    </row>
    <row r="447" ht="12.75" customHeight="1">
      <c r="B447" s="624"/>
      <c r="C447" s="350"/>
      <c r="D447" s="350"/>
      <c r="E447" s="350"/>
    </row>
    <row r="448" ht="12.75" customHeight="1">
      <c r="B448" s="624"/>
      <c r="C448" s="350"/>
      <c r="D448" s="350"/>
      <c r="E448" s="350"/>
    </row>
    <row r="449" ht="12.75" customHeight="1">
      <c r="B449" s="624"/>
      <c r="C449" s="350"/>
      <c r="D449" s="350"/>
      <c r="E449" s="350"/>
    </row>
    <row r="450" ht="12.75" customHeight="1">
      <c r="B450" s="624"/>
      <c r="C450" s="350"/>
      <c r="D450" s="350"/>
      <c r="E450" s="350"/>
    </row>
    <row r="451" ht="12.75" customHeight="1">
      <c r="B451" s="624"/>
      <c r="C451" s="350"/>
      <c r="D451" s="350"/>
      <c r="E451" s="350"/>
    </row>
    <row r="452" ht="12.75" customHeight="1">
      <c r="B452" s="624"/>
      <c r="C452" s="350"/>
      <c r="D452" s="350"/>
      <c r="E452" s="350"/>
    </row>
    <row r="453" ht="12.75" customHeight="1">
      <c r="B453" s="624"/>
      <c r="C453" s="350"/>
      <c r="D453" s="350"/>
      <c r="E453" s="350"/>
    </row>
    <row r="454" ht="12.75" customHeight="1">
      <c r="B454" s="624"/>
      <c r="C454" s="350"/>
      <c r="D454" s="350"/>
      <c r="E454" s="350"/>
    </row>
    <row r="455" ht="12.75" customHeight="1">
      <c r="B455" s="624"/>
      <c r="C455" s="350"/>
      <c r="D455" s="350"/>
      <c r="E455" s="350"/>
    </row>
    <row r="456" ht="12.75" customHeight="1">
      <c r="B456" s="624"/>
      <c r="C456" s="350"/>
      <c r="D456" s="350"/>
      <c r="E456" s="350"/>
    </row>
    <row r="457" ht="12.75" customHeight="1">
      <c r="B457" s="624"/>
      <c r="C457" s="350"/>
      <c r="D457" s="350"/>
      <c r="E457" s="350"/>
    </row>
    <row r="458" ht="12.75" customHeight="1">
      <c r="B458" s="624"/>
      <c r="C458" s="350"/>
      <c r="D458" s="350"/>
      <c r="E458" s="350"/>
    </row>
    <row r="459" ht="12.75" customHeight="1">
      <c r="B459" s="624"/>
      <c r="C459" s="350"/>
      <c r="D459" s="350"/>
      <c r="E459" s="350"/>
    </row>
    <row r="460" ht="12.75" customHeight="1">
      <c r="B460" s="624"/>
      <c r="C460" s="350"/>
      <c r="D460" s="350"/>
      <c r="E460" s="350"/>
    </row>
    <row r="461" ht="12.75" customHeight="1">
      <c r="B461" s="624"/>
      <c r="C461" s="350"/>
      <c r="D461" s="350"/>
      <c r="E461" s="350"/>
    </row>
    <row r="462" ht="12.75" customHeight="1">
      <c r="B462" s="624"/>
      <c r="C462" s="350"/>
      <c r="D462" s="350"/>
      <c r="E462" s="350"/>
    </row>
    <row r="463" ht="12.75" customHeight="1">
      <c r="B463" s="624"/>
      <c r="C463" s="350"/>
      <c r="D463" s="350"/>
      <c r="E463" s="350"/>
    </row>
    <row r="464" ht="12.75" customHeight="1">
      <c r="B464" s="624"/>
      <c r="C464" s="350"/>
      <c r="D464" s="350"/>
      <c r="E464" s="350"/>
    </row>
    <row r="465" ht="12.75" customHeight="1">
      <c r="B465" s="624"/>
      <c r="C465" s="350"/>
      <c r="D465" s="350"/>
      <c r="E465" s="350"/>
    </row>
    <row r="466" ht="12.75" customHeight="1">
      <c r="B466" s="624"/>
      <c r="C466" s="350"/>
      <c r="D466" s="350"/>
      <c r="E466" s="350"/>
    </row>
    <row r="467" ht="12.75" customHeight="1">
      <c r="B467" s="624"/>
      <c r="C467" s="350"/>
      <c r="D467" s="350"/>
      <c r="E467" s="350"/>
    </row>
    <row r="468" ht="12.75" customHeight="1">
      <c r="B468" s="624"/>
      <c r="C468" s="350"/>
      <c r="D468" s="350"/>
      <c r="E468" s="350"/>
    </row>
    <row r="469" ht="12.75" customHeight="1">
      <c r="B469" s="624"/>
      <c r="C469" s="350"/>
      <c r="D469" s="350"/>
      <c r="E469" s="350"/>
    </row>
    <row r="470" ht="12.75" customHeight="1">
      <c r="B470" s="624"/>
      <c r="C470" s="350"/>
      <c r="D470" s="350"/>
      <c r="E470" s="350"/>
    </row>
    <row r="471" ht="12.75" customHeight="1">
      <c r="B471" s="624"/>
      <c r="C471" s="350"/>
      <c r="D471" s="350"/>
      <c r="E471" s="350"/>
    </row>
    <row r="472" ht="12.75" customHeight="1">
      <c r="B472" s="624"/>
      <c r="C472" s="350"/>
      <c r="D472" s="350"/>
      <c r="E472" s="350"/>
    </row>
    <row r="473" ht="12.75" customHeight="1">
      <c r="B473" s="624"/>
      <c r="C473" s="350"/>
      <c r="D473" s="350"/>
      <c r="E473" s="350"/>
    </row>
    <row r="474" ht="12.75" customHeight="1">
      <c r="B474" s="624"/>
      <c r="C474" s="350"/>
      <c r="D474" s="350"/>
      <c r="E474" s="350"/>
    </row>
    <row r="475" ht="12.75" customHeight="1">
      <c r="B475" s="624"/>
      <c r="C475" s="350"/>
      <c r="D475" s="350"/>
      <c r="E475" s="350"/>
    </row>
    <row r="476" ht="12.75" customHeight="1">
      <c r="B476" s="624"/>
      <c r="C476" s="350"/>
      <c r="D476" s="350"/>
      <c r="E476" s="350"/>
    </row>
    <row r="477" ht="12.75" customHeight="1">
      <c r="B477" s="624"/>
      <c r="C477" s="350"/>
      <c r="D477" s="350"/>
      <c r="E477" s="350"/>
    </row>
    <row r="478" ht="12.75" customHeight="1">
      <c r="B478" s="624"/>
      <c r="C478" s="350"/>
      <c r="D478" s="350"/>
      <c r="E478" s="350"/>
    </row>
    <row r="479" ht="12.75" customHeight="1">
      <c r="B479" s="624"/>
      <c r="C479" s="350"/>
      <c r="D479" s="350"/>
      <c r="E479" s="350"/>
    </row>
    <row r="480" ht="12.75" customHeight="1">
      <c r="B480" s="624"/>
      <c r="C480" s="350"/>
      <c r="D480" s="350"/>
      <c r="E480" s="350"/>
    </row>
    <row r="481" ht="12.75" customHeight="1">
      <c r="B481" s="624"/>
      <c r="C481" s="350"/>
      <c r="D481" s="350"/>
      <c r="E481" s="350"/>
    </row>
    <row r="482" ht="12.75" customHeight="1">
      <c r="B482" s="624"/>
      <c r="C482" s="350"/>
      <c r="D482" s="350"/>
      <c r="E482" s="350"/>
    </row>
    <row r="483" ht="12.75" customHeight="1">
      <c r="B483" s="624"/>
      <c r="C483" s="350"/>
      <c r="D483" s="350"/>
      <c r="E483" s="350"/>
    </row>
    <row r="484" ht="12.75" customHeight="1">
      <c r="B484" s="624"/>
      <c r="C484" s="350"/>
      <c r="D484" s="350"/>
      <c r="E484" s="350"/>
    </row>
    <row r="485" ht="12.75" customHeight="1">
      <c r="B485" s="624"/>
      <c r="C485" s="350"/>
      <c r="D485" s="350"/>
      <c r="E485" s="350"/>
    </row>
    <row r="486" ht="12.75" customHeight="1">
      <c r="B486" s="624"/>
      <c r="C486" s="350"/>
      <c r="D486" s="350"/>
      <c r="E486" s="350"/>
    </row>
    <row r="487" ht="12.75" customHeight="1">
      <c r="B487" s="624"/>
      <c r="C487" s="350"/>
      <c r="D487" s="350"/>
      <c r="E487" s="350"/>
    </row>
    <row r="488" ht="12.75" customHeight="1">
      <c r="B488" s="624"/>
      <c r="C488" s="350"/>
      <c r="D488" s="350"/>
      <c r="E488" s="350"/>
    </row>
    <row r="489" ht="12.75" customHeight="1">
      <c r="B489" s="624"/>
      <c r="C489" s="350"/>
      <c r="D489" s="350"/>
      <c r="E489" s="350"/>
    </row>
    <row r="490" ht="12.75" customHeight="1">
      <c r="B490" s="624"/>
      <c r="C490" s="350"/>
      <c r="D490" s="350"/>
      <c r="E490" s="350"/>
    </row>
    <row r="491" ht="12.75" customHeight="1">
      <c r="B491" s="624"/>
      <c r="C491" s="350"/>
      <c r="D491" s="350"/>
      <c r="E491" s="350"/>
    </row>
    <row r="492" ht="12.75" customHeight="1">
      <c r="B492" s="624"/>
      <c r="C492" s="350"/>
      <c r="D492" s="350"/>
      <c r="E492" s="350"/>
    </row>
    <row r="493" ht="12.75" customHeight="1">
      <c r="B493" s="624"/>
      <c r="C493" s="350"/>
      <c r="D493" s="350"/>
      <c r="E493" s="350"/>
    </row>
    <row r="494" ht="12.75" customHeight="1">
      <c r="B494" s="624"/>
      <c r="C494" s="350"/>
      <c r="D494" s="350"/>
      <c r="E494" s="350"/>
    </row>
    <row r="495" ht="12.75" customHeight="1">
      <c r="B495" s="624"/>
      <c r="C495" s="350"/>
      <c r="D495" s="350"/>
      <c r="E495" s="350"/>
    </row>
    <row r="496" ht="12.75" customHeight="1">
      <c r="B496" s="624"/>
      <c r="C496" s="350"/>
      <c r="D496" s="350"/>
      <c r="E496" s="350"/>
    </row>
    <row r="497" ht="12.75" customHeight="1">
      <c r="B497" s="624"/>
      <c r="C497" s="350"/>
      <c r="D497" s="350"/>
      <c r="E497" s="350"/>
    </row>
    <row r="498" ht="12.75" customHeight="1">
      <c r="B498" s="624"/>
      <c r="C498" s="350"/>
      <c r="D498" s="350"/>
      <c r="E498" s="350"/>
    </row>
    <row r="499" ht="12.75" customHeight="1">
      <c r="B499" s="624"/>
      <c r="C499" s="350"/>
      <c r="D499" s="350"/>
      <c r="E499" s="350"/>
    </row>
    <row r="500" ht="12.75" customHeight="1">
      <c r="B500" s="624"/>
      <c r="C500" s="350"/>
      <c r="D500" s="350"/>
      <c r="E500" s="350"/>
    </row>
    <row r="501" ht="12.75" customHeight="1">
      <c r="B501" s="624"/>
      <c r="C501" s="350"/>
      <c r="D501" s="350"/>
      <c r="E501" s="350"/>
    </row>
    <row r="502" ht="12.75" customHeight="1">
      <c r="B502" s="624"/>
      <c r="C502" s="350"/>
      <c r="D502" s="350"/>
      <c r="E502" s="350"/>
    </row>
    <row r="503" ht="12.75" customHeight="1">
      <c r="B503" s="624"/>
      <c r="C503" s="350"/>
      <c r="D503" s="350"/>
      <c r="E503" s="350"/>
    </row>
    <row r="504" ht="12.75" customHeight="1">
      <c r="B504" s="624"/>
      <c r="C504" s="350"/>
      <c r="D504" s="350"/>
      <c r="E504" s="350"/>
    </row>
    <row r="505" ht="12.75" customHeight="1">
      <c r="B505" s="624"/>
      <c r="C505" s="350"/>
      <c r="D505" s="350"/>
      <c r="E505" s="350"/>
    </row>
    <row r="506" ht="12.75" customHeight="1">
      <c r="B506" s="624"/>
      <c r="C506" s="350"/>
      <c r="D506" s="350"/>
      <c r="E506" s="350"/>
    </row>
    <row r="507" ht="12.75" customHeight="1">
      <c r="B507" s="624"/>
      <c r="C507" s="350"/>
      <c r="D507" s="350"/>
      <c r="E507" s="350"/>
    </row>
    <row r="508" ht="12.75" customHeight="1">
      <c r="B508" s="624"/>
      <c r="C508" s="350"/>
      <c r="D508" s="350"/>
      <c r="E508" s="350"/>
    </row>
    <row r="509" ht="12.75" customHeight="1">
      <c r="B509" s="624"/>
      <c r="C509" s="350"/>
      <c r="D509" s="350"/>
      <c r="E509" s="350"/>
    </row>
    <row r="510" ht="12.75" customHeight="1">
      <c r="B510" s="624"/>
      <c r="C510" s="350"/>
      <c r="D510" s="350"/>
      <c r="E510" s="350"/>
    </row>
    <row r="511" ht="12.75" customHeight="1">
      <c r="B511" s="624"/>
      <c r="C511" s="350"/>
      <c r="D511" s="350"/>
      <c r="E511" s="350"/>
    </row>
    <row r="512" ht="12.75" customHeight="1">
      <c r="B512" s="624"/>
      <c r="C512" s="350"/>
      <c r="D512" s="350"/>
      <c r="E512" s="350"/>
    </row>
    <row r="513" ht="12.75" customHeight="1">
      <c r="B513" s="624"/>
      <c r="C513" s="350"/>
      <c r="D513" s="350"/>
      <c r="E513" s="350"/>
    </row>
    <row r="514" ht="12.75" customHeight="1">
      <c r="B514" s="624"/>
      <c r="C514" s="350"/>
      <c r="D514" s="350"/>
      <c r="E514" s="350"/>
    </row>
    <row r="515" ht="12.75" customHeight="1">
      <c r="B515" s="624"/>
      <c r="C515" s="350"/>
      <c r="D515" s="350"/>
      <c r="E515" s="350"/>
    </row>
    <row r="516" ht="12.75" customHeight="1">
      <c r="B516" s="624"/>
      <c r="C516" s="350"/>
      <c r="D516" s="350"/>
      <c r="E516" s="350"/>
    </row>
    <row r="517" ht="12.75" customHeight="1">
      <c r="B517" s="624"/>
      <c r="C517" s="350"/>
      <c r="D517" s="350"/>
      <c r="E517" s="350"/>
    </row>
    <row r="518" ht="12.75" customHeight="1">
      <c r="B518" s="624"/>
      <c r="C518" s="350"/>
      <c r="D518" s="350"/>
      <c r="E518" s="350"/>
    </row>
    <row r="519" ht="12.75" customHeight="1">
      <c r="B519" s="624"/>
      <c r="C519" s="350"/>
      <c r="D519" s="350"/>
      <c r="E519" s="350"/>
    </row>
    <row r="520" ht="12.75" customHeight="1">
      <c r="B520" s="624"/>
      <c r="C520" s="350"/>
      <c r="D520" s="350"/>
      <c r="E520" s="350"/>
    </row>
    <row r="521" ht="12.75" customHeight="1">
      <c r="B521" s="624"/>
      <c r="C521" s="350"/>
      <c r="D521" s="350"/>
      <c r="E521" s="350"/>
    </row>
    <row r="522" ht="12.75" customHeight="1">
      <c r="B522" s="624"/>
      <c r="C522" s="350"/>
      <c r="D522" s="350"/>
      <c r="E522" s="350"/>
    </row>
    <row r="523" ht="12.75" customHeight="1">
      <c r="B523" s="624"/>
      <c r="C523" s="350"/>
      <c r="D523" s="350"/>
      <c r="E523" s="350"/>
    </row>
    <row r="524" ht="12.75" customHeight="1">
      <c r="B524" s="624"/>
      <c r="C524" s="350"/>
      <c r="D524" s="350"/>
      <c r="E524" s="350"/>
    </row>
    <row r="525" ht="12.75" customHeight="1">
      <c r="B525" s="624"/>
      <c r="C525" s="350"/>
      <c r="D525" s="350"/>
      <c r="E525" s="350"/>
    </row>
    <row r="526" ht="12.75" customHeight="1">
      <c r="B526" s="624"/>
      <c r="C526" s="350"/>
      <c r="D526" s="350"/>
      <c r="E526" s="350"/>
    </row>
    <row r="527" ht="12.75" customHeight="1">
      <c r="B527" s="624"/>
      <c r="C527" s="350"/>
      <c r="D527" s="350"/>
      <c r="E527" s="350"/>
    </row>
    <row r="528" ht="12.75" customHeight="1">
      <c r="B528" s="624"/>
      <c r="C528" s="350"/>
      <c r="D528" s="350"/>
      <c r="E528" s="350"/>
    </row>
    <row r="529" ht="12.75" customHeight="1">
      <c r="B529" s="624"/>
      <c r="C529" s="350"/>
      <c r="D529" s="350"/>
      <c r="E529" s="350"/>
    </row>
    <row r="530" ht="12.75" customHeight="1">
      <c r="B530" s="624"/>
      <c r="C530" s="350"/>
      <c r="D530" s="350"/>
      <c r="E530" s="350"/>
    </row>
    <row r="531" ht="12.75" customHeight="1">
      <c r="B531" s="624"/>
      <c r="C531" s="350"/>
      <c r="D531" s="350"/>
      <c r="E531" s="350"/>
    </row>
    <row r="532" ht="12.75" customHeight="1">
      <c r="B532" s="624"/>
      <c r="C532" s="350"/>
      <c r="D532" s="350"/>
      <c r="E532" s="350"/>
    </row>
    <row r="533" ht="12.75" customHeight="1">
      <c r="B533" s="624"/>
      <c r="C533" s="350"/>
      <c r="D533" s="350"/>
      <c r="E533" s="350"/>
    </row>
    <row r="534" ht="12.75" customHeight="1">
      <c r="B534" s="624"/>
      <c r="C534" s="350"/>
      <c r="D534" s="350"/>
      <c r="E534" s="350"/>
    </row>
    <row r="535" ht="12.75" customHeight="1">
      <c r="B535" s="624"/>
      <c r="C535" s="350"/>
      <c r="D535" s="350"/>
      <c r="E535" s="350"/>
    </row>
    <row r="536" ht="12.75" customHeight="1">
      <c r="B536" s="624"/>
      <c r="C536" s="350"/>
      <c r="D536" s="350"/>
      <c r="E536" s="350"/>
    </row>
    <row r="537" ht="12.75" customHeight="1">
      <c r="B537" s="624"/>
      <c r="C537" s="350"/>
      <c r="D537" s="350"/>
      <c r="E537" s="350"/>
    </row>
    <row r="538" ht="12.75" customHeight="1">
      <c r="B538" s="624"/>
      <c r="C538" s="350"/>
      <c r="D538" s="350"/>
      <c r="E538" s="350"/>
    </row>
    <row r="539" ht="12.75" customHeight="1">
      <c r="B539" s="624"/>
      <c r="C539" s="350"/>
      <c r="D539" s="350"/>
      <c r="E539" s="350"/>
    </row>
    <row r="540" ht="12.75" customHeight="1">
      <c r="B540" s="624"/>
      <c r="C540" s="350"/>
      <c r="D540" s="350"/>
      <c r="E540" s="350"/>
    </row>
    <row r="541" ht="12.75" customHeight="1">
      <c r="B541" s="624"/>
      <c r="C541" s="350"/>
      <c r="D541" s="350"/>
      <c r="E541" s="350"/>
    </row>
    <row r="542" ht="12.75" customHeight="1">
      <c r="B542" s="624"/>
      <c r="C542" s="350"/>
      <c r="D542" s="350"/>
      <c r="E542" s="350"/>
    </row>
    <row r="543" ht="12.75" customHeight="1">
      <c r="B543" s="624"/>
      <c r="C543" s="350"/>
      <c r="D543" s="350"/>
      <c r="E543" s="350"/>
    </row>
    <row r="544" ht="12.75" customHeight="1">
      <c r="B544" s="624"/>
      <c r="C544" s="350"/>
      <c r="D544" s="350"/>
      <c r="E544" s="350"/>
    </row>
    <row r="545" ht="12.75" customHeight="1">
      <c r="B545" s="624"/>
      <c r="C545" s="350"/>
      <c r="D545" s="350"/>
      <c r="E545" s="350"/>
    </row>
    <row r="546" ht="12.75" customHeight="1">
      <c r="B546" s="624"/>
      <c r="C546" s="350"/>
      <c r="D546" s="350"/>
      <c r="E546" s="350"/>
    </row>
    <row r="547" ht="12.75" customHeight="1">
      <c r="B547" s="624"/>
      <c r="C547" s="350"/>
      <c r="D547" s="350"/>
      <c r="E547" s="350"/>
    </row>
    <row r="548" ht="12.75" customHeight="1">
      <c r="B548" s="624"/>
      <c r="C548" s="350"/>
      <c r="D548" s="350"/>
      <c r="E548" s="350"/>
    </row>
    <row r="549" ht="12.75" customHeight="1">
      <c r="B549" s="624"/>
      <c r="C549" s="350"/>
      <c r="D549" s="350"/>
      <c r="E549" s="350"/>
    </row>
    <row r="550" ht="12.75" customHeight="1">
      <c r="B550" s="624"/>
      <c r="C550" s="350"/>
      <c r="D550" s="350"/>
      <c r="E550" s="350"/>
    </row>
    <row r="551" ht="12.75" customHeight="1">
      <c r="B551" s="624"/>
      <c r="C551" s="350"/>
      <c r="D551" s="350"/>
      <c r="E551" s="350"/>
    </row>
    <row r="552" ht="12.75" customHeight="1">
      <c r="B552" s="624"/>
      <c r="C552" s="350"/>
      <c r="D552" s="350"/>
      <c r="E552" s="350"/>
    </row>
    <row r="553" ht="12.75" customHeight="1">
      <c r="B553" s="624"/>
      <c r="C553" s="350"/>
      <c r="D553" s="350"/>
      <c r="E553" s="350"/>
    </row>
    <row r="554" ht="12.75" customHeight="1">
      <c r="B554" s="624"/>
      <c r="C554" s="350"/>
      <c r="D554" s="350"/>
      <c r="E554" s="350"/>
    </row>
    <row r="555" ht="12.75" customHeight="1">
      <c r="B555" s="624"/>
      <c r="C555" s="350"/>
      <c r="D555" s="350"/>
      <c r="E555" s="350"/>
    </row>
    <row r="556" ht="12.75" customHeight="1">
      <c r="B556" s="624"/>
      <c r="C556" s="350"/>
      <c r="D556" s="350"/>
      <c r="E556" s="350"/>
    </row>
    <row r="557" ht="12.75" customHeight="1">
      <c r="B557" s="624"/>
      <c r="C557" s="350"/>
      <c r="D557" s="350"/>
      <c r="E557" s="350"/>
    </row>
    <row r="558" ht="12.75" customHeight="1">
      <c r="B558" s="624"/>
      <c r="C558" s="350"/>
      <c r="D558" s="350"/>
      <c r="E558" s="350"/>
    </row>
    <row r="559" ht="12.75" customHeight="1">
      <c r="B559" s="624"/>
      <c r="C559" s="350"/>
      <c r="D559" s="350"/>
      <c r="E559" s="350"/>
    </row>
    <row r="560" ht="12.75" customHeight="1">
      <c r="B560" s="624"/>
      <c r="C560" s="350"/>
      <c r="D560" s="350"/>
      <c r="E560" s="350"/>
    </row>
    <row r="561" ht="12.75" customHeight="1">
      <c r="B561" s="624"/>
      <c r="C561" s="350"/>
      <c r="D561" s="350"/>
      <c r="E561" s="350"/>
    </row>
    <row r="562" ht="12.75" customHeight="1">
      <c r="B562" s="624"/>
      <c r="C562" s="350"/>
      <c r="D562" s="350"/>
      <c r="E562" s="350"/>
    </row>
    <row r="563" ht="12.75" customHeight="1">
      <c r="B563" s="624"/>
      <c r="C563" s="350"/>
      <c r="D563" s="350"/>
      <c r="E563" s="350"/>
    </row>
    <row r="564" ht="12.75" customHeight="1">
      <c r="B564" s="624"/>
      <c r="C564" s="350"/>
      <c r="D564" s="350"/>
      <c r="E564" s="350"/>
    </row>
    <row r="565" ht="12.75" customHeight="1">
      <c r="B565" s="624"/>
      <c r="C565" s="350"/>
      <c r="D565" s="350"/>
      <c r="E565" s="350"/>
    </row>
    <row r="566" ht="12.75" customHeight="1">
      <c r="B566" s="624"/>
      <c r="C566" s="350"/>
      <c r="D566" s="350"/>
      <c r="E566" s="350"/>
    </row>
    <row r="567" ht="12.75" customHeight="1">
      <c r="B567" s="624"/>
      <c r="C567" s="350"/>
      <c r="D567" s="350"/>
      <c r="E567" s="350"/>
    </row>
    <row r="568" ht="12.75" customHeight="1">
      <c r="B568" s="624"/>
      <c r="C568" s="350"/>
      <c r="D568" s="350"/>
      <c r="E568" s="350"/>
    </row>
    <row r="569" ht="12.75" customHeight="1">
      <c r="B569" s="624"/>
      <c r="C569" s="350"/>
      <c r="D569" s="350"/>
      <c r="E569" s="350"/>
    </row>
    <row r="570" ht="12.75" customHeight="1">
      <c r="B570" s="624"/>
      <c r="C570" s="350"/>
      <c r="D570" s="350"/>
      <c r="E570" s="350"/>
    </row>
    <row r="571" ht="12.75" customHeight="1">
      <c r="B571" s="624"/>
      <c r="C571" s="350"/>
      <c r="D571" s="350"/>
      <c r="E571" s="350"/>
    </row>
    <row r="572" ht="12.75" customHeight="1">
      <c r="B572" s="624"/>
      <c r="C572" s="350"/>
      <c r="D572" s="350"/>
      <c r="E572" s="350"/>
    </row>
    <row r="573" ht="12.75" customHeight="1">
      <c r="B573" s="624"/>
      <c r="C573" s="350"/>
      <c r="D573" s="350"/>
      <c r="E573" s="350"/>
    </row>
    <row r="574" ht="12.75" customHeight="1">
      <c r="B574" s="624"/>
      <c r="C574" s="350"/>
      <c r="D574" s="350"/>
      <c r="E574" s="350"/>
    </row>
    <row r="575" ht="12.75" customHeight="1">
      <c r="B575" s="624"/>
      <c r="C575" s="350"/>
      <c r="D575" s="350"/>
      <c r="E575" s="350"/>
    </row>
    <row r="576" ht="12.75" customHeight="1">
      <c r="B576" s="624"/>
      <c r="C576" s="350"/>
      <c r="D576" s="350"/>
      <c r="E576" s="350"/>
    </row>
    <row r="577" ht="12.75" customHeight="1">
      <c r="B577" s="624"/>
      <c r="C577" s="350"/>
      <c r="D577" s="350"/>
      <c r="E577" s="350"/>
    </row>
    <row r="578" ht="12.75" customHeight="1">
      <c r="B578" s="624"/>
      <c r="C578" s="350"/>
      <c r="D578" s="350"/>
      <c r="E578" s="350"/>
    </row>
    <row r="579" ht="12.75" customHeight="1">
      <c r="B579" s="624"/>
      <c r="C579" s="350"/>
      <c r="D579" s="350"/>
      <c r="E579" s="350"/>
    </row>
    <row r="580" ht="12.75" customHeight="1">
      <c r="B580" s="624"/>
      <c r="C580" s="350"/>
      <c r="D580" s="350"/>
      <c r="E580" s="350"/>
    </row>
    <row r="581" ht="12.75" customHeight="1">
      <c r="B581" s="624"/>
      <c r="C581" s="350"/>
      <c r="D581" s="350"/>
      <c r="E581" s="350"/>
    </row>
    <row r="582" ht="12.75" customHeight="1">
      <c r="B582" s="624"/>
      <c r="C582" s="350"/>
      <c r="D582" s="350"/>
      <c r="E582" s="350"/>
    </row>
    <row r="583" ht="12.75" customHeight="1">
      <c r="B583" s="624"/>
      <c r="C583" s="350"/>
      <c r="D583" s="350"/>
      <c r="E583" s="350"/>
    </row>
    <row r="584" ht="12.75" customHeight="1">
      <c r="B584" s="624"/>
      <c r="C584" s="350"/>
      <c r="D584" s="350"/>
      <c r="E584" s="350"/>
    </row>
    <row r="585" ht="12.75" customHeight="1">
      <c r="B585" s="624"/>
      <c r="C585" s="350"/>
      <c r="D585" s="350"/>
      <c r="E585" s="350"/>
    </row>
    <row r="586" ht="12.75" customHeight="1">
      <c r="B586" s="624"/>
      <c r="C586" s="350"/>
      <c r="D586" s="350"/>
      <c r="E586" s="350"/>
    </row>
    <row r="587" ht="12.75" customHeight="1">
      <c r="B587" s="624"/>
      <c r="C587" s="350"/>
      <c r="D587" s="350"/>
      <c r="E587" s="350"/>
    </row>
    <row r="588" ht="12.75" customHeight="1">
      <c r="B588" s="624"/>
      <c r="C588" s="350"/>
      <c r="D588" s="350"/>
      <c r="E588" s="350"/>
    </row>
    <row r="589" ht="12.75" customHeight="1">
      <c r="B589" s="624"/>
      <c r="C589" s="350"/>
      <c r="D589" s="350"/>
      <c r="E589" s="350"/>
    </row>
    <row r="590" ht="12.75" customHeight="1">
      <c r="B590" s="624"/>
      <c r="C590" s="350"/>
      <c r="D590" s="350"/>
      <c r="E590" s="350"/>
    </row>
    <row r="591" ht="12.75" customHeight="1">
      <c r="B591" s="624"/>
      <c r="C591" s="350"/>
      <c r="D591" s="350"/>
      <c r="E591" s="350"/>
    </row>
    <row r="592" ht="12.75" customHeight="1">
      <c r="B592" s="624"/>
      <c r="C592" s="350"/>
      <c r="D592" s="350"/>
      <c r="E592" s="350"/>
    </row>
    <row r="593" ht="12.75" customHeight="1">
      <c r="B593" s="624"/>
      <c r="C593" s="350"/>
      <c r="D593" s="350"/>
      <c r="E593" s="350"/>
    </row>
    <row r="594" ht="12.75" customHeight="1">
      <c r="B594" s="624"/>
      <c r="C594" s="350"/>
      <c r="D594" s="350"/>
      <c r="E594" s="350"/>
    </row>
    <row r="595" ht="12.75" customHeight="1">
      <c r="B595" s="624"/>
      <c r="C595" s="350"/>
      <c r="D595" s="350"/>
      <c r="E595" s="350"/>
    </row>
    <row r="596" ht="12.75" customHeight="1">
      <c r="B596" s="624"/>
      <c r="C596" s="350"/>
      <c r="D596" s="350"/>
      <c r="E596" s="350"/>
    </row>
    <row r="597" ht="12.75" customHeight="1">
      <c r="B597" s="624"/>
      <c r="C597" s="350"/>
      <c r="D597" s="350"/>
      <c r="E597" s="350"/>
    </row>
    <row r="598" ht="12.75" customHeight="1">
      <c r="B598" s="624"/>
      <c r="C598" s="350"/>
      <c r="D598" s="350"/>
      <c r="E598" s="350"/>
    </row>
    <row r="599" ht="12.75" customHeight="1">
      <c r="B599" s="624"/>
      <c r="C599" s="350"/>
      <c r="D599" s="350"/>
      <c r="E599" s="350"/>
    </row>
    <row r="600" ht="12.75" customHeight="1">
      <c r="B600" s="624"/>
      <c r="C600" s="350"/>
      <c r="D600" s="350"/>
      <c r="E600" s="350"/>
    </row>
    <row r="601" ht="12.75" customHeight="1">
      <c r="B601" s="624"/>
      <c r="C601" s="350"/>
      <c r="D601" s="350"/>
      <c r="E601" s="350"/>
    </row>
    <row r="602" ht="12.75" customHeight="1">
      <c r="B602" s="624"/>
      <c r="C602" s="350"/>
      <c r="D602" s="350"/>
      <c r="E602" s="350"/>
    </row>
    <row r="603" ht="12.75" customHeight="1">
      <c r="B603" s="624"/>
      <c r="C603" s="350"/>
      <c r="D603" s="350"/>
      <c r="E603" s="350"/>
    </row>
    <row r="604" ht="12.75" customHeight="1">
      <c r="B604" s="624"/>
      <c r="C604" s="350"/>
      <c r="D604" s="350"/>
      <c r="E604" s="350"/>
    </row>
    <row r="605" ht="12.75" customHeight="1">
      <c r="B605" s="624"/>
      <c r="C605" s="350"/>
      <c r="D605" s="350"/>
      <c r="E605" s="350"/>
    </row>
    <row r="606" ht="12.75" customHeight="1">
      <c r="B606" s="624"/>
      <c r="C606" s="350"/>
      <c r="D606" s="350"/>
      <c r="E606" s="350"/>
    </row>
    <row r="607" ht="12.75" customHeight="1">
      <c r="B607" s="624"/>
      <c r="C607" s="350"/>
      <c r="D607" s="350"/>
      <c r="E607" s="350"/>
    </row>
    <row r="608" ht="12.75" customHeight="1">
      <c r="B608" s="624"/>
      <c r="C608" s="350"/>
      <c r="D608" s="350"/>
      <c r="E608" s="350"/>
    </row>
    <row r="609" ht="12.75" customHeight="1">
      <c r="B609" s="624"/>
      <c r="C609" s="350"/>
      <c r="D609" s="350"/>
      <c r="E609" s="350"/>
    </row>
    <row r="610" ht="12.75" customHeight="1">
      <c r="B610" s="624"/>
      <c r="C610" s="350"/>
      <c r="D610" s="350"/>
      <c r="E610" s="350"/>
    </row>
    <row r="611" ht="12.75" customHeight="1">
      <c r="B611" s="624"/>
      <c r="C611" s="350"/>
      <c r="D611" s="350"/>
      <c r="E611" s="350"/>
    </row>
    <row r="612" ht="12.75" customHeight="1">
      <c r="B612" s="624"/>
      <c r="C612" s="350"/>
      <c r="D612" s="350"/>
      <c r="E612" s="350"/>
    </row>
    <row r="613" ht="12.75" customHeight="1">
      <c r="B613" s="624"/>
      <c r="C613" s="350"/>
      <c r="D613" s="350"/>
      <c r="E613" s="350"/>
    </row>
    <row r="614" ht="12.75" customHeight="1">
      <c r="B614" s="624"/>
      <c r="C614" s="350"/>
      <c r="D614" s="350"/>
      <c r="E614" s="350"/>
    </row>
    <row r="615" ht="12.75" customHeight="1">
      <c r="B615" s="624"/>
      <c r="C615" s="350"/>
      <c r="D615" s="350"/>
      <c r="E615" s="350"/>
    </row>
    <row r="616" ht="12.75" customHeight="1">
      <c r="B616" s="624"/>
      <c r="C616" s="350"/>
      <c r="D616" s="350"/>
      <c r="E616" s="350"/>
    </row>
    <row r="617" ht="12.75" customHeight="1">
      <c r="B617" s="624"/>
      <c r="C617" s="350"/>
      <c r="D617" s="350"/>
      <c r="E617" s="350"/>
    </row>
    <row r="618" ht="12.75" customHeight="1">
      <c r="B618" s="624"/>
      <c r="C618" s="350"/>
      <c r="D618" s="350"/>
      <c r="E618" s="350"/>
    </row>
    <row r="619" ht="12.75" customHeight="1">
      <c r="B619" s="624"/>
      <c r="C619" s="350"/>
      <c r="D619" s="350"/>
      <c r="E619" s="350"/>
    </row>
    <row r="620" ht="12.75" customHeight="1">
      <c r="B620" s="624"/>
      <c r="C620" s="350"/>
      <c r="D620" s="350"/>
      <c r="E620" s="350"/>
    </row>
    <row r="621" ht="12.75" customHeight="1">
      <c r="B621" s="624"/>
      <c r="C621" s="350"/>
      <c r="D621" s="350"/>
      <c r="E621" s="350"/>
    </row>
    <row r="622" ht="12.75" customHeight="1">
      <c r="B622" s="624"/>
      <c r="C622" s="350"/>
      <c r="D622" s="350"/>
      <c r="E622" s="350"/>
    </row>
    <row r="623" ht="12.75" customHeight="1">
      <c r="B623" s="624"/>
      <c r="C623" s="350"/>
      <c r="D623" s="350"/>
      <c r="E623" s="350"/>
    </row>
    <row r="624" ht="12.75" customHeight="1">
      <c r="B624" s="624"/>
      <c r="C624" s="350"/>
      <c r="D624" s="350"/>
      <c r="E624" s="350"/>
    </row>
    <row r="625" ht="12.75" customHeight="1">
      <c r="B625" s="624"/>
      <c r="C625" s="350"/>
      <c r="D625" s="350"/>
      <c r="E625" s="350"/>
    </row>
    <row r="626" ht="12.75" customHeight="1">
      <c r="B626" s="624"/>
      <c r="C626" s="350"/>
      <c r="D626" s="350"/>
      <c r="E626" s="350"/>
    </row>
    <row r="627" ht="12.75" customHeight="1">
      <c r="B627" s="624"/>
      <c r="C627" s="350"/>
      <c r="D627" s="350"/>
      <c r="E627" s="350"/>
    </row>
    <row r="628" ht="12.75" customHeight="1">
      <c r="B628" s="624"/>
      <c r="C628" s="350"/>
      <c r="D628" s="350"/>
      <c r="E628" s="350"/>
    </row>
    <row r="629" ht="12.75" customHeight="1">
      <c r="B629" s="624"/>
      <c r="C629" s="350"/>
      <c r="D629" s="350"/>
      <c r="E629" s="350"/>
    </row>
    <row r="630" ht="12.75" customHeight="1">
      <c r="B630" s="624"/>
      <c r="C630" s="350"/>
      <c r="D630" s="350"/>
      <c r="E630" s="350"/>
    </row>
    <row r="631" ht="12.75" customHeight="1">
      <c r="B631" s="624"/>
      <c r="C631" s="350"/>
      <c r="D631" s="350"/>
      <c r="E631" s="350"/>
    </row>
    <row r="632" ht="12.75" customHeight="1">
      <c r="B632" s="624"/>
      <c r="C632" s="350"/>
      <c r="D632" s="350"/>
      <c r="E632" s="350"/>
    </row>
    <row r="633" ht="12.75" customHeight="1">
      <c r="B633" s="624"/>
      <c r="C633" s="350"/>
      <c r="D633" s="350"/>
      <c r="E633" s="350"/>
    </row>
    <row r="634" ht="12.75" customHeight="1">
      <c r="B634" s="624"/>
      <c r="C634" s="350"/>
      <c r="D634" s="350"/>
      <c r="E634" s="350"/>
    </row>
    <row r="635" ht="12.75" customHeight="1">
      <c r="B635" s="624"/>
      <c r="C635" s="350"/>
      <c r="D635" s="350"/>
      <c r="E635" s="350"/>
    </row>
    <row r="636" ht="12.75" customHeight="1">
      <c r="B636" s="624"/>
      <c r="C636" s="350"/>
      <c r="D636" s="350"/>
      <c r="E636" s="350"/>
    </row>
    <row r="637" ht="12.75" customHeight="1">
      <c r="B637" s="624"/>
      <c r="C637" s="350"/>
      <c r="D637" s="350"/>
      <c r="E637" s="350"/>
    </row>
    <row r="638" ht="12.75" customHeight="1">
      <c r="B638" s="624"/>
      <c r="C638" s="350"/>
      <c r="D638" s="350"/>
      <c r="E638" s="350"/>
    </row>
    <row r="639" ht="12.75" customHeight="1">
      <c r="B639" s="624"/>
      <c r="C639" s="350"/>
      <c r="D639" s="350"/>
      <c r="E639" s="350"/>
    </row>
    <row r="640" ht="12.75" customHeight="1">
      <c r="B640" s="624"/>
      <c r="C640" s="350"/>
      <c r="D640" s="350"/>
      <c r="E640" s="350"/>
    </row>
    <row r="641" ht="12.75" customHeight="1">
      <c r="B641" s="624"/>
      <c r="C641" s="350"/>
      <c r="D641" s="350"/>
      <c r="E641" s="350"/>
    </row>
    <row r="642" ht="12.75" customHeight="1">
      <c r="B642" s="624"/>
      <c r="C642" s="350"/>
      <c r="D642" s="350"/>
      <c r="E642" s="350"/>
    </row>
    <row r="643" ht="12.75" customHeight="1">
      <c r="B643" s="624"/>
      <c r="C643" s="350"/>
      <c r="D643" s="350"/>
      <c r="E643" s="350"/>
    </row>
    <row r="644" ht="12.75" customHeight="1">
      <c r="B644" s="624"/>
      <c r="C644" s="350"/>
      <c r="D644" s="350"/>
      <c r="E644" s="350"/>
    </row>
    <row r="645" ht="12.75" customHeight="1">
      <c r="B645" s="624"/>
      <c r="C645" s="350"/>
      <c r="D645" s="350"/>
      <c r="E645" s="350"/>
    </row>
    <row r="646" ht="12.75" customHeight="1">
      <c r="B646" s="624"/>
      <c r="C646" s="350"/>
      <c r="D646" s="350"/>
      <c r="E646" s="350"/>
    </row>
    <row r="647" ht="12.75" customHeight="1">
      <c r="B647" s="624"/>
      <c r="C647" s="350"/>
      <c r="D647" s="350"/>
      <c r="E647" s="350"/>
    </row>
    <row r="648" ht="12.75" customHeight="1">
      <c r="B648" s="624"/>
      <c r="C648" s="350"/>
      <c r="D648" s="350"/>
      <c r="E648" s="350"/>
    </row>
    <row r="649" ht="12.75" customHeight="1">
      <c r="B649" s="624"/>
      <c r="C649" s="350"/>
      <c r="D649" s="350"/>
      <c r="E649" s="350"/>
    </row>
    <row r="650" ht="12.75" customHeight="1">
      <c r="B650" s="624"/>
      <c r="C650" s="350"/>
      <c r="D650" s="350"/>
      <c r="E650" s="350"/>
    </row>
    <row r="651" ht="12.75" customHeight="1">
      <c r="B651" s="624"/>
      <c r="C651" s="350"/>
      <c r="D651" s="350"/>
      <c r="E651" s="350"/>
    </row>
    <row r="652" ht="12.75" customHeight="1">
      <c r="B652" s="624"/>
      <c r="C652" s="350"/>
      <c r="D652" s="350"/>
      <c r="E652" s="350"/>
    </row>
    <row r="653" ht="12.75" customHeight="1">
      <c r="B653" s="624"/>
      <c r="C653" s="350"/>
      <c r="D653" s="350"/>
      <c r="E653" s="350"/>
    </row>
    <row r="654" ht="12.75" customHeight="1">
      <c r="B654" s="624"/>
      <c r="C654" s="350"/>
      <c r="D654" s="350"/>
      <c r="E654" s="350"/>
    </row>
    <row r="655" ht="12.75" customHeight="1">
      <c r="B655" s="624"/>
      <c r="C655" s="350"/>
      <c r="D655" s="350"/>
      <c r="E655" s="350"/>
    </row>
    <row r="656" ht="12.75" customHeight="1">
      <c r="B656" s="624"/>
      <c r="C656" s="350"/>
      <c r="D656" s="350"/>
      <c r="E656" s="350"/>
    </row>
    <row r="657" ht="12.75" customHeight="1">
      <c r="B657" s="624"/>
      <c r="C657" s="350"/>
      <c r="D657" s="350"/>
      <c r="E657" s="350"/>
    </row>
    <row r="658" ht="12.75" customHeight="1">
      <c r="B658" s="624"/>
      <c r="C658" s="350"/>
      <c r="D658" s="350"/>
      <c r="E658" s="350"/>
    </row>
    <row r="659" ht="12.75" customHeight="1">
      <c r="B659" s="624"/>
      <c r="C659" s="350"/>
      <c r="D659" s="350"/>
      <c r="E659" s="350"/>
    </row>
    <row r="660" ht="12.75" customHeight="1">
      <c r="B660" s="624"/>
      <c r="C660" s="350"/>
      <c r="D660" s="350"/>
      <c r="E660" s="350"/>
    </row>
    <row r="661" ht="12.75" customHeight="1">
      <c r="B661" s="624"/>
      <c r="C661" s="350"/>
      <c r="D661" s="350"/>
      <c r="E661" s="350"/>
    </row>
    <row r="662" ht="12.75" customHeight="1">
      <c r="B662" s="624"/>
      <c r="C662" s="350"/>
      <c r="D662" s="350"/>
      <c r="E662" s="350"/>
    </row>
    <row r="663" ht="12.75" customHeight="1">
      <c r="B663" s="624"/>
      <c r="C663" s="350"/>
      <c r="D663" s="350"/>
      <c r="E663" s="350"/>
    </row>
    <row r="664" ht="12.75" customHeight="1">
      <c r="B664" s="624"/>
      <c r="C664" s="350"/>
      <c r="D664" s="350"/>
      <c r="E664" s="350"/>
    </row>
    <row r="665" ht="12.75" customHeight="1">
      <c r="B665" s="624"/>
      <c r="C665" s="350"/>
      <c r="D665" s="350"/>
      <c r="E665" s="350"/>
    </row>
    <row r="666" ht="12.75" customHeight="1">
      <c r="B666" s="624"/>
      <c r="C666" s="350"/>
      <c r="D666" s="350"/>
      <c r="E666" s="350"/>
    </row>
    <row r="667" ht="12.75" customHeight="1">
      <c r="B667" s="624"/>
      <c r="C667" s="350"/>
      <c r="D667" s="350"/>
      <c r="E667" s="350"/>
    </row>
    <row r="668" ht="12.75" customHeight="1">
      <c r="B668" s="624"/>
      <c r="C668" s="350"/>
      <c r="D668" s="350"/>
      <c r="E668" s="350"/>
    </row>
    <row r="669" ht="12.75" customHeight="1">
      <c r="B669" s="624"/>
      <c r="C669" s="350"/>
      <c r="D669" s="350"/>
      <c r="E669" s="350"/>
    </row>
    <row r="670" ht="12.75" customHeight="1">
      <c r="B670" s="624"/>
      <c r="C670" s="350"/>
      <c r="D670" s="350"/>
      <c r="E670" s="350"/>
    </row>
    <row r="671" ht="12.75" customHeight="1">
      <c r="B671" s="624"/>
      <c r="C671" s="350"/>
      <c r="D671" s="350"/>
      <c r="E671" s="350"/>
    </row>
    <row r="672" ht="12.75" customHeight="1">
      <c r="B672" s="624"/>
      <c r="C672" s="350"/>
      <c r="D672" s="350"/>
      <c r="E672" s="350"/>
    </row>
    <row r="673" ht="12.75" customHeight="1">
      <c r="B673" s="624"/>
      <c r="C673" s="350"/>
      <c r="D673" s="350"/>
      <c r="E673" s="350"/>
    </row>
    <row r="674" ht="12.75" customHeight="1">
      <c r="B674" s="624"/>
      <c r="C674" s="350"/>
      <c r="D674" s="350"/>
      <c r="E674" s="350"/>
    </row>
    <row r="675" ht="12.75" customHeight="1">
      <c r="B675" s="624"/>
      <c r="C675" s="350"/>
      <c r="D675" s="350"/>
      <c r="E675" s="350"/>
    </row>
    <row r="676" ht="12.75" customHeight="1">
      <c r="B676" s="624"/>
      <c r="C676" s="350"/>
      <c r="D676" s="350"/>
      <c r="E676" s="350"/>
    </row>
    <row r="677" ht="12.75" customHeight="1">
      <c r="B677" s="624"/>
      <c r="C677" s="350"/>
      <c r="D677" s="350"/>
      <c r="E677" s="350"/>
    </row>
    <row r="678" ht="12.75" customHeight="1">
      <c r="B678" s="624"/>
      <c r="C678" s="350"/>
      <c r="D678" s="350"/>
      <c r="E678" s="350"/>
    </row>
    <row r="679" ht="12.75" customHeight="1">
      <c r="B679" s="624"/>
      <c r="C679" s="350"/>
      <c r="D679" s="350"/>
      <c r="E679" s="350"/>
    </row>
    <row r="680" ht="12.75" customHeight="1">
      <c r="B680" s="624"/>
      <c r="C680" s="350"/>
      <c r="D680" s="350"/>
      <c r="E680" s="350"/>
    </row>
    <row r="681" ht="12.75" customHeight="1">
      <c r="B681" s="624"/>
      <c r="C681" s="350"/>
      <c r="D681" s="350"/>
      <c r="E681" s="350"/>
    </row>
    <row r="682" ht="12.75" customHeight="1">
      <c r="B682" s="624"/>
      <c r="C682" s="350"/>
      <c r="D682" s="350"/>
      <c r="E682" s="350"/>
    </row>
    <row r="683" ht="12.75" customHeight="1">
      <c r="B683" s="624"/>
      <c r="C683" s="350"/>
      <c r="D683" s="350"/>
      <c r="E683" s="350"/>
    </row>
    <row r="684" ht="12.75" customHeight="1">
      <c r="B684" s="624"/>
      <c r="C684" s="350"/>
      <c r="D684" s="350"/>
      <c r="E684" s="350"/>
    </row>
    <row r="685" ht="12.75" customHeight="1">
      <c r="B685" s="624"/>
      <c r="C685" s="350"/>
      <c r="D685" s="350"/>
      <c r="E685" s="350"/>
    </row>
    <row r="686" ht="12.75" customHeight="1">
      <c r="B686" s="624"/>
      <c r="C686" s="350"/>
      <c r="D686" s="350"/>
      <c r="E686" s="350"/>
    </row>
    <row r="687" ht="12.75" customHeight="1">
      <c r="B687" s="624"/>
      <c r="C687" s="350"/>
      <c r="D687" s="350"/>
      <c r="E687" s="350"/>
    </row>
    <row r="688" ht="12.75" customHeight="1">
      <c r="B688" s="624"/>
      <c r="C688" s="350"/>
      <c r="D688" s="350"/>
      <c r="E688" s="350"/>
    </row>
    <row r="689" ht="12.75" customHeight="1">
      <c r="B689" s="624"/>
      <c r="C689" s="350"/>
      <c r="D689" s="350"/>
      <c r="E689" s="350"/>
    </row>
    <row r="690" ht="12.75" customHeight="1">
      <c r="B690" s="624"/>
      <c r="C690" s="350"/>
      <c r="D690" s="350"/>
      <c r="E690" s="350"/>
    </row>
    <row r="691" ht="12.75" customHeight="1">
      <c r="B691" s="624"/>
      <c r="C691" s="350"/>
      <c r="D691" s="350"/>
      <c r="E691" s="350"/>
    </row>
    <row r="692" ht="12.75" customHeight="1">
      <c r="B692" s="624"/>
      <c r="C692" s="350"/>
      <c r="D692" s="350"/>
      <c r="E692" s="350"/>
    </row>
    <row r="693" ht="12.75" customHeight="1">
      <c r="B693" s="624"/>
      <c r="C693" s="350"/>
      <c r="D693" s="350"/>
      <c r="E693" s="350"/>
    </row>
    <row r="694" ht="12.75" customHeight="1">
      <c r="B694" s="624"/>
      <c r="C694" s="350"/>
      <c r="D694" s="350"/>
      <c r="E694" s="350"/>
    </row>
    <row r="695" ht="12.75" customHeight="1">
      <c r="B695" s="624"/>
      <c r="C695" s="350"/>
      <c r="D695" s="350"/>
      <c r="E695" s="350"/>
    </row>
    <row r="696" ht="12.75" customHeight="1">
      <c r="B696" s="624"/>
      <c r="C696" s="350"/>
      <c r="D696" s="350"/>
      <c r="E696" s="350"/>
    </row>
    <row r="697" ht="12.75" customHeight="1">
      <c r="B697" s="624"/>
      <c r="C697" s="350"/>
      <c r="D697" s="350"/>
      <c r="E697" s="350"/>
    </row>
    <row r="698" ht="12.75" customHeight="1">
      <c r="B698" s="624"/>
      <c r="C698" s="350"/>
      <c r="D698" s="350"/>
      <c r="E698" s="350"/>
    </row>
    <row r="699" ht="12.75" customHeight="1">
      <c r="B699" s="624"/>
      <c r="C699" s="350"/>
      <c r="D699" s="350"/>
      <c r="E699" s="350"/>
    </row>
    <row r="700" ht="12.75" customHeight="1">
      <c r="B700" s="624"/>
      <c r="C700" s="350"/>
      <c r="D700" s="350"/>
      <c r="E700" s="350"/>
    </row>
    <row r="701" ht="12.75" customHeight="1">
      <c r="B701" s="624"/>
      <c r="C701" s="350"/>
      <c r="D701" s="350"/>
      <c r="E701" s="350"/>
    </row>
    <row r="702" ht="12.75" customHeight="1">
      <c r="B702" s="624"/>
      <c r="C702" s="350"/>
      <c r="D702" s="350"/>
      <c r="E702" s="350"/>
    </row>
    <row r="703" ht="12.75" customHeight="1">
      <c r="B703" s="624"/>
      <c r="C703" s="350"/>
      <c r="D703" s="350"/>
      <c r="E703" s="350"/>
    </row>
    <row r="704" ht="12.75" customHeight="1">
      <c r="B704" s="624"/>
      <c r="C704" s="350"/>
      <c r="D704" s="350"/>
      <c r="E704" s="350"/>
    </row>
    <row r="705" ht="12.75" customHeight="1">
      <c r="B705" s="624"/>
      <c r="C705" s="350"/>
      <c r="D705" s="350"/>
      <c r="E705" s="350"/>
    </row>
    <row r="706" ht="12.75" customHeight="1">
      <c r="B706" s="624"/>
      <c r="C706" s="350"/>
      <c r="D706" s="350"/>
      <c r="E706" s="350"/>
    </row>
    <row r="707" ht="12.75" customHeight="1">
      <c r="B707" s="624"/>
      <c r="C707" s="350"/>
      <c r="D707" s="350"/>
      <c r="E707" s="350"/>
    </row>
    <row r="708" ht="12.75" customHeight="1">
      <c r="B708" s="624"/>
      <c r="C708" s="350"/>
      <c r="D708" s="350"/>
      <c r="E708" s="350"/>
    </row>
    <row r="709" ht="12.75" customHeight="1">
      <c r="B709" s="624"/>
      <c r="C709" s="350"/>
      <c r="D709" s="350"/>
      <c r="E709" s="350"/>
    </row>
    <row r="710" ht="12.75" customHeight="1">
      <c r="B710" s="624"/>
      <c r="C710" s="350"/>
      <c r="D710" s="350"/>
      <c r="E710" s="350"/>
    </row>
    <row r="711" ht="12.75" customHeight="1">
      <c r="B711" s="624"/>
      <c r="C711" s="350"/>
      <c r="D711" s="350"/>
      <c r="E711" s="350"/>
    </row>
    <row r="712" ht="12.75" customHeight="1">
      <c r="B712" s="624"/>
      <c r="C712" s="350"/>
      <c r="D712" s="350"/>
      <c r="E712" s="350"/>
    </row>
    <row r="713" ht="12.75" customHeight="1">
      <c r="B713" s="624"/>
      <c r="C713" s="350"/>
      <c r="D713" s="350"/>
      <c r="E713" s="350"/>
    </row>
    <row r="714" ht="12.75" customHeight="1">
      <c r="B714" s="624"/>
      <c r="C714" s="350"/>
      <c r="D714" s="350"/>
      <c r="E714" s="350"/>
    </row>
    <row r="715" ht="12.75" customHeight="1">
      <c r="B715" s="624"/>
      <c r="C715" s="350"/>
      <c r="D715" s="350"/>
      <c r="E715" s="350"/>
    </row>
    <row r="716" ht="12.75" customHeight="1">
      <c r="B716" s="624"/>
      <c r="C716" s="350"/>
      <c r="D716" s="350"/>
      <c r="E716" s="350"/>
    </row>
    <row r="717" ht="12.75" customHeight="1">
      <c r="B717" s="624"/>
      <c r="C717" s="350"/>
      <c r="D717" s="350"/>
      <c r="E717" s="350"/>
    </row>
    <row r="718" ht="12.75" customHeight="1">
      <c r="B718" s="624"/>
      <c r="C718" s="350"/>
      <c r="D718" s="350"/>
      <c r="E718" s="350"/>
    </row>
    <row r="719" ht="12.75" customHeight="1">
      <c r="B719" s="624"/>
      <c r="C719" s="350"/>
      <c r="D719" s="350"/>
      <c r="E719" s="350"/>
    </row>
    <row r="720" ht="12.75" customHeight="1">
      <c r="B720" s="624"/>
      <c r="C720" s="350"/>
      <c r="D720" s="350"/>
      <c r="E720" s="350"/>
    </row>
    <row r="721" ht="12.75" customHeight="1">
      <c r="B721" s="624"/>
      <c r="C721" s="350"/>
      <c r="D721" s="350"/>
      <c r="E721" s="350"/>
    </row>
    <row r="722" ht="12.75" customHeight="1">
      <c r="B722" s="624"/>
      <c r="C722" s="350"/>
      <c r="D722" s="350"/>
      <c r="E722" s="350"/>
    </row>
    <row r="723" ht="12.75" customHeight="1">
      <c r="B723" s="624"/>
      <c r="C723" s="350"/>
      <c r="D723" s="350"/>
      <c r="E723" s="350"/>
    </row>
    <row r="724" ht="12.75" customHeight="1">
      <c r="B724" s="624"/>
      <c r="C724" s="350"/>
      <c r="D724" s="350"/>
      <c r="E724" s="350"/>
    </row>
    <row r="725" ht="12.75" customHeight="1">
      <c r="B725" s="624"/>
      <c r="C725" s="350"/>
      <c r="D725" s="350"/>
      <c r="E725" s="350"/>
    </row>
    <row r="726" ht="12.75" customHeight="1">
      <c r="B726" s="624"/>
      <c r="C726" s="350"/>
      <c r="D726" s="350"/>
      <c r="E726" s="350"/>
    </row>
    <row r="727" ht="12.75" customHeight="1">
      <c r="B727" s="624"/>
      <c r="C727" s="350"/>
      <c r="D727" s="350"/>
      <c r="E727" s="350"/>
    </row>
    <row r="728" ht="12.75" customHeight="1">
      <c r="B728" s="624"/>
      <c r="C728" s="350"/>
      <c r="D728" s="350"/>
      <c r="E728" s="350"/>
    </row>
    <row r="729" ht="12.75" customHeight="1">
      <c r="B729" s="624"/>
      <c r="C729" s="350"/>
      <c r="D729" s="350"/>
      <c r="E729" s="350"/>
    </row>
    <row r="730" ht="12.75" customHeight="1">
      <c r="B730" s="624"/>
      <c r="C730" s="350"/>
      <c r="D730" s="350"/>
      <c r="E730" s="350"/>
    </row>
    <row r="731" ht="12.75" customHeight="1">
      <c r="B731" s="624"/>
      <c r="C731" s="350"/>
      <c r="D731" s="350"/>
      <c r="E731" s="350"/>
    </row>
    <row r="732" ht="12.75" customHeight="1">
      <c r="B732" s="624"/>
      <c r="C732" s="350"/>
      <c r="D732" s="350"/>
      <c r="E732" s="350"/>
    </row>
    <row r="733" ht="12.75" customHeight="1">
      <c r="B733" s="624"/>
      <c r="C733" s="350"/>
      <c r="D733" s="350"/>
      <c r="E733" s="350"/>
    </row>
    <row r="734" ht="12.75" customHeight="1">
      <c r="B734" s="624"/>
      <c r="C734" s="350"/>
      <c r="D734" s="350"/>
      <c r="E734" s="350"/>
    </row>
    <row r="735" ht="12.75" customHeight="1">
      <c r="B735" s="624"/>
      <c r="C735" s="350"/>
      <c r="D735" s="350"/>
      <c r="E735" s="350"/>
    </row>
    <row r="736" ht="12.75" customHeight="1">
      <c r="B736" s="624"/>
      <c r="C736" s="350"/>
      <c r="D736" s="350"/>
      <c r="E736" s="350"/>
    </row>
    <row r="737" ht="12.75" customHeight="1">
      <c r="B737" s="624"/>
      <c r="C737" s="350"/>
      <c r="D737" s="350"/>
      <c r="E737" s="350"/>
    </row>
    <row r="738" ht="12.75" customHeight="1">
      <c r="B738" s="624"/>
      <c r="C738" s="350"/>
      <c r="D738" s="350"/>
      <c r="E738" s="350"/>
    </row>
    <row r="739" ht="12.75" customHeight="1">
      <c r="B739" s="624"/>
      <c r="C739" s="350"/>
      <c r="D739" s="350"/>
      <c r="E739" s="350"/>
    </row>
    <row r="740" ht="12.75" customHeight="1">
      <c r="B740" s="624"/>
      <c r="C740" s="350"/>
      <c r="D740" s="350"/>
      <c r="E740" s="350"/>
    </row>
    <row r="741" ht="12.75" customHeight="1">
      <c r="B741" s="624"/>
      <c r="C741" s="350"/>
      <c r="D741" s="350"/>
      <c r="E741" s="350"/>
    </row>
    <row r="742" ht="12.75" customHeight="1">
      <c r="B742" s="624"/>
      <c r="C742" s="350"/>
      <c r="D742" s="350"/>
      <c r="E742" s="350"/>
    </row>
    <row r="743" ht="12.75" customHeight="1">
      <c r="B743" s="624"/>
      <c r="C743" s="350"/>
      <c r="D743" s="350"/>
      <c r="E743" s="350"/>
    </row>
    <row r="744" ht="12.75" customHeight="1">
      <c r="B744" s="624"/>
      <c r="C744" s="350"/>
      <c r="D744" s="350"/>
      <c r="E744" s="350"/>
    </row>
    <row r="745" ht="12.75" customHeight="1">
      <c r="B745" s="624"/>
      <c r="C745" s="350"/>
      <c r="D745" s="350"/>
      <c r="E745" s="350"/>
    </row>
    <row r="746" ht="12.75" customHeight="1">
      <c r="B746" s="624"/>
      <c r="C746" s="350"/>
      <c r="D746" s="350"/>
      <c r="E746" s="350"/>
    </row>
    <row r="747" ht="12.75" customHeight="1">
      <c r="B747" s="624"/>
      <c r="C747" s="350"/>
      <c r="D747" s="350"/>
      <c r="E747" s="350"/>
    </row>
    <row r="748" ht="12.75" customHeight="1">
      <c r="B748" s="624"/>
      <c r="C748" s="350"/>
      <c r="D748" s="350"/>
      <c r="E748" s="350"/>
    </row>
    <row r="749" ht="12.75" customHeight="1">
      <c r="B749" s="624"/>
      <c r="C749" s="350"/>
      <c r="D749" s="350"/>
      <c r="E749" s="350"/>
    </row>
    <row r="750" ht="12.75" customHeight="1">
      <c r="B750" s="624"/>
      <c r="C750" s="350"/>
      <c r="D750" s="350"/>
      <c r="E750" s="350"/>
    </row>
    <row r="751" ht="12.75" customHeight="1">
      <c r="B751" s="624"/>
      <c r="C751" s="350"/>
      <c r="D751" s="350"/>
      <c r="E751" s="350"/>
    </row>
    <row r="752" ht="12.75" customHeight="1">
      <c r="B752" s="624"/>
      <c r="C752" s="350"/>
      <c r="D752" s="350"/>
      <c r="E752" s="350"/>
    </row>
    <row r="753" ht="12.75" customHeight="1">
      <c r="B753" s="624"/>
      <c r="C753" s="350"/>
      <c r="D753" s="350"/>
      <c r="E753" s="350"/>
    </row>
    <row r="754" ht="12.75" customHeight="1">
      <c r="B754" s="624"/>
      <c r="C754" s="350"/>
      <c r="D754" s="350"/>
      <c r="E754" s="350"/>
    </row>
    <row r="755" ht="12.75" customHeight="1">
      <c r="B755" s="624"/>
      <c r="C755" s="350"/>
      <c r="D755" s="350"/>
      <c r="E755" s="350"/>
    </row>
    <row r="756" ht="12.75" customHeight="1">
      <c r="B756" s="624"/>
      <c r="C756" s="350"/>
      <c r="D756" s="350"/>
      <c r="E756" s="350"/>
    </row>
    <row r="757" ht="12.75" customHeight="1">
      <c r="B757" s="624"/>
      <c r="C757" s="350"/>
      <c r="D757" s="350"/>
      <c r="E757" s="350"/>
    </row>
    <row r="758" ht="12.75" customHeight="1">
      <c r="B758" s="624"/>
      <c r="C758" s="350"/>
      <c r="D758" s="350"/>
      <c r="E758" s="350"/>
    </row>
    <row r="759" ht="12.75" customHeight="1">
      <c r="B759" s="624"/>
      <c r="C759" s="350"/>
      <c r="D759" s="350"/>
      <c r="E759" s="350"/>
    </row>
    <row r="760" ht="12.75" customHeight="1">
      <c r="B760" s="624"/>
      <c r="C760" s="350"/>
      <c r="D760" s="350"/>
      <c r="E760" s="350"/>
    </row>
    <row r="761" ht="12.75" customHeight="1">
      <c r="B761" s="624"/>
      <c r="C761" s="350"/>
      <c r="D761" s="350"/>
      <c r="E761" s="350"/>
    </row>
    <row r="762" ht="12.75" customHeight="1">
      <c r="B762" s="624"/>
      <c r="C762" s="350"/>
      <c r="D762" s="350"/>
      <c r="E762" s="350"/>
    </row>
    <row r="763" ht="12.75" customHeight="1">
      <c r="B763" s="624"/>
      <c r="C763" s="350"/>
      <c r="D763" s="350"/>
      <c r="E763" s="350"/>
    </row>
    <row r="764" ht="12.75" customHeight="1">
      <c r="B764" s="624"/>
      <c r="C764" s="350"/>
      <c r="D764" s="350"/>
      <c r="E764" s="350"/>
    </row>
    <row r="765" ht="12.75" customHeight="1">
      <c r="B765" s="624"/>
      <c r="C765" s="350"/>
      <c r="D765" s="350"/>
      <c r="E765" s="350"/>
    </row>
    <row r="766" ht="12.75" customHeight="1">
      <c r="B766" s="624"/>
      <c r="C766" s="350"/>
      <c r="D766" s="350"/>
      <c r="E766" s="350"/>
    </row>
    <row r="767" ht="12.75" customHeight="1">
      <c r="B767" s="624"/>
      <c r="C767" s="350"/>
      <c r="D767" s="350"/>
      <c r="E767" s="350"/>
    </row>
    <row r="768" ht="12.75" customHeight="1">
      <c r="B768" s="624"/>
      <c r="C768" s="350"/>
      <c r="D768" s="350"/>
      <c r="E768" s="350"/>
    </row>
    <row r="769" ht="12.75" customHeight="1">
      <c r="B769" s="624"/>
      <c r="C769" s="350"/>
      <c r="D769" s="350"/>
      <c r="E769" s="350"/>
    </row>
    <row r="770" ht="12.75" customHeight="1">
      <c r="B770" s="624"/>
      <c r="C770" s="350"/>
      <c r="D770" s="350"/>
      <c r="E770" s="350"/>
    </row>
    <row r="771" ht="12.75" customHeight="1">
      <c r="B771" s="624"/>
      <c r="C771" s="350"/>
      <c r="D771" s="350"/>
      <c r="E771" s="350"/>
    </row>
    <row r="772" ht="12.75" customHeight="1">
      <c r="B772" s="624"/>
      <c r="C772" s="350"/>
      <c r="D772" s="350"/>
      <c r="E772" s="350"/>
    </row>
    <row r="773" ht="12.75" customHeight="1">
      <c r="B773" s="624"/>
      <c r="C773" s="350"/>
      <c r="D773" s="350"/>
      <c r="E773" s="350"/>
    </row>
    <row r="774" ht="12.75" customHeight="1">
      <c r="B774" s="624"/>
      <c r="C774" s="350"/>
      <c r="D774" s="350"/>
      <c r="E774" s="350"/>
    </row>
    <row r="775" ht="12.75" customHeight="1">
      <c r="B775" s="624"/>
      <c r="C775" s="350"/>
      <c r="D775" s="350"/>
      <c r="E775" s="350"/>
    </row>
    <row r="776" ht="12.75" customHeight="1">
      <c r="B776" s="624"/>
      <c r="C776" s="350"/>
      <c r="D776" s="350"/>
      <c r="E776" s="350"/>
    </row>
    <row r="777" ht="12.75" customHeight="1">
      <c r="B777" s="624"/>
      <c r="C777" s="350"/>
      <c r="D777" s="350"/>
      <c r="E777" s="350"/>
    </row>
    <row r="778" ht="12.75" customHeight="1">
      <c r="B778" s="624"/>
      <c r="C778" s="350"/>
      <c r="D778" s="350"/>
      <c r="E778" s="350"/>
    </row>
    <row r="779" ht="12.75" customHeight="1">
      <c r="B779" s="624"/>
      <c r="C779" s="350"/>
      <c r="D779" s="350"/>
      <c r="E779" s="350"/>
    </row>
    <row r="780" ht="12.75" customHeight="1">
      <c r="B780" s="624"/>
      <c r="C780" s="350"/>
      <c r="D780" s="350"/>
      <c r="E780" s="350"/>
    </row>
    <row r="781" ht="12.75" customHeight="1">
      <c r="B781" s="624"/>
      <c r="C781" s="350"/>
      <c r="D781" s="350"/>
      <c r="E781" s="350"/>
    </row>
    <row r="782" ht="12.75" customHeight="1">
      <c r="B782" s="624"/>
      <c r="C782" s="350"/>
      <c r="D782" s="350"/>
      <c r="E782" s="350"/>
    </row>
    <row r="783" ht="12.75" customHeight="1">
      <c r="B783" s="624"/>
      <c r="C783" s="350"/>
      <c r="D783" s="350"/>
      <c r="E783" s="350"/>
    </row>
    <row r="784" ht="12.75" customHeight="1">
      <c r="B784" s="624"/>
      <c r="C784" s="350"/>
      <c r="D784" s="350"/>
      <c r="E784" s="350"/>
    </row>
    <row r="785" ht="12.75" customHeight="1">
      <c r="B785" s="624"/>
      <c r="C785" s="350"/>
      <c r="D785" s="350"/>
      <c r="E785" s="350"/>
    </row>
    <row r="786" ht="12.75" customHeight="1">
      <c r="B786" s="624"/>
      <c r="C786" s="350"/>
      <c r="D786" s="350"/>
      <c r="E786" s="350"/>
    </row>
    <row r="787" ht="12.75" customHeight="1">
      <c r="B787" s="624"/>
      <c r="C787" s="350"/>
      <c r="D787" s="350"/>
      <c r="E787" s="350"/>
    </row>
    <row r="788" ht="12.75" customHeight="1">
      <c r="B788" s="624"/>
      <c r="C788" s="350"/>
      <c r="D788" s="350"/>
      <c r="E788" s="350"/>
    </row>
    <row r="789" ht="12.75" customHeight="1">
      <c r="B789" s="624"/>
      <c r="C789" s="350"/>
      <c r="D789" s="350"/>
      <c r="E789" s="350"/>
    </row>
    <row r="790" ht="12.75" customHeight="1">
      <c r="B790" s="624"/>
      <c r="C790" s="350"/>
      <c r="D790" s="350"/>
      <c r="E790" s="350"/>
    </row>
    <row r="791" ht="12.75" customHeight="1">
      <c r="B791" s="624"/>
      <c r="C791" s="350"/>
      <c r="D791" s="350"/>
      <c r="E791" s="350"/>
    </row>
    <row r="792" ht="12.75" customHeight="1">
      <c r="B792" s="624"/>
      <c r="C792" s="350"/>
      <c r="D792" s="350"/>
      <c r="E792" s="350"/>
    </row>
    <row r="793" ht="12.75" customHeight="1">
      <c r="B793" s="624"/>
      <c r="C793" s="350"/>
      <c r="D793" s="350"/>
      <c r="E793" s="350"/>
    </row>
    <row r="794" ht="12.75" customHeight="1">
      <c r="B794" s="624"/>
      <c r="C794" s="350"/>
      <c r="D794" s="350"/>
      <c r="E794" s="350"/>
    </row>
    <row r="795" ht="12.75" customHeight="1">
      <c r="B795" s="624"/>
      <c r="C795" s="350"/>
      <c r="D795" s="350"/>
      <c r="E795" s="350"/>
    </row>
    <row r="796" ht="12.75" customHeight="1">
      <c r="B796" s="624"/>
      <c r="C796" s="350"/>
      <c r="D796" s="350"/>
      <c r="E796" s="350"/>
    </row>
    <row r="797" ht="12.75" customHeight="1">
      <c r="B797" s="624"/>
      <c r="C797" s="350"/>
      <c r="D797" s="350"/>
      <c r="E797" s="350"/>
    </row>
    <row r="798" ht="12.75" customHeight="1">
      <c r="B798" s="624"/>
      <c r="C798" s="350"/>
      <c r="D798" s="350"/>
      <c r="E798" s="350"/>
    </row>
    <row r="799" ht="12.75" customHeight="1">
      <c r="B799" s="624"/>
      <c r="C799" s="350"/>
      <c r="D799" s="350"/>
      <c r="E799" s="350"/>
    </row>
    <row r="800" ht="12.75" customHeight="1">
      <c r="B800" s="624"/>
      <c r="C800" s="350"/>
      <c r="D800" s="350"/>
      <c r="E800" s="350"/>
    </row>
    <row r="801" ht="12.75" customHeight="1">
      <c r="B801" s="624"/>
      <c r="C801" s="350"/>
      <c r="D801" s="350"/>
      <c r="E801" s="350"/>
    </row>
    <row r="802" ht="12.75" customHeight="1">
      <c r="B802" s="624"/>
      <c r="C802" s="350"/>
      <c r="D802" s="350"/>
      <c r="E802" s="350"/>
    </row>
    <row r="803" ht="12.75" customHeight="1">
      <c r="B803" s="624"/>
      <c r="C803" s="350"/>
      <c r="D803" s="350"/>
      <c r="E803" s="350"/>
    </row>
    <row r="804" ht="12.75" customHeight="1">
      <c r="B804" s="624"/>
      <c r="C804" s="350"/>
      <c r="D804" s="350"/>
      <c r="E804" s="350"/>
    </row>
    <row r="805" ht="12.75" customHeight="1">
      <c r="B805" s="624"/>
      <c r="C805" s="350"/>
      <c r="D805" s="350"/>
      <c r="E805" s="350"/>
    </row>
    <row r="806" ht="12.75" customHeight="1">
      <c r="B806" s="624"/>
      <c r="C806" s="350"/>
      <c r="D806" s="350"/>
      <c r="E806" s="350"/>
    </row>
    <row r="807" ht="12.75" customHeight="1">
      <c r="B807" s="624"/>
      <c r="C807" s="350"/>
      <c r="D807" s="350"/>
      <c r="E807" s="350"/>
    </row>
    <row r="808" ht="12.75" customHeight="1">
      <c r="B808" s="624"/>
      <c r="C808" s="350"/>
      <c r="D808" s="350"/>
      <c r="E808" s="350"/>
    </row>
    <row r="809" ht="12.75" customHeight="1">
      <c r="B809" s="624"/>
      <c r="C809" s="350"/>
      <c r="D809" s="350"/>
      <c r="E809" s="350"/>
    </row>
    <row r="810" ht="12.75" customHeight="1">
      <c r="B810" s="624"/>
      <c r="C810" s="350"/>
      <c r="D810" s="350"/>
      <c r="E810" s="350"/>
    </row>
    <row r="811" ht="12.75" customHeight="1">
      <c r="B811" s="624"/>
      <c r="C811" s="350"/>
      <c r="D811" s="350"/>
      <c r="E811" s="350"/>
    </row>
    <row r="812" ht="12.75" customHeight="1">
      <c r="B812" s="624"/>
      <c r="C812" s="350"/>
      <c r="D812" s="350"/>
      <c r="E812" s="350"/>
    </row>
    <row r="813" ht="12.75" customHeight="1">
      <c r="B813" s="624"/>
      <c r="C813" s="350"/>
      <c r="D813" s="350"/>
      <c r="E813" s="350"/>
    </row>
    <row r="814" ht="12.75" customHeight="1">
      <c r="B814" s="624"/>
      <c r="C814" s="350"/>
      <c r="D814" s="350"/>
      <c r="E814" s="350"/>
    </row>
    <row r="815" ht="12.75" customHeight="1">
      <c r="B815" s="624"/>
      <c r="C815" s="350"/>
      <c r="D815" s="350"/>
      <c r="E815" s="350"/>
    </row>
    <row r="816" ht="12.75" customHeight="1">
      <c r="B816" s="624"/>
      <c r="C816" s="350"/>
      <c r="D816" s="350"/>
      <c r="E816" s="350"/>
    </row>
    <row r="817" ht="12.75" customHeight="1">
      <c r="B817" s="624"/>
      <c r="C817" s="350"/>
      <c r="D817" s="350"/>
      <c r="E817" s="350"/>
    </row>
    <row r="818" ht="12.75" customHeight="1">
      <c r="B818" s="624"/>
      <c r="C818" s="350"/>
      <c r="D818" s="350"/>
      <c r="E818" s="350"/>
    </row>
    <row r="819" ht="12.75" customHeight="1">
      <c r="B819" s="624"/>
      <c r="C819" s="350"/>
      <c r="D819" s="350"/>
      <c r="E819" s="350"/>
    </row>
    <row r="820" ht="12.75" customHeight="1">
      <c r="B820" s="624"/>
      <c r="C820" s="350"/>
      <c r="D820" s="350"/>
      <c r="E820" s="350"/>
    </row>
    <row r="821" ht="12.75" customHeight="1">
      <c r="B821" s="624"/>
      <c r="C821" s="350"/>
      <c r="D821" s="350"/>
      <c r="E821" s="350"/>
    </row>
    <row r="822" ht="12.75" customHeight="1">
      <c r="B822" s="624"/>
      <c r="C822" s="350"/>
      <c r="D822" s="350"/>
      <c r="E822" s="350"/>
    </row>
    <row r="823" ht="12.75" customHeight="1">
      <c r="B823" s="624"/>
      <c r="C823" s="350"/>
      <c r="D823" s="350"/>
      <c r="E823" s="350"/>
    </row>
    <row r="824" ht="12.75" customHeight="1">
      <c r="B824" s="624"/>
      <c r="C824" s="350"/>
      <c r="D824" s="350"/>
      <c r="E824" s="350"/>
    </row>
    <row r="825" ht="12.75" customHeight="1">
      <c r="B825" s="624"/>
      <c r="C825" s="350"/>
      <c r="D825" s="350"/>
      <c r="E825" s="350"/>
    </row>
    <row r="826" ht="12.75" customHeight="1">
      <c r="B826" s="624"/>
      <c r="C826" s="350"/>
      <c r="D826" s="350"/>
      <c r="E826" s="350"/>
    </row>
    <row r="827" ht="12.75" customHeight="1">
      <c r="B827" s="624"/>
      <c r="C827" s="350"/>
      <c r="D827" s="350"/>
      <c r="E827" s="350"/>
    </row>
    <row r="828" ht="12.75" customHeight="1">
      <c r="B828" s="624"/>
      <c r="C828" s="350"/>
      <c r="D828" s="350"/>
      <c r="E828" s="350"/>
    </row>
    <row r="829" ht="12.75" customHeight="1">
      <c r="B829" s="624"/>
      <c r="C829" s="350"/>
      <c r="D829" s="350"/>
      <c r="E829" s="350"/>
    </row>
    <row r="830" ht="12.75" customHeight="1">
      <c r="B830" s="624"/>
      <c r="C830" s="350"/>
      <c r="D830" s="350"/>
      <c r="E830" s="350"/>
    </row>
    <row r="831" ht="12.75" customHeight="1">
      <c r="B831" s="624"/>
      <c r="C831" s="350"/>
      <c r="D831" s="350"/>
      <c r="E831" s="350"/>
    </row>
    <row r="832" ht="12.75" customHeight="1">
      <c r="B832" s="624"/>
      <c r="C832" s="350"/>
      <c r="D832" s="350"/>
      <c r="E832" s="350"/>
    </row>
    <row r="833" ht="12.75" customHeight="1">
      <c r="B833" s="624"/>
      <c r="C833" s="350"/>
      <c r="D833" s="350"/>
      <c r="E833" s="350"/>
    </row>
    <row r="834" ht="12.75" customHeight="1">
      <c r="B834" s="624"/>
      <c r="C834" s="350"/>
      <c r="D834" s="350"/>
      <c r="E834" s="350"/>
    </row>
    <row r="835" ht="12.75" customHeight="1">
      <c r="B835" s="624"/>
      <c r="C835" s="350"/>
      <c r="D835" s="350"/>
      <c r="E835" s="350"/>
    </row>
    <row r="836" ht="12.75" customHeight="1">
      <c r="B836" s="624"/>
      <c r="C836" s="350"/>
      <c r="D836" s="350"/>
      <c r="E836" s="350"/>
    </row>
    <row r="837" ht="12.75" customHeight="1">
      <c r="B837" s="624"/>
      <c r="C837" s="350"/>
      <c r="D837" s="350"/>
      <c r="E837" s="350"/>
    </row>
    <row r="838" ht="12.75" customHeight="1">
      <c r="B838" s="624"/>
      <c r="C838" s="350"/>
      <c r="D838" s="350"/>
      <c r="E838" s="350"/>
    </row>
    <row r="839" ht="12.75" customHeight="1">
      <c r="B839" s="624"/>
      <c r="C839" s="350"/>
      <c r="D839" s="350"/>
      <c r="E839" s="350"/>
    </row>
    <row r="840" ht="12.75" customHeight="1">
      <c r="B840" s="624"/>
      <c r="C840" s="350"/>
      <c r="D840" s="350"/>
      <c r="E840" s="350"/>
    </row>
    <row r="841" ht="12.75" customHeight="1">
      <c r="B841" s="624"/>
      <c r="C841" s="350"/>
      <c r="D841" s="350"/>
      <c r="E841" s="350"/>
    </row>
    <row r="842" ht="12.75" customHeight="1">
      <c r="B842" s="624"/>
      <c r="C842" s="350"/>
      <c r="D842" s="350"/>
      <c r="E842" s="350"/>
    </row>
    <row r="843" ht="12.75" customHeight="1">
      <c r="B843" s="624"/>
      <c r="C843" s="350"/>
      <c r="D843" s="350"/>
      <c r="E843" s="350"/>
    </row>
    <row r="844" ht="12.75" customHeight="1">
      <c r="B844" s="624"/>
      <c r="C844" s="350"/>
      <c r="D844" s="350"/>
      <c r="E844" s="350"/>
    </row>
    <row r="845" ht="12.75" customHeight="1">
      <c r="B845" s="624"/>
      <c r="C845" s="350"/>
      <c r="D845" s="350"/>
      <c r="E845" s="350"/>
    </row>
    <row r="846" ht="12.75" customHeight="1">
      <c r="B846" s="624"/>
      <c r="C846" s="350"/>
      <c r="D846" s="350"/>
      <c r="E846" s="350"/>
    </row>
    <row r="847" ht="12.75" customHeight="1">
      <c r="B847" s="624"/>
      <c r="C847" s="350"/>
      <c r="D847" s="350"/>
      <c r="E847" s="350"/>
    </row>
    <row r="848" ht="12.75" customHeight="1">
      <c r="B848" s="624"/>
      <c r="C848" s="350"/>
      <c r="D848" s="350"/>
      <c r="E848" s="350"/>
    </row>
    <row r="849" ht="12.75" customHeight="1">
      <c r="B849" s="624"/>
      <c r="C849" s="350"/>
      <c r="D849" s="350"/>
      <c r="E849" s="350"/>
    </row>
    <row r="850" ht="12.75" customHeight="1">
      <c r="B850" s="624"/>
      <c r="C850" s="350"/>
      <c r="D850" s="350"/>
      <c r="E850" s="350"/>
    </row>
    <row r="851" ht="12.75" customHeight="1">
      <c r="B851" s="624"/>
      <c r="C851" s="350"/>
      <c r="D851" s="350"/>
      <c r="E851" s="350"/>
    </row>
    <row r="852" ht="12.75" customHeight="1">
      <c r="B852" s="624"/>
      <c r="C852" s="350"/>
      <c r="D852" s="350"/>
      <c r="E852" s="350"/>
    </row>
    <row r="853" ht="12.75" customHeight="1">
      <c r="B853" s="624"/>
      <c r="C853" s="350"/>
      <c r="D853" s="350"/>
      <c r="E853" s="350"/>
    </row>
    <row r="854" ht="12.75" customHeight="1">
      <c r="B854" s="624"/>
      <c r="C854" s="350"/>
      <c r="D854" s="350"/>
      <c r="E854" s="350"/>
    </row>
    <row r="855" ht="12.75" customHeight="1">
      <c r="B855" s="624"/>
      <c r="C855" s="350"/>
      <c r="D855" s="350"/>
      <c r="E855" s="350"/>
    </row>
    <row r="856" ht="12.75" customHeight="1">
      <c r="B856" s="624"/>
      <c r="C856" s="350"/>
      <c r="D856" s="350"/>
      <c r="E856" s="350"/>
    </row>
    <row r="857" ht="12.75" customHeight="1">
      <c r="B857" s="624"/>
      <c r="C857" s="350"/>
      <c r="D857" s="350"/>
      <c r="E857" s="350"/>
    </row>
    <row r="858" ht="12.75" customHeight="1">
      <c r="B858" s="624"/>
      <c r="C858" s="350"/>
      <c r="D858" s="350"/>
      <c r="E858" s="350"/>
    </row>
    <row r="859" ht="12.75" customHeight="1">
      <c r="B859" s="624"/>
      <c r="C859" s="350"/>
      <c r="D859" s="350"/>
      <c r="E859" s="350"/>
    </row>
    <row r="860" ht="12.75" customHeight="1">
      <c r="B860" s="624"/>
      <c r="C860" s="350"/>
      <c r="D860" s="350"/>
      <c r="E860" s="350"/>
    </row>
    <row r="861" ht="12.75" customHeight="1">
      <c r="B861" s="624"/>
      <c r="C861" s="350"/>
      <c r="D861" s="350"/>
      <c r="E861" s="350"/>
    </row>
    <row r="862" ht="12.75" customHeight="1">
      <c r="B862" s="624"/>
      <c r="C862" s="350"/>
      <c r="D862" s="350"/>
      <c r="E862" s="350"/>
    </row>
    <row r="863" ht="12.75" customHeight="1">
      <c r="B863" s="624"/>
      <c r="C863" s="350"/>
      <c r="D863" s="350"/>
      <c r="E863" s="350"/>
    </row>
    <row r="864" ht="12.75" customHeight="1">
      <c r="B864" s="624"/>
      <c r="C864" s="350"/>
      <c r="D864" s="350"/>
      <c r="E864" s="350"/>
    </row>
    <row r="865" ht="12.75" customHeight="1">
      <c r="B865" s="624"/>
      <c r="C865" s="350"/>
      <c r="D865" s="350"/>
      <c r="E865" s="350"/>
    </row>
    <row r="866" ht="12.75" customHeight="1">
      <c r="B866" s="624"/>
      <c r="C866" s="350"/>
      <c r="D866" s="350"/>
      <c r="E866" s="350"/>
    </row>
    <row r="867" ht="12.75" customHeight="1">
      <c r="B867" s="624"/>
      <c r="C867" s="350"/>
      <c r="D867" s="350"/>
      <c r="E867" s="350"/>
    </row>
    <row r="868" ht="12.75" customHeight="1">
      <c r="B868" s="624"/>
      <c r="C868" s="350"/>
      <c r="D868" s="350"/>
      <c r="E868" s="350"/>
    </row>
    <row r="869" ht="12.75" customHeight="1">
      <c r="B869" s="624"/>
      <c r="C869" s="350"/>
      <c r="D869" s="350"/>
      <c r="E869" s="350"/>
    </row>
    <row r="870" ht="12.75" customHeight="1">
      <c r="B870" s="624"/>
      <c r="C870" s="350"/>
      <c r="D870" s="350"/>
      <c r="E870" s="350"/>
    </row>
    <row r="871" ht="12.75" customHeight="1">
      <c r="B871" s="624"/>
      <c r="C871" s="350"/>
      <c r="D871" s="350"/>
      <c r="E871" s="350"/>
    </row>
    <row r="872" ht="12.75" customHeight="1">
      <c r="B872" s="624"/>
      <c r="C872" s="350"/>
      <c r="D872" s="350"/>
      <c r="E872" s="350"/>
    </row>
    <row r="873" ht="12.75" customHeight="1">
      <c r="B873" s="624"/>
      <c r="C873" s="350"/>
      <c r="D873" s="350"/>
      <c r="E873" s="350"/>
    </row>
    <row r="874" ht="12.75" customHeight="1">
      <c r="B874" s="624"/>
      <c r="C874" s="350"/>
      <c r="D874" s="350"/>
      <c r="E874" s="350"/>
    </row>
    <row r="875" ht="12.75" customHeight="1">
      <c r="B875" s="624"/>
      <c r="C875" s="350"/>
      <c r="D875" s="350"/>
      <c r="E875" s="350"/>
    </row>
    <row r="876" ht="12.75" customHeight="1">
      <c r="B876" s="624"/>
      <c r="C876" s="350"/>
      <c r="D876" s="350"/>
      <c r="E876" s="350"/>
    </row>
    <row r="877" ht="12.75" customHeight="1">
      <c r="B877" s="624"/>
      <c r="C877" s="350"/>
      <c r="D877" s="350"/>
      <c r="E877" s="350"/>
    </row>
    <row r="878" ht="12.75" customHeight="1">
      <c r="B878" s="624"/>
      <c r="C878" s="350"/>
      <c r="D878" s="350"/>
      <c r="E878" s="350"/>
    </row>
    <row r="879" ht="12.75" customHeight="1">
      <c r="B879" s="624"/>
      <c r="C879" s="350"/>
      <c r="D879" s="350"/>
      <c r="E879" s="350"/>
    </row>
    <row r="880" ht="12.75" customHeight="1">
      <c r="B880" s="624"/>
      <c r="C880" s="350"/>
      <c r="D880" s="350"/>
      <c r="E880" s="350"/>
    </row>
    <row r="881" ht="12.75" customHeight="1">
      <c r="B881" s="624"/>
      <c r="C881" s="350"/>
      <c r="D881" s="350"/>
      <c r="E881" s="350"/>
    </row>
    <row r="882" ht="12.75" customHeight="1">
      <c r="B882" s="624"/>
      <c r="C882" s="350"/>
      <c r="D882" s="350"/>
      <c r="E882" s="350"/>
    </row>
    <row r="883" ht="12.75" customHeight="1">
      <c r="B883" s="624"/>
      <c r="C883" s="350"/>
      <c r="D883" s="350"/>
      <c r="E883" s="350"/>
    </row>
    <row r="884" ht="12.75" customHeight="1">
      <c r="B884" s="624"/>
      <c r="C884" s="350"/>
      <c r="D884" s="350"/>
      <c r="E884" s="350"/>
    </row>
    <row r="885" ht="12.75" customHeight="1">
      <c r="B885" s="624"/>
      <c r="C885" s="350"/>
      <c r="D885" s="350"/>
      <c r="E885" s="350"/>
    </row>
    <row r="886" ht="12.75" customHeight="1">
      <c r="B886" s="624"/>
      <c r="C886" s="350"/>
      <c r="D886" s="350"/>
      <c r="E886" s="350"/>
    </row>
    <row r="887" ht="12.75" customHeight="1">
      <c r="B887" s="624"/>
      <c r="C887" s="350"/>
      <c r="D887" s="350"/>
      <c r="E887" s="350"/>
    </row>
    <row r="888" ht="12.75" customHeight="1">
      <c r="B888" s="624"/>
      <c r="C888" s="350"/>
      <c r="D888" s="350"/>
      <c r="E888" s="350"/>
    </row>
    <row r="889" ht="12.75" customHeight="1">
      <c r="B889" s="624"/>
      <c r="C889" s="350"/>
      <c r="D889" s="350"/>
      <c r="E889" s="350"/>
    </row>
    <row r="890" ht="12.75" customHeight="1">
      <c r="B890" s="624"/>
      <c r="C890" s="350"/>
      <c r="D890" s="350"/>
      <c r="E890" s="350"/>
    </row>
    <row r="891" ht="12.75" customHeight="1">
      <c r="B891" s="624"/>
      <c r="C891" s="350"/>
      <c r="D891" s="350"/>
      <c r="E891" s="350"/>
    </row>
    <row r="892" ht="12.75" customHeight="1">
      <c r="B892" s="624"/>
      <c r="C892" s="350"/>
      <c r="D892" s="350"/>
      <c r="E892" s="350"/>
    </row>
    <row r="893" ht="12.75" customHeight="1">
      <c r="B893" s="624"/>
      <c r="C893" s="350"/>
      <c r="D893" s="350"/>
      <c r="E893" s="350"/>
    </row>
    <row r="894" ht="12.75" customHeight="1">
      <c r="B894" s="624"/>
      <c r="C894" s="350"/>
      <c r="D894" s="350"/>
      <c r="E894" s="350"/>
    </row>
    <row r="895" ht="12.75" customHeight="1">
      <c r="B895" s="624"/>
      <c r="C895" s="350"/>
      <c r="D895" s="350"/>
      <c r="E895" s="350"/>
    </row>
    <row r="896" ht="12.75" customHeight="1">
      <c r="B896" s="624"/>
      <c r="C896" s="350"/>
      <c r="D896" s="350"/>
      <c r="E896" s="350"/>
    </row>
    <row r="897" ht="12.75" customHeight="1">
      <c r="B897" s="624"/>
      <c r="C897" s="350"/>
      <c r="D897" s="350"/>
      <c r="E897" s="350"/>
    </row>
    <row r="898" ht="12.75" customHeight="1">
      <c r="B898" s="624"/>
      <c r="C898" s="350"/>
      <c r="D898" s="350"/>
      <c r="E898" s="350"/>
    </row>
    <row r="899" ht="12.75" customHeight="1">
      <c r="B899" s="624"/>
      <c r="C899" s="350"/>
      <c r="D899" s="350"/>
      <c r="E899" s="350"/>
    </row>
    <row r="900" ht="12.75" customHeight="1">
      <c r="B900" s="624"/>
      <c r="C900" s="350"/>
      <c r="D900" s="350"/>
      <c r="E900" s="350"/>
    </row>
    <row r="901" ht="12.75" customHeight="1">
      <c r="B901" s="624"/>
      <c r="C901" s="350"/>
      <c r="D901" s="350"/>
      <c r="E901" s="350"/>
    </row>
    <row r="902" ht="12.75" customHeight="1">
      <c r="B902" s="624"/>
      <c r="C902" s="350"/>
      <c r="D902" s="350"/>
      <c r="E902" s="350"/>
    </row>
    <row r="903" ht="12.75" customHeight="1">
      <c r="B903" s="624"/>
      <c r="C903" s="350"/>
      <c r="D903" s="350"/>
      <c r="E903" s="350"/>
    </row>
    <row r="904" ht="12.75" customHeight="1">
      <c r="B904" s="624"/>
      <c r="C904" s="350"/>
      <c r="D904" s="350"/>
      <c r="E904" s="350"/>
    </row>
    <row r="905" ht="12.75" customHeight="1">
      <c r="B905" s="624"/>
      <c r="C905" s="350"/>
      <c r="D905" s="350"/>
      <c r="E905" s="350"/>
    </row>
    <row r="906" ht="12.75" customHeight="1">
      <c r="B906" s="624"/>
      <c r="C906" s="350"/>
      <c r="D906" s="350"/>
      <c r="E906" s="350"/>
    </row>
    <row r="907" ht="12.75" customHeight="1">
      <c r="B907" s="624"/>
      <c r="C907" s="350"/>
      <c r="D907" s="350"/>
      <c r="E907" s="350"/>
    </row>
    <row r="908" ht="12.75" customHeight="1">
      <c r="B908" s="624"/>
      <c r="C908" s="350"/>
      <c r="D908" s="350"/>
      <c r="E908" s="350"/>
    </row>
    <row r="909" ht="12.75" customHeight="1">
      <c r="B909" s="624"/>
      <c r="C909" s="350"/>
      <c r="D909" s="350"/>
      <c r="E909" s="350"/>
    </row>
    <row r="910" ht="12.75" customHeight="1">
      <c r="B910" s="624"/>
      <c r="C910" s="350"/>
      <c r="D910" s="350"/>
      <c r="E910" s="350"/>
    </row>
    <row r="911" ht="12.75" customHeight="1">
      <c r="B911" s="624"/>
      <c r="C911" s="350"/>
      <c r="D911" s="350"/>
      <c r="E911" s="350"/>
    </row>
    <row r="912" ht="12.75" customHeight="1">
      <c r="B912" s="624"/>
      <c r="C912" s="350"/>
      <c r="D912" s="350"/>
      <c r="E912" s="350"/>
    </row>
    <row r="913" ht="12.75" customHeight="1">
      <c r="B913" s="624"/>
      <c r="C913" s="350"/>
      <c r="D913" s="350"/>
      <c r="E913" s="350"/>
    </row>
    <row r="914" ht="12.75" customHeight="1">
      <c r="B914" s="624"/>
      <c r="C914" s="350"/>
      <c r="D914" s="350"/>
      <c r="E914" s="350"/>
    </row>
    <row r="915" ht="12.75" customHeight="1">
      <c r="B915" s="624"/>
      <c r="C915" s="350"/>
      <c r="D915" s="350"/>
      <c r="E915" s="350"/>
    </row>
    <row r="916" ht="12.75" customHeight="1">
      <c r="B916" s="624"/>
      <c r="C916" s="350"/>
      <c r="D916" s="350"/>
      <c r="E916" s="350"/>
    </row>
    <row r="917" ht="12.75" customHeight="1">
      <c r="B917" s="624"/>
      <c r="C917" s="350"/>
      <c r="D917" s="350"/>
      <c r="E917" s="350"/>
    </row>
    <row r="918" ht="12.75" customHeight="1">
      <c r="B918" s="624"/>
      <c r="C918" s="350"/>
      <c r="D918" s="350"/>
      <c r="E918" s="350"/>
    </row>
    <row r="919" ht="12.75" customHeight="1">
      <c r="B919" s="624"/>
      <c r="C919" s="350"/>
      <c r="D919" s="350"/>
      <c r="E919" s="350"/>
    </row>
    <row r="920" ht="12.75" customHeight="1">
      <c r="B920" s="624"/>
      <c r="C920" s="350"/>
      <c r="D920" s="350"/>
      <c r="E920" s="350"/>
    </row>
    <row r="921" ht="12.75" customHeight="1">
      <c r="B921" s="624"/>
      <c r="C921" s="350"/>
      <c r="D921" s="350"/>
      <c r="E921" s="350"/>
    </row>
    <row r="922" ht="12.75" customHeight="1">
      <c r="B922" s="624"/>
      <c r="C922" s="350"/>
      <c r="D922" s="350"/>
      <c r="E922" s="350"/>
    </row>
    <row r="923" ht="12.75" customHeight="1">
      <c r="B923" s="624"/>
      <c r="C923" s="350"/>
      <c r="D923" s="350"/>
      <c r="E923" s="350"/>
    </row>
    <row r="924" ht="12.75" customHeight="1">
      <c r="B924" s="624"/>
      <c r="C924" s="350"/>
      <c r="D924" s="350"/>
      <c r="E924" s="350"/>
    </row>
    <row r="925" ht="12.75" customHeight="1">
      <c r="B925" s="624"/>
      <c r="C925" s="350"/>
      <c r="D925" s="350"/>
      <c r="E925" s="350"/>
    </row>
    <row r="926" ht="12.75" customHeight="1">
      <c r="B926" s="624"/>
      <c r="C926" s="350"/>
      <c r="D926" s="350"/>
      <c r="E926" s="350"/>
    </row>
    <row r="927" ht="12.75" customHeight="1">
      <c r="B927" s="624"/>
      <c r="C927" s="350"/>
      <c r="D927" s="350"/>
      <c r="E927" s="350"/>
    </row>
    <row r="928" ht="12.75" customHeight="1">
      <c r="B928" s="624"/>
      <c r="C928" s="350"/>
      <c r="D928" s="350"/>
      <c r="E928" s="350"/>
    </row>
    <row r="929" ht="12.75" customHeight="1">
      <c r="B929" s="624"/>
      <c r="C929" s="350"/>
      <c r="D929" s="350"/>
      <c r="E929" s="350"/>
    </row>
    <row r="930" ht="12.75" customHeight="1">
      <c r="B930" s="624"/>
      <c r="C930" s="350"/>
      <c r="D930" s="350"/>
      <c r="E930" s="350"/>
    </row>
    <row r="931" ht="12.75" customHeight="1">
      <c r="B931" s="624"/>
      <c r="C931" s="350"/>
      <c r="D931" s="350"/>
      <c r="E931" s="350"/>
    </row>
    <row r="932" ht="12.75" customHeight="1">
      <c r="B932" s="624"/>
      <c r="C932" s="350"/>
      <c r="D932" s="350"/>
      <c r="E932" s="350"/>
    </row>
    <row r="933" ht="12.75" customHeight="1">
      <c r="B933" s="624"/>
      <c r="C933" s="350"/>
      <c r="D933" s="350"/>
      <c r="E933" s="350"/>
    </row>
    <row r="934" ht="12.75" customHeight="1">
      <c r="B934" s="624"/>
      <c r="C934" s="350"/>
      <c r="D934" s="350"/>
      <c r="E934" s="350"/>
    </row>
    <row r="935" ht="12.75" customHeight="1">
      <c r="B935" s="624"/>
      <c r="C935" s="350"/>
      <c r="D935" s="350"/>
      <c r="E935" s="350"/>
    </row>
    <row r="936" ht="12.75" customHeight="1">
      <c r="B936" s="624"/>
      <c r="C936" s="350"/>
      <c r="D936" s="350"/>
      <c r="E936" s="350"/>
    </row>
    <row r="937" ht="12.75" customHeight="1">
      <c r="B937" s="624"/>
      <c r="C937" s="350"/>
      <c r="D937" s="350"/>
      <c r="E937" s="350"/>
    </row>
    <row r="938" ht="12.75" customHeight="1">
      <c r="B938" s="624"/>
      <c r="C938" s="350"/>
      <c r="D938" s="350"/>
      <c r="E938" s="350"/>
    </row>
    <row r="939" ht="12.75" customHeight="1">
      <c r="B939" s="624"/>
      <c r="C939" s="350"/>
      <c r="D939" s="350"/>
      <c r="E939" s="350"/>
    </row>
    <row r="940" ht="12.75" customHeight="1">
      <c r="B940" s="624"/>
      <c r="C940" s="350"/>
      <c r="D940" s="350"/>
      <c r="E940" s="350"/>
    </row>
    <row r="941" ht="12.75" customHeight="1">
      <c r="B941" s="624"/>
      <c r="C941" s="350"/>
      <c r="D941" s="350"/>
      <c r="E941" s="350"/>
    </row>
    <row r="942" ht="12.75" customHeight="1">
      <c r="B942" s="624"/>
      <c r="C942" s="350"/>
      <c r="D942" s="350"/>
      <c r="E942" s="350"/>
    </row>
    <row r="943" ht="12.75" customHeight="1">
      <c r="B943" s="624"/>
      <c r="C943" s="350"/>
      <c r="D943" s="350"/>
      <c r="E943" s="350"/>
    </row>
    <row r="944" ht="12.75" customHeight="1">
      <c r="B944" s="624"/>
      <c r="C944" s="350"/>
      <c r="D944" s="350"/>
      <c r="E944" s="350"/>
    </row>
    <row r="945" ht="12.75" customHeight="1">
      <c r="B945" s="624"/>
      <c r="C945" s="350"/>
      <c r="D945" s="350"/>
      <c r="E945" s="350"/>
    </row>
    <row r="946" ht="12.75" customHeight="1">
      <c r="B946" s="624"/>
      <c r="C946" s="350"/>
      <c r="D946" s="350"/>
      <c r="E946" s="350"/>
    </row>
    <row r="947" ht="12.75" customHeight="1">
      <c r="B947" s="624"/>
      <c r="C947" s="350"/>
      <c r="D947" s="350"/>
      <c r="E947" s="350"/>
    </row>
    <row r="948" ht="12.75" customHeight="1">
      <c r="B948" s="624"/>
      <c r="C948" s="350"/>
      <c r="D948" s="350"/>
      <c r="E948" s="350"/>
    </row>
    <row r="949" ht="12.75" customHeight="1">
      <c r="B949" s="624"/>
      <c r="C949" s="350"/>
      <c r="D949" s="350"/>
      <c r="E949" s="350"/>
    </row>
    <row r="950" ht="12.75" customHeight="1">
      <c r="B950" s="624"/>
      <c r="C950" s="350"/>
      <c r="D950" s="350"/>
      <c r="E950" s="350"/>
    </row>
    <row r="951" ht="12.75" customHeight="1">
      <c r="B951" s="624"/>
      <c r="C951" s="350"/>
      <c r="D951" s="350"/>
      <c r="E951" s="350"/>
    </row>
    <row r="952" ht="12.75" customHeight="1">
      <c r="B952" s="624"/>
      <c r="C952" s="350"/>
      <c r="D952" s="350"/>
      <c r="E952" s="350"/>
    </row>
    <row r="953" ht="12.75" customHeight="1">
      <c r="B953" s="624"/>
      <c r="C953" s="350"/>
      <c r="D953" s="350"/>
      <c r="E953" s="350"/>
    </row>
    <row r="954" ht="12.75" customHeight="1">
      <c r="B954" s="624"/>
      <c r="C954" s="350"/>
      <c r="D954" s="350"/>
      <c r="E954" s="350"/>
    </row>
    <row r="955" ht="12.75" customHeight="1">
      <c r="B955" s="624"/>
      <c r="C955" s="350"/>
      <c r="D955" s="350"/>
      <c r="E955" s="350"/>
    </row>
    <row r="956" ht="12.75" customHeight="1">
      <c r="B956" s="624"/>
      <c r="C956" s="350"/>
      <c r="D956" s="350"/>
      <c r="E956" s="350"/>
    </row>
    <row r="957" ht="12.75" customHeight="1">
      <c r="B957" s="624"/>
      <c r="C957" s="350"/>
      <c r="D957" s="350"/>
      <c r="E957" s="350"/>
    </row>
    <row r="958" ht="12.75" customHeight="1">
      <c r="B958" s="624"/>
      <c r="C958" s="350"/>
      <c r="D958" s="350"/>
      <c r="E958" s="350"/>
    </row>
    <row r="959" ht="12.75" customHeight="1">
      <c r="B959" s="624"/>
      <c r="C959" s="350"/>
      <c r="D959" s="350"/>
      <c r="E959" s="350"/>
    </row>
    <row r="960" ht="12.75" customHeight="1">
      <c r="B960" s="624"/>
      <c r="C960" s="350"/>
      <c r="D960" s="350"/>
      <c r="E960" s="350"/>
    </row>
    <row r="961" ht="12.75" customHeight="1">
      <c r="B961" s="624"/>
      <c r="C961" s="350"/>
      <c r="D961" s="350"/>
      <c r="E961" s="350"/>
    </row>
    <row r="962" ht="12.75" customHeight="1">
      <c r="B962" s="624"/>
      <c r="C962" s="350"/>
      <c r="D962" s="350"/>
      <c r="E962" s="350"/>
    </row>
    <row r="963" ht="12.75" customHeight="1">
      <c r="B963" s="624"/>
      <c r="C963" s="350"/>
      <c r="D963" s="350"/>
      <c r="E963" s="350"/>
    </row>
    <row r="964" ht="12.75" customHeight="1">
      <c r="B964" s="624"/>
      <c r="C964" s="350"/>
      <c r="D964" s="350"/>
      <c r="E964" s="350"/>
    </row>
    <row r="965" ht="12.75" customHeight="1">
      <c r="B965" s="624"/>
      <c r="C965" s="350"/>
      <c r="D965" s="350"/>
      <c r="E965" s="350"/>
    </row>
    <row r="966" ht="12.75" customHeight="1">
      <c r="B966" s="624"/>
      <c r="C966" s="350"/>
      <c r="D966" s="350"/>
      <c r="E966" s="350"/>
    </row>
    <row r="967" ht="12.75" customHeight="1">
      <c r="B967" s="624"/>
      <c r="C967" s="350"/>
      <c r="D967" s="350"/>
      <c r="E967" s="350"/>
    </row>
    <row r="968" ht="12.75" customHeight="1">
      <c r="B968" s="624"/>
      <c r="C968" s="350"/>
      <c r="D968" s="350"/>
      <c r="E968" s="350"/>
    </row>
    <row r="969" ht="12.75" customHeight="1">
      <c r="B969" s="624"/>
      <c r="C969" s="350"/>
      <c r="D969" s="350"/>
      <c r="E969" s="350"/>
    </row>
    <row r="970" ht="12.75" customHeight="1">
      <c r="B970" s="624"/>
      <c r="C970" s="350"/>
      <c r="D970" s="350"/>
      <c r="E970" s="350"/>
    </row>
    <row r="971" ht="12.75" customHeight="1">
      <c r="B971" s="624"/>
      <c r="C971" s="350"/>
      <c r="D971" s="350"/>
      <c r="E971" s="350"/>
    </row>
    <row r="972" ht="12.75" customHeight="1">
      <c r="B972" s="624"/>
      <c r="C972" s="350"/>
      <c r="D972" s="350"/>
      <c r="E972" s="350"/>
    </row>
    <row r="973" ht="12.75" customHeight="1">
      <c r="B973" s="624"/>
      <c r="C973" s="350"/>
      <c r="D973" s="350"/>
      <c r="E973" s="350"/>
    </row>
    <row r="974" ht="12.75" customHeight="1">
      <c r="B974" s="624"/>
      <c r="C974" s="350"/>
      <c r="D974" s="350"/>
      <c r="E974" s="350"/>
    </row>
    <row r="975" ht="12.75" customHeight="1">
      <c r="B975" s="624"/>
      <c r="C975" s="350"/>
      <c r="D975" s="350"/>
      <c r="E975" s="350"/>
    </row>
    <row r="976" ht="12.75" customHeight="1">
      <c r="B976" s="624"/>
      <c r="C976" s="350"/>
      <c r="D976" s="350"/>
      <c r="E976" s="350"/>
    </row>
    <row r="977" ht="12.75" customHeight="1">
      <c r="B977" s="624"/>
      <c r="C977" s="350"/>
      <c r="D977" s="350"/>
      <c r="E977" s="350"/>
    </row>
    <row r="978" ht="12.75" customHeight="1">
      <c r="B978" s="624"/>
      <c r="C978" s="350"/>
      <c r="D978" s="350"/>
      <c r="E978" s="350"/>
    </row>
    <row r="979" ht="12.75" customHeight="1">
      <c r="B979" s="624"/>
      <c r="C979" s="350"/>
      <c r="D979" s="350"/>
      <c r="E979" s="350"/>
    </row>
    <row r="980" ht="12.75" customHeight="1">
      <c r="B980" s="624"/>
      <c r="C980" s="350"/>
      <c r="D980" s="350"/>
      <c r="E980" s="350"/>
    </row>
    <row r="981" ht="12.75" customHeight="1">
      <c r="B981" s="624"/>
      <c r="C981" s="350"/>
      <c r="D981" s="350"/>
      <c r="E981" s="350"/>
    </row>
    <row r="982" ht="12.75" customHeight="1">
      <c r="B982" s="624"/>
      <c r="C982" s="350"/>
      <c r="D982" s="350"/>
      <c r="E982" s="350"/>
    </row>
    <row r="983" ht="12.75" customHeight="1">
      <c r="B983" s="624"/>
      <c r="C983" s="350"/>
      <c r="D983" s="350"/>
      <c r="E983" s="350"/>
    </row>
    <row r="984" ht="12.75" customHeight="1">
      <c r="B984" s="624"/>
      <c r="C984" s="350"/>
      <c r="D984" s="350"/>
      <c r="E984" s="350"/>
    </row>
    <row r="985" ht="12.75" customHeight="1">
      <c r="B985" s="624"/>
      <c r="C985" s="350"/>
      <c r="D985" s="350"/>
      <c r="E985" s="350"/>
    </row>
    <row r="986" ht="12.75" customHeight="1">
      <c r="B986" s="624"/>
      <c r="C986" s="350"/>
      <c r="D986" s="350"/>
      <c r="E986" s="350"/>
    </row>
    <row r="987" ht="12.75" customHeight="1">
      <c r="B987" s="624"/>
      <c r="C987" s="350"/>
      <c r="D987" s="350"/>
      <c r="E987" s="350"/>
    </row>
    <row r="988" ht="12.75" customHeight="1">
      <c r="B988" s="624"/>
      <c r="C988" s="350"/>
      <c r="D988" s="350"/>
      <c r="E988" s="350"/>
    </row>
    <row r="989" ht="12.75" customHeight="1">
      <c r="B989" s="624"/>
      <c r="C989" s="350"/>
      <c r="D989" s="350"/>
      <c r="E989" s="350"/>
    </row>
    <row r="990" ht="12.75" customHeight="1">
      <c r="B990" s="624"/>
      <c r="C990" s="350"/>
      <c r="D990" s="350"/>
      <c r="E990" s="350"/>
    </row>
    <row r="991" ht="12.75" customHeight="1">
      <c r="B991" s="624"/>
      <c r="C991" s="350"/>
      <c r="D991" s="350"/>
      <c r="E991" s="350"/>
    </row>
    <row r="992" ht="12.75" customHeight="1">
      <c r="B992" s="624"/>
      <c r="C992" s="350"/>
      <c r="D992" s="350"/>
      <c r="E992" s="350"/>
    </row>
    <row r="993" ht="12.75" customHeight="1">
      <c r="B993" s="624"/>
      <c r="C993" s="350"/>
      <c r="D993" s="350"/>
      <c r="E993" s="350"/>
    </row>
    <row r="994" ht="12.75" customHeight="1">
      <c r="B994" s="624"/>
      <c r="C994" s="350"/>
      <c r="D994" s="350"/>
      <c r="E994" s="350"/>
    </row>
    <row r="995" ht="12.75" customHeight="1">
      <c r="B995" s="624"/>
      <c r="C995" s="350"/>
      <c r="D995" s="350"/>
      <c r="E995" s="350"/>
    </row>
    <row r="996" ht="12.75" customHeight="1">
      <c r="B996" s="624"/>
      <c r="C996" s="350"/>
      <c r="D996" s="350"/>
      <c r="E996" s="350"/>
    </row>
    <row r="997" ht="12.75" customHeight="1">
      <c r="B997" s="624"/>
      <c r="C997" s="350"/>
      <c r="D997" s="350"/>
      <c r="E997" s="350"/>
    </row>
    <row r="998" ht="12.75" customHeight="1">
      <c r="B998" s="624"/>
      <c r="C998" s="350"/>
      <c r="D998" s="350"/>
      <c r="E998" s="350"/>
    </row>
    <row r="999" ht="12.75" customHeight="1">
      <c r="B999" s="624"/>
      <c r="C999" s="350"/>
      <c r="D999" s="350"/>
      <c r="E999" s="350"/>
    </row>
    <row r="1000" ht="12.75" customHeight="1">
      <c r="B1000" s="624"/>
      <c r="C1000" s="350"/>
      <c r="D1000" s="350"/>
      <c r="E1000" s="350"/>
    </row>
  </sheetData>
  <mergeCells count="4">
    <mergeCell ref="B6:B7"/>
    <mergeCell ref="C6:C7"/>
    <mergeCell ref="D6:D7"/>
    <mergeCell ref="E6:E7"/>
  </mergeCells>
  <printOptions/>
  <pageMargins bottom="0.75" footer="0.0" header="0.0" left="0.7" right="0.7" top="0.75"/>
  <pageSetup orientation="landscape"/>
  <drawing r:id="rId1"/>
</worksheet>
</file>