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202300"/>
  <mc:AlternateContent xmlns:mc="http://schemas.openxmlformats.org/markup-compatibility/2006">
    <mc:Choice Requires="x15">
      <x15ac:absPath xmlns:x15ac="http://schemas.microsoft.com/office/spreadsheetml/2010/11/ac" url="E:\"/>
    </mc:Choice>
  </mc:AlternateContent>
  <xr:revisionPtr revIDLastSave="0" documentId="13_ncr:1_{99CA2A64-80B6-4001-A0E7-201C79CD57C0}" xr6:coauthVersionLast="47" xr6:coauthVersionMax="47" xr10:uidLastSave="{00000000-0000-0000-0000-000000000000}"/>
  <bookViews>
    <workbookView xWindow="-120" yWindow="-120" windowWidth="29040" windowHeight="15840" activeTab="1" xr2:uid="{05607924-D311-49FC-9D5C-5C56CDD32F76}"/>
  </bookViews>
  <sheets>
    <sheet name="Instructions" sheetId="4" r:id="rId1"/>
    <sheet name="CFA System" sheetId="1" r:id="rId2"/>
    <sheet name="Performance" sheetId="3" r:id="rId3"/>
    <sheet name="Dates" sheetId="2"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1" l="1"/>
  <c r="AX15" i="1"/>
  <c r="AV15" i="1"/>
  <c r="AS17" i="1"/>
  <c r="AQ17" i="1"/>
  <c r="AN20" i="1"/>
  <c r="AL20" i="1"/>
  <c r="AI29" i="1"/>
  <c r="AG29" i="1"/>
  <c r="AD18" i="1"/>
  <c r="AB18" i="1"/>
  <c r="Y16" i="1"/>
  <c r="W16" i="1"/>
  <c r="T17" i="1"/>
  <c r="R17" i="1"/>
  <c r="O22" i="1"/>
  <c r="M22" i="1"/>
  <c r="C21" i="1"/>
  <c r="J18" i="1"/>
  <c r="H18" i="1"/>
  <c r="D14" i="1"/>
  <c r="B6" i="1"/>
  <c r="B5" i="1"/>
  <c r="B3" i="1"/>
  <c r="B4" i="1" s="1"/>
  <c r="AY11" i="1"/>
  <c r="AY12" i="1"/>
  <c r="AY13" i="1"/>
  <c r="AY14" i="1"/>
  <c r="AW11" i="1"/>
  <c r="AW12" i="1"/>
  <c r="AW13" i="1"/>
  <c r="AW14" i="1"/>
  <c r="AY10" i="1"/>
  <c r="AW10" i="1"/>
  <c r="AT11" i="1"/>
  <c r="AT12" i="1"/>
  <c r="AT13" i="1"/>
  <c r="AT14" i="1"/>
  <c r="AT15" i="1"/>
  <c r="AT16" i="1"/>
  <c r="AR11" i="1"/>
  <c r="AR12" i="1"/>
  <c r="AR13" i="1"/>
  <c r="AR14" i="1"/>
  <c r="AR15" i="1"/>
  <c r="AR16" i="1"/>
  <c r="AT10" i="1"/>
  <c r="AR10" i="1"/>
  <c r="AO11" i="1"/>
  <c r="AO12" i="1"/>
  <c r="AO13" i="1"/>
  <c r="AO14" i="1"/>
  <c r="AO15" i="1"/>
  <c r="AO16" i="1"/>
  <c r="AO17" i="1"/>
  <c r="AO18" i="1"/>
  <c r="AO19" i="1"/>
  <c r="AM11" i="1"/>
  <c r="AM12" i="1"/>
  <c r="AM13" i="1"/>
  <c r="AM14" i="1"/>
  <c r="AM15" i="1"/>
  <c r="AM16" i="1"/>
  <c r="AM17" i="1"/>
  <c r="AM18" i="1"/>
  <c r="AM19" i="1"/>
  <c r="AO10" i="1"/>
  <c r="AM10" i="1"/>
  <c r="AJ11" i="1"/>
  <c r="AJ12" i="1"/>
  <c r="AJ13" i="1"/>
  <c r="AJ14" i="1"/>
  <c r="AJ15" i="1"/>
  <c r="AJ16" i="1"/>
  <c r="AJ17" i="1"/>
  <c r="AJ18" i="1"/>
  <c r="AJ19" i="1"/>
  <c r="AJ20" i="1"/>
  <c r="AJ21" i="1"/>
  <c r="AJ22" i="1"/>
  <c r="AJ23" i="1"/>
  <c r="AJ24" i="1"/>
  <c r="AJ25" i="1"/>
  <c r="AJ26" i="1"/>
  <c r="AJ27" i="1"/>
  <c r="AJ28" i="1"/>
  <c r="AH11" i="1"/>
  <c r="AH12" i="1"/>
  <c r="AH13" i="1"/>
  <c r="AH14" i="1"/>
  <c r="AH15" i="1"/>
  <c r="AH16" i="1"/>
  <c r="AH17" i="1"/>
  <c r="AH18" i="1"/>
  <c r="AH19" i="1"/>
  <c r="AH20" i="1"/>
  <c r="AH21" i="1"/>
  <c r="AH22" i="1"/>
  <c r="AH23" i="1"/>
  <c r="AH24" i="1"/>
  <c r="AH25" i="1"/>
  <c r="AH26" i="1"/>
  <c r="AH27" i="1"/>
  <c r="AH28" i="1"/>
  <c r="AJ10" i="1"/>
  <c r="AH10" i="1"/>
  <c r="AE11" i="1"/>
  <c r="AE12" i="1"/>
  <c r="AE13" i="1"/>
  <c r="AE14" i="1"/>
  <c r="AE15" i="1"/>
  <c r="AE16" i="1"/>
  <c r="AE17" i="1"/>
  <c r="AC11" i="1"/>
  <c r="AC12" i="1"/>
  <c r="AC13" i="1"/>
  <c r="AC14" i="1"/>
  <c r="AC15" i="1"/>
  <c r="AC16" i="1"/>
  <c r="AC17" i="1"/>
  <c r="AE10" i="1"/>
  <c r="AC10" i="1"/>
  <c r="Z11" i="1"/>
  <c r="Z12" i="1"/>
  <c r="Z13" i="1"/>
  <c r="Z14" i="1"/>
  <c r="Z15" i="1"/>
  <c r="X11" i="1"/>
  <c r="X12" i="1"/>
  <c r="X13" i="1"/>
  <c r="X14" i="1"/>
  <c r="X15" i="1"/>
  <c r="Z10" i="1"/>
  <c r="X10" i="1"/>
  <c r="U11" i="1"/>
  <c r="U12" i="1"/>
  <c r="U13" i="1"/>
  <c r="U14" i="1"/>
  <c r="U15" i="1"/>
  <c r="U16" i="1"/>
  <c r="U10" i="1"/>
  <c r="S11" i="1"/>
  <c r="S12" i="1"/>
  <c r="S13" i="1"/>
  <c r="S14" i="1"/>
  <c r="S15" i="1"/>
  <c r="S16" i="1"/>
  <c r="S10" i="1"/>
  <c r="N10" i="1"/>
  <c r="P11" i="1"/>
  <c r="P12" i="1"/>
  <c r="P13" i="1"/>
  <c r="P14" i="1"/>
  <c r="P15" i="1"/>
  <c r="P16" i="1"/>
  <c r="P17" i="1"/>
  <c r="P18" i="1"/>
  <c r="P19" i="1"/>
  <c r="P20" i="1"/>
  <c r="P21" i="1"/>
  <c r="N11" i="1"/>
  <c r="N12" i="1"/>
  <c r="N13" i="1"/>
  <c r="N14" i="1"/>
  <c r="N15" i="1"/>
  <c r="N16" i="1"/>
  <c r="N17" i="1"/>
  <c r="N18" i="1"/>
  <c r="N19" i="1"/>
  <c r="N20" i="1"/>
  <c r="N21" i="1"/>
  <c r="P10" i="1"/>
  <c r="K10" i="1"/>
  <c r="K11" i="1"/>
  <c r="K12" i="1"/>
  <c r="K13" i="1"/>
  <c r="K14" i="1"/>
  <c r="K15" i="1"/>
  <c r="K16" i="1"/>
  <c r="K17" i="1"/>
  <c r="F11" i="1"/>
  <c r="F12" i="1"/>
  <c r="F13" i="1"/>
  <c r="F14" i="1"/>
  <c r="F15" i="1"/>
  <c r="F16" i="1"/>
  <c r="F17" i="1"/>
  <c r="F18" i="1"/>
  <c r="F19" i="1"/>
  <c r="F20" i="1"/>
  <c r="D10" i="1"/>
  <c r="I10" i="1"/>
  <c r="I11" i="1"/>
  <c r="I12" i="1"/>
  <c r="I13" i="1"/>
  <c r="I14" i="1"/>
  <c r="I15" i="1"/>
  <c r="I16" i="1"/>
  <c r="I17" i="1"/>
  <c r="D11" i="1"/>
  <c r="D12" i="1"/>
  <c r="D13" i="1"/>
  <c r="D15" i="1"/>
  <c r="D16" i="1"/>
  <c r="D17" i="1"/>
  <c r="D18" i="1"/>
  <c r="D19" i="1"/>
  <c r="D20" i="1"/>
  <c r="E21" i="1"/>
  <c r="M7" i="1" l="1" a="1"/>
  <c r="M7" i="1" s="1"/>
  <c r="AQ7" i="1" a="1"/>
  <c r="AQ7" i="1" s="1"/>
  <c r="H7" i="1" a="1"/>
  <c r="H7" i="1" s="1"/>
  <c r="C7" i="1" a="1"/>
  <c r="C7" i="1" s="1"/>
  <c r="R7" i="1" a="1"/>
  <c r="R7" i="1" s="1"/>
  <c r="W7" i="1" a="1"/>
  <c r="W7" i="1" s="1"/>
  <c r="AB7" i="1" a="1"/>
  <c r="AB7" i="1" s="1"/>
  <c r="AG7" i="1" a="1"/>
  <c r="AG7" i="1" s="1"/>
  <c r="AL7" i="1" a="1"/>
  <c r="AL7" i="1" s="1"/>
  <c r="AV7" i="1" a="1"/>
  <c r="AV7" i="1" s="1"/>
  <c r="M23" i="1"/>
  <c r="AG30" i="1"/>
  <c r="C22" i="1"/>
  <c r="H19" i="1"/>
  <c r="R18" i="1"/>
  <c r="W17" i="1"/>
  <c r="AB19" i="1"/>
  <c r="AL21" i="1"/>
  <c r="AQ18" i="1"/>
  <c r="AV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A.Dawod</author>
  </authors>
  <commentList>
    <comment ref="AO16" authorId="0" shapeId="0" xr:uid="{A8B4FA3B-3509-4DC0-BAAE-58E4F0DA0C9C}">
      <text>
        <r>
          <rPr>
            <b/>
            <sz val="9"/>
            <color indexed="81"/>
            <rFont val="Tahoma"/>
            <family val="2"/>
          </rPr>
          <t>A.Dawod:</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<sst xmlns="http://schemas.openxmlformats.org/spreadsheetml/2006/main" count="177" uniqueCount="127">
  <si>
    <t>CFA Level 1</t>
  </si>
  <si>
    <t>Modules</t>
  </si>
  <si>
    <t>1.1) Rates and Returns</t>
  </si>
  <si>
    <t>1.2) The Time Value of Money in Finance</t>
  </si>
  <si>
    <t>1.3) Statistical Measures of Asset Returns</t>
  </si>
  <si>
    <t>1.4) Probability Trees and Conditional Expectations</t>
  </si>
  <si>
    <t>1.5) Portfolio Mathematics</t>
  </si>
  <si>
    <t>1.6) Simulation Methods</t>
  </si>
  <si>
    <t>1.7) Estimation and Inference</t>
  </si>
  <si>
    <t>1.8) Hypothesis Testing</t>
  </si>
  <si>
    <t>1.9) Parametric and Non-Parametric Tests of Independence</t>
  </si>
  <si>
    <t>1.10) Simple Linear Regression</t>
  </si>
  <si>
    <t>1.11) Introduction to Big Data Techniques</t>
  </si>
  <si>
    <t>2.1) Firms and Market Structures</t>
  </si>
  <si>
    <t>2.3) Fiscal Policy</t>
  </si>
  <si>
    <t>2.4) Monetary Policy</t>
  </si>
  <si>
    <t>2.6) International Trade</t>
  </si>
  <si>
    <t>4.6) Capital Structure</t>
  </si>
  <si>
    <t>4.7) Business Models</t>
  </si>
  <si>
    <t>3.2) Analyzing Income Statements</t>
  </si>
  <si>
    <t>3.3) Analyzing Balance Sheets</t>
  </si>
  <si>
    <t>3.4) Analyzing Statements of Cash Flows I</t>
  </si>
  <si>
    <t>3.5) Analyzing Statements of Cash Flows II</t>
  </si>
  <si>
    <t>3.6) Analysis of Inventories</t>
  </si>
  <si>
    <t>3.7) Analysis of Long-Term Assets</t>
  </si>
  <si>
    <t>6.3) Market Efficiency</t>
  </si>
  <si>
    <t>9.4) Real Estate  and Infrastructure</t>
  </si>
  <si>
    <t>9.5) Natural Resources</t>
  </si>
  <si>
    <t>9.6) Hedge Funds</t>
  </si>
  <si>
    <t>Curriculum Quiz</t>
  </si>
  <si>
    <t>Qbank</t>
  </si>
  <si>
    <t>10.5) Ethics Application</t>
  </si>
  <si>
    <t>7.14) Credit Risk</t>
  </si>
  <si>
    <t>Topics</t>
  </si>
  <si>
    <t>Exam Date</t>
  </si>
  <si>
    <t>Date</t>
  </si>
  <si>
    <t>Remaining Days</t>
  </si>
  <si>
    <t>Modules Number</t>
  </si>
  <si>
    <t>Reviewd Module</t>
  </si>
  <si>
    <t>2.2) Understanding Business Cycles</t>
  </si>
  <si>
    <t>2.5) Introduction to Geopolitics</t>
  </si>
  <si>
    <t>2.7) Capital Flows and the FX Market</t>
  </si>
  <si>
    <t>2.8) Exchange Rate Calculations</t>
  </si>
  <si>
    <t>3.1)  Introduction to Financial Statement Analysis</t>
  </si>
  <si>
    <t>3.8) Topics in Long-Term Liabilities and Equity</t>
  </si>
  <si>
    <t>3.9) Analysis of Income Taxes</t>
  </si>
  <si>
    <t>3.10) Financial Reporting Quality</t>
  </si>
  <si>
    <t>3.11) Financial Analysis Techniques</t>
  </si>
  <si>
    <t>3.12) Introduction to Financial Statement Modeling</t>
  </si>
  <si>
    <t>4.1) Organizational Forms, Corporate Issuer Features, and Ownership</t>
  </si>
  <si>
    <t>4.2) Investors and Other Stakeholders</t>
  </si>
  <si>
    <t>3.3) Corporate Governance: Conflicts, Mechanisms, Risks, and Benefits</t>
  </si>
  <si>
    <t>4.4) Working Capital and Liquidity</t>
  </si>
  <si>
    <t>4.5) Capital Investments and Capital Allocation</t>
  </si>
  <si>
    <t>5.1) Portfolio Risk and Return: Part I</t>
  </si>
  <si>
    <t>5.2) Portfolio Risk and Return: Part II</t>
  </si>
  <si>
    <t>5.3) Portfolio Management: An Overview</t>
  </si>
  <si>
    <t>5.4) Basics of Portfolio Planning and Construction</t>
  </si>
  <si>
    <t>5.5) The Behavioral Biases of Individuals</t>
  </si>
  <si>
    <t>5.6) Introduction to Risk Management</t>
  </si>
  <si>
    <t>6.1) Market Organization and Structure</t>
  </si>
  <si>
    <t>6.2) Security Market Indexes</t>
  </si>
  <si>
    <t>6.4) Overview of Equity Securities</t>
  </si>
  <si>
    <t>6.5) Company Analysis: Past and Present</t>
  </si>
  <si>
    <t>6.6) Industry and Competitive Analysis</t>
  </si>
  <si>
    <t>6.7) Company Analysis: Forecasting</t>
  </si>
  <si>
    <t>6.8) Equity Valuation: Concepts and Basic Tools</t>
  </si>
  <si>
    <t>7.1) Fixed-Income Instrument Features</t>
  </si>
  <si>
    <t>7.2) Fixed-IncomeCash Flows and Types</t>
  </si>
  <si>
    <t>7.3) Fixed-Income Issuance and Trading</t>
  </si>
  <si>
    <t>7.4) Fixed-Income Markets for Corporate Issuers</t>
  </si>
  <si>
    <t>7.5) Fixed-Income Markets for Government Issuers</t>
  </si>
  <si>
    <t>7.6) Fixed-Income Bond Valuation: Prices and Yields</t>
  </si>
  <si>
    <t>7.7) Yield and Yield Spread Measures for Fixed-Rate Bonds</t>
  </si>
  <si>
    <t>7.8) Yield and Yield Spread Measures for Floating-Rate Instruments</t>
  </si>
  <si>
    <t>7.9) The Term Structure of Interest Rates: Spot, Par, and Forward Curves</t>
  </si>
  <si>
    <t>7.10) Interest Rate Risk and Return</t>
  </si>
  <si>
    <t>7.11) Yield-Based Bond Duration Measures and Properties</t>
  </si>
  <si>
    <t>7.12) Yield-Based Bond Convexity and Portfolio Properties</t>
  </si>
  <si>
    <t>7.13) Curve-Based and Empirical Fixed-Income Risk Measures</t>
  </si>
  <si>
    <t>7.15) Credit Analysis for Government Issuers</t>
  </si>
  <si>
    <t>7.16) Credit Analysis for Corporate Issuers</t>
  </si>
  <si>
    <t>7.17) Fixed-Income Securitization</t>
  </si>
  <si>
    <t>7.18) Asset-Backed Security (ABS) Instrument and Market Features</t>
  </si>
  <si>
    <t>7.19) Mortgage-Backed Security (MBS) Instrument and Market Features</t>
  </si>
  <si>
    <t>8.1) Derivative Instrument and Derivative Market Features</t>
  </si>
  <si>
    <t>8.2) Forward Commitment and Contingent Claim Features and Instruments</t>
  </si>
  <si>
    <t>8.3) Derivative Benefits, Risks, and Issuer and Investor Uses</t>
  </si>
  <si>
    <t>8.4) Arbitrage, Replication, and the Cost of Carry in Pricing Derivatives</t>
  </si>
  <si>
    <t>8.5) Pricing and Valuation of Forward Contracts and for an Underlying with Varying Maturities</t>
  </si>
  <si>
    <t>8.6) Pricing and Valuation of Futures Contracts</t>
  </si>
  <si>
    <t>8.7) Pricing and Valuation of Interest Rates and Other Swaps</t>
  </si>
  <si>
    <t>8.8) Pricing and Valuation of Options</t>
  </si>
  <si>
    <t>8.9) Option Replication Using Put–Call Parity</t>
  </si>
  <si>
    <t>8.10) Valuing a Derivative Using a One-Period Binomial Model</t>
  </si>
  <si>
    <t>9.1) Alternative Investment Features, Methods, and Structures</t>
  </si>
  <si>
    <t>9.2) Alternative Investment Performance and Returns</t>
  </si>
  <si>
    <t>9.3) Investments in Private Capital: Equity and Debt</t>
  </si>
  <si>
    <t>9.7) Introduction to Digital Assets</t>
  </si>
  <si>
    <t>10.1) Ethics and Trust in the Investment Profession</t>
  </si>
  <si>
    <t>10.2) Code of Ethics and Standards of Professional Conduct</t>
  </si>
  <si>
    <t>10.3) Guidance for Standards I–VII</t>
  </si>
  <si>
    <t>10.4) Introduction to the Global Investment Performance Standards (GIPS)</t>
  </si>
  <si>
    <t>LOS Numbers</t>
  </si>
  <si>
    <t>Instructions</t>
  </si>
  <si>
    <t>36 LOS</t>
  </si>
  <si>
    <t>30 LOS</t>
  </si>
  <si>
    <t>24 LOS</t>
  </si>
  <si>
    <t>42 LOS</t>
  </si>
  <si>
    <t>18 LOS</t>
  </si>
  <si>
    <t>12 LOS</t>
  </si>
  <si>
    <t>Quantitative Methods 
(6-9%)</t>
  </si>
  <si>
    <t>Economics
(6-9%)</t>
  </si>
  <si>
    <t>Financial Statememt Analysis 
(11-14%)</t>
  </si>
  <si>
    <t>Corporate Issuers
(6-9%)</t>
  </si>
  <si>
    <t>Portfolio Management 
(8-12%)</t>
  </si>
  <si>
    <t>Equity Investments 
(11-14%)</t>
  </si>
  <si>
    <t>Fixed Income
(11-14%)</t>
  </si>
  <si>
    <t>Derivatives
(5-8%)</t>
  </si>
  <si>
    <t>Alternative Investments 
(7-10%)</t>
  </si>
  <si>
    <t>Ethical &amp; Professional Standards
(15-20%)</t>
  </si>
  <si>
    <t>This Sheet is aim to support and help candidates who want to evaluate themselves and recording their scores among the modules easily and effectively.</t>
  </si>
  <si>
    <t>In the First Sheet, you will see some data which is related to window date and our immediate date to know How many days we have till now.  After that you will see the Subjects with their scores which is divided into Curriculum Quiz (which is related to CFA Curriculum after each module) and QBank (which is related to your chosen prep provider but its optional as you could not to use it).</t>
  </si>
  <si>
    <t>Finally, after each score you get , it will appear in a graph line which is be found to the subject in the performance sheet , as it helps you track your performance graphically as possible as you can</t>
  </si>
  <si>
    <t>Then after completing the each subject you find an average score for each (Curriculum Quiz OR QBank ) and if you complete both you get their average two as it's an option.</t>
  </si>
  <si>
    <t xml:space="preserve">Therefore, the scores aim to get 70% for each modul , if you failed to achieve 70% and get  below it (in the Curriculum Quiz OR QBank), it will automatically recommend for you to Review the modul and 
you will find it as a reminder in the Reviewd Module above the subject itself . </t>
  </si>
  <si>
    <t xml:space="preserve">NOTE: If you have any ideas for perform this system more effective send me a message because you wouldn't could to adjust anything in these sheets for some reasons. 
THANK YOU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</si>
</sst>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22" x14ac:knownFonts="1">
    <font>
      <sz val="11"/>
      <color theme="1"/>
      <name val="Aptos Narrow"/>
      <family val="2"/>
      <scheme val="minor"/>
    </font>
    <font>
      <sz val="11"/>
      <color theme="1"/>
      <name val="Aptos Narrow"/>
      <family val="2"/>
      <scheme val="minor"/>
    </font>
    <font>
      <b/>
      <sz val="11"/>
      <color theme="1"/>
      <name val="Aptos Narrow"/>
      <family val="2"/>
      <scheme val="minor"/>
    </font>
    <font>
      <sz val="10"/>
      <name val="Arial"/>
    </font>
    <font>
      <b/>
      <sz val="11"/>
      <color theme="1"/>
      <name val="Arial"/>
      <family val="2"/>
    </font>
    <font>
      <b/>
      <sz val="12"/>
      <color theme="1"/>
      <name val="Arial"/>
      <family val="2"/>
    </font>
    <font>
      <b/>
      <sz val="14"/>
      <color theme="1"/>
      <name val="Arial"/>
      <family val="2"/>
    </font>
    <font>
      <b/>
      <sz val="16"/>
      <color theme="1"/>
      <name val="Arial"/>
      <family val="2"/>
    </font>
    <font>
      <b/>
      <sz val="20"/>
      <color rgb="FF002060"/>
      <name val="Arial"/>
      <family val="2"/>
    </font>
    <font>
      <b/>
      <sz val="11"/>
      <color rgb="FF002060"/>
      <name val="Aptos Narrow"/>
      <family val="2"/>
      <scheme val="minor"/>
    </font>
    <font>
      <b/>
      <sz val="28"/>
      <color theme="0"/>
      <name val="Aptos Narrow"/>
      <family val="2"/>
      <scheme val="minor"/>
    </font>
    <font>
      <sz val="18"/>
      <color theme="1"/>
      <name val="Aptos Narrow"/>
      <family val="2"/>
      <scheme val="minor"/>
    </font>
    <font>
      <b/>
      <sz val="36"/>
      <color rgb="FF002060"/>
      <name val="Arial"/>
      <family val="2"/>
    </font>
    <font>
      <b/>
      <sz val="48"/>
      <color rgb="FF002060"/>
      <name val="Arial"/>
      <family val="2"/>
    </font>
    <font>
      <b/>
      <sz val="11"/>
      <color rgb="FF002060"/>
      <name val="Arial"/>
      <family val="2"/>
    </font>
    <font>
      <b/>
      <sz val="9"/>
      <color rgb="FF002060"/>
      <name val="Arial"/>
      <family val="2"/>
    </font>
    <font>
      <b/>
      <sz val="9"/>
      <color theme="1"/>
      <name val="Arial"/>
      <family val="2"/>
    </font>
    <font>
      <sz val="9"/>
      <color indexed="81"/>
      <name val="Tahoma"/>
      <family val="2"/>
    </font>
    <font>
      <b/>
      <sz val="9"/>
      <color indexed="81"/>
      <name val="Tahoma"/>
      <family val="2"/>
    </font>
    <font>
      <sz val="12"/>
      <color rgb="FF666666"/>
      <name val="Arial"/>
      <family val="2"/>
    </font>
    <font>
      <b/>
      <sz val="16"/>
      <color theme="7" tint="-0.249977111117893"/>
      <name val="Arial"/>
      <family val="2"/>
    </font>
    <font>
      <b/>
      <sz val="14"/>
      <name val="Arial"/>
      <family val="2"/>
    </font>
  </fonts>
  <fills count="17">
    <fill>
      <patternFill patternType="none"/>
    </fill>
    <fill>
      <patternFill patternType="gray125"/>
    </fill>
    <fill>
      <patternFill patternType="solid">
        <fgColor theme="0"/>
        <bgColor indexed="64"/>
      </patternFill>
    </fill>
    <fill>
      <patternFill patternType="solid">
        <fgColor rgb="FF5BCFEB"/>
        <bgColor indexed="64"/>
      </patternFill>
    </fill>
    <fill>
      <patternFill patternType="solid">
        <fgColor rgb="FF65C591"/>
        <bgColor indexed="64"/>
      </patternFill>
    </fill>
    <fill>
      <patternFill patternType="solid">
        <fgColor rgb="FFC6EBF3"/>
        <bgColor indexed="64"/>
      </patternFill>
    </fill>
    <fill>
      <patternFill patternType="solid">
        <fgColor rgb="FFA7DBE6"/>
        <bgColor indexed="64"/>
      </patternFill>
    </fill>
    <fill>
      <patternFill patternType="solid">
        <fgColor rgb="FF8BDDB0"/>
        <bgColor indexed="64"/>
      </patternFill>
    </fill>
    <fill>
      <patternFill patternType="solid">
        <fgColor rgb="FF002060"/>
        <bgColor indexed="64"/>
      </patternFill>
    </fill>
    <fill>
      <patternFill patternType="solid">
        <fgColor theme="1"/>
        <bgColor indexed="64"/>
      </patternFill>
    </fill>
    <fill>
      <patternFill patternType="solid">
        <fgColor theme="0" tint="-0.34998626667073579"/>
        <bgColor indexed="64"/>
      </patternFill>
    </fill>
    <fill>
      <patternFill patternType="solid">
        <fgColor theme="3" tint="0.749992370372631"/>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3" tint="0.499984740745262"/>
        <bgColor indexed="64"/>
      </patternFill>
    </fill>
    <fill>
      <patternFill patternType="solid">
        <fgColor theme="5" tint="0.79998168889431442"/>
        <bgColor indexed="64"/>
      </patternFill>
    </fill>
    <fill>
      <patternFill patternType="solid">
        <fgColor rgb="FF33CCCC"/>
        <bgColor indexed="64"/>
      </patternFill>
    </fill>
  </fills>
  <borders count="27">
    <border>
      <left/>
      <right/>
      <top/>
      <bottom/>
      <diagonal/>
    </border>
    <border>
      <left/>
      <right/>
      <top style="thick">
        <color auto="1"/>
      </top>
      <bottom style="thick">
        <color auto="1"/>
      </bottom>
      <diagonal/>
    </border>
    <border>
      <left/>
      <right/>
      <top style="thick">
        <color auto="1"/>
      </top>
      <bottom/>
      <diagonal/>
    </border>
    <border>
      <left/>
      <right/>
      <top/>
      <bottom style="thick">
        <color auto="1"/>
      </bottom>
      <diagonal/>
    </border>
    <border>
      <left style="double">
        <color auto="1"/>
      </left>
      <right/>
      <top style="thick">
        <color auto="1"/>
      </top>
      <bottom style="thick">
        <color auto="1"/>
      </bottom>
      <diagonal/>
    </border>
    <border>
      <left style="double">
        <color auto="1"/>
      </left>
      <right/>
      <top/>
      <bottom style="thick">
        <color auto="1"/>
      </bottom>
      <diagonal/>
    </border>
    <border>
      <left style="medium">
        <color auto="1"/>
      </left>
      <right/>
      <top/>
      <bottom style="thick">
        <color auto="1"/>
      </bottom>
      <diagonal/>
    </border>
    <border>
      <left style="medium">
        <color auto="1"/>
      </left>
      <right/>
      <top/>
      <bottom/>
      <diagonal/>
    </border>
    <border>
      <left style="medium">
        <color auto="1"/>
      </left>
      <right/>
      <top style="thick">
        <color auto="1"/>
      </top>
      <bottom style="thick">
        <color auto="1"/>
      </bottom>
      <diagonal/>
    </border>
    <border>
      <left/>
      <right/>
      <top style="medium">
        <color auto="1"/>
      </top>
      <bottom style="thick">
        <color auto="1"/>
      </bottom>
      <diagonal/>
    </border>
    <border>
      <left style="medium">
        <color auto="1"/>
      </left>
      <right/>
      <top style="medium">
        <color auto="1"/>
      </top>
      <bottom style="thick">
        <color auto="1"/>
      </bottom>
      <diagonal/>
    </border>
    <border>
      <left/>
      <right style="thick">
        <color auto="1"/>
      </right>
      <top style="thick">
        <color auto="1"/>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style="thick">
        <color auto="1"/>
      </left>
      <right/>
      <top/>
      <bottom style="thick">
        <color auto="1"/>
      </bottom>
      <diagonal/>
    </border>
    <border>
      <left style="thick">
        <color auto="1"/>
      </left>
      <right/>
      <top/>
      <bottom/>
      <diagonal/>
    </border>
    <border>
      <left/>
      <right style="thick">
        <color auto="1"/>
      </right>
      <top/>
      <bottom/>
      <diagonal/>
    </border>
    <border>
      <left/>
      <right style="medium">
        <color auto="1"/>
      </right>
      <top style="thick">
        <color auto="1"/>
      </top>
      <bottom style="thick">
        <color auto="1"/>
      </bottom>
      <diagonal/>
    </border>
    <border>
      <left/>
      <right style="double">
        <color auto="1"/>
      </right>
      <top style="thick">
        <color auto="1"/>
      </top>
      <bottom style="thick">
        <color auto="1"/>
      </bottom>
      <diagonal/>
    </border>
    <border>
      <left style="mediumDashed">
        <color auto="1"/>
      </left>
      <right style="mediumDashed">
        <color auto="1"/>
      </right>
      <top style="thick">
        <color auto="1"/>
      </top>
      <bottom style="mediumDashed">
        <color auto="1"/>
      </bottom>
      <diagonal/>
    </border>
    <border>
      <left style="thick">
        <color auto="1"/>
      </left>
      <right style="double">
        <color auto="1"/>
      </right>
      <top style="thick">
        <color auto="1"/>
      </top>
      <bottom style="thick">
        <color auto="1"/>
      </bottom>
      <diagonal/>
    </border>
    <border>
      <left style="mediumDashed">
        <color auto="1"/>
      </left>
      <right style="mediumDashed">
        <color auto="1"/>
      </right>
      <top style="thick">
        <color auto="1"/>
      </top>
      <bottom/>
      <diagonal/>
    </border>
    <border>
      <left style="dashed">
        <color auto="1"/>
      </left>
      <right/>
      <top/>
      <bottom style="dashed">
        <color auto="1"/>
      </bottom>
      <diagonal/>
    </border>
    <border>
      <left/>
      <right/>
      <top/>
      <bottom style="dashed">
        <color auto="1"/>
      </bottom>
      <diagonal/>
    </border>
    <border>
      <left/>
      <right style="dashed">
        <color auto="1"/>
      </right>
      <top/>
      <bottom style="dashed">
        <color auto="1"/>
      </bottom>
      <diagonal/>
    </border>
    <border>
      <left style="mediumDashed">
        <color auto="1"/>
      </left>
      <right/>
      <top style="thick">
        <color auto="1"/>
      </top>
      <bottom/>
      <diagonal/>
    </border>
    <border>
      <left/>
      <right style="medium">
        <color auto="1"/>
      </right>
      <top style="medium">
        <color auto="1"/>
      </top>
      <bottom style="thick">
        <color auto="1"/>
      </bottom>
      <diagonal/>
    </border>
  </borders>
  <cellStyleXfs count="3">
    <xf numFmtId="0" fontId="0" fillId="0" borderId="0"/>
    <xf numFmtId="9" fontId="1" fillId="0" borderId="0" applyFont="0" applyFill="0" applyBorder="0" applyAlignment="0" applyProtection="0"/>
    <xf numFmtId="0" fontId="3" fillId="0" borderId="0"/>
  </cellStyleXfs>
  <cellXfs count="147">
    <xf numFmtId="0" fontId="0" fillId="0" borderId="0" xfId="0"/>
    <xf numFmtId="0" fontId="0" fillId="2" borderId="3" xfId="0" applyFill="1" applyBorder="1"/>
    <xf numFmtId="0" fontId="0" fillId="2" borderId="2" xfId="0" applyFill="1" applyBorder="1"/>
    <xf numFmtId="0" fontId="0" fillId="2" borderId="0" xfId="0" applyFill="1"/>
    <xf numFmtId="0" fontId="0" fillId="2" borderId="0" xfId="0" applyFill="1" applyAlignment="1">
      <alignment horizontal="centerContinuous"/>
    </xf>
    <xf numFmtId="0" fontId="0" fillId="2" borderId="0" xfId="0" applyFill="1" applyAlignment="1">
      <alignment horizontal="centerContinuous" vertical="justify"/>
    </xf>
    <xf numFmtId="0" fontId="8" fillId="2" borderId="0" xfId="0" applyFont="1" applyFill="1" applyAlignment="1">
      <alignment horizontal="centerContinuous" vertical="justify"/>
    </xf>
    <xf numFmtId="0" fontId="0" fillId="2" borderId="0" xfId="0" applyFill="1" applyAlignment="1">
      <alignment horizontal="center" vertical="center"/>
    </xf>
    <xf numFmtId="0" fontId="0" fillId="2" borderId="7" xfId="0" applyFill="1" applyBorder="1"/>
    <xf numFmtId="0" fontId="0" fillId="2" borderId="12" xfId="0" applyFill="1" applyBorder="1"/>
    <xf numFmtId="0" fontId="0" fillId="2" borderId="16" xfId="0" applyFill="1" applyBorder="1"/>
    <xf numFmtId="0" fontId="11" fillId="2" borderId="0" xfId="0" applyFont="1" applyFill="1"/>
    <xf numFmtId="0" fontId="13" fillId="2" borderId="0" xfId="0" applyFont="1" applyFill="1" applyAlignment="1">
      <alignment horizontal="centerContinuous" vertical="justify"/>
    </xf>
    <xf numFmtId="0" fontId="9" fillId="2" borderId="3" xfId="0" applyFont="1" applyFill="1" applyBorder="1" applyAlignment="1">
      <alignment horizontal="left" vertical="center" wrapText="1"/>
    </xf>
    <xf numFmtId="0" fontId="9" fillId="2" borderId="0" xfId="0" applyFont="1" applyFill="1" applyAlignment="1">
      <alignment horizontal="left" vertical="center" wrapText="1"/>
    </xf>
    <xf numFmtId="0" fontId="0" fillId="2" borderId="21" xfId="0" applyFill="1" applyBorder="1"/>
    <xf numFmtId="9" fontId="2" fillId="2" borderId="4" xfId="1" applyFont="1" applyFill="1" applyBorder="1" applyAlignment="1">
      <alignment horizontal="center" vertical="center"/>
    </xf>
    <xf numFmtId="9" fontId="2" fillId="2" borderId="5" xfId="1" applyFont="1" applyFill="1" applyBorder="1" applyAlignment="1">
      <alignment horizontal="center" vertical="center"/>
    </xf>
    <xf numFmtId="9" fontId="2" fillId="2" borderId="19" xfId="1" applyFont="1" applyFill="1" applyBorder="1" applyAlignment="1">
      <alignment horizontal="center" vertical="center"/>
    </xf>
    <xf numFmtId="0" fontId="14" fillId="2" borderId="1"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4" fillId="2" borderId="3" xfId="0" applyFont="1" applyFill="1" applyBorder="1" applyAlignment="1">
      <alignment horizontal="left" vertical="center"/>
    </xf>
    <xf numFmtId="0" fontId="14" fillId="2" borderId="8" xfId="0" applyFont="1" applyFill="1" applyBorder="1" applyAlignment="1">
      <alignment horizontal="left" vertical="center" wrapText="1"/>
    </xf>
    <xf numFmtId="0" fontId="14" fillId="2" borderId="6" xfId="0" applyFont="1" applyFill="1" applyBorder="1" applyAlignment="1">
      <alignment horizontal="left" vertical="center" wrapText="1"/>
    </xf>
    <xf numFmtId="0" fontId="14" fillId="2" borderId="6" xfId="0" applyFont="1" applyFill="1" applyBorder="1" applyAlignment="1">
      <alignment horizontal="left" vertical="center"/>
    </xf>
    <xf numFmtId="0" fontId="14" fillId="2" borderId="20" xfId="0" applyFont="1" applyFill="1" applyBorder="1" applyAlignment="1">
      <alignment horizontal="left" vertical="center" wrapText="1"/>
    </xf>
    <xf numFmtId="0" fontId="14" fillId="2" borderId="13" xfId="0" applyFont="1" applyFill="1" applyBorder="1" applyAlignment="1">
      <alignment horizontal="left" vertical="center" wrapText="1"/>
    </xf>
    <xf numFmtId="0" fontId="14" fillId="2" borderId="14" xfId="0" applyFont="1" applyFill="1" applyBorder="1" applyAlignment="1">
      <alignment horizontal="left" vertical="center" wrapText="1"/>
    </xf>
    <xf numFmtId="0" fontId="14" fillId="2" borderId="14" xfId="0" applyFont="1" applyFill="1" applyBorder="1" applyAlignment="1">
      <alignment horizontal="left" vertical="center"/>
    </xf>
    <xf numFmtId="0" fontId="14" fillId="2" borderId="18" xfId="0" applyFont="1" applyFill="1" applyBorder="1" applyAlignment="1">
      <alignment horizontal="left" vertical="center"/>
    </xf>
    <xf numFmtId="0" fontId="6" fillId="5" borderId="1" xfId="2" applyFont="1" applyFill="1" applyBorder="1" applyAlignment="1">
      <alignment horizontal="center" vertical="center" wrapText="1"/>
    </xf>
    <xf numFmtId="0" fontId="6" fillId="4" borderId="8" xfId="2" applyFont="1" applyFill="1" applyBorder="1" applyAlignment="1">
      <alignment horizontal="center" vertical="center" wrapText="1"/>
    </xf>
    <xf numFmtId="0" fontId="6" fillId="7" borderId="8" xfId="2" applyFont="1" applyFill="1" applyBorder="1" applyAlignment="1">
      <alignment horizontal="center" vertical="center" wrapText="1"/>
    </xf>
    <xf numFmtId="0" fontId="6" fillId="3" borderId="8" xfId="2" applyFont="1" applyFill="1" applyBorder="1" applyAlignment="1">
      <alignment horizontal="center" vertical="center" wrapText="1"/>
    </xf>
    <xf numFmtId="0" fontId="15" fillId="2" borderId="0" xfId="0" applyFont="1" applyFill="1" applyAlignment="1">
      <alignment horizontal="left" vertical="center" wrapText="1"/>
    </xf>
    <xf numFmtId="9" fontId="2" fillId="2" borderId="3" xfId="1" applyFont="1" applyFill="1" applyBorder="1" applyAlignment="1">
      <alignment horizontal="center" vertical="center"/>
    </xf>
    <xf numFmtId="0" fontId="0" fillId="2" borderId="25" xfId="0" applyFill="1" applyBorder="1"/>
    <xf numFmtId="9" fontId="16" fillId="2" borderId="1" xfId="0" applyNumberFormat="1" applyFont="1" applyFill="1" applyBorder="1" applyAlignment="1">
      <alignment horizontal="center" vertical="center"/>
    </xf>
    <xf numFmtId="0" fontId="16" fillId="2" borderId="11" xfId="0" applyFont="1" applyFill="1" applyBorder="1" applyAlignment="1">
      <alignment horizontal="center" vertical="center"/>
    </xf>
    <xf numFmtId="0" fontId="16" fillId="2" borderId="1" xfId="0" applyFont="1" applyFill="1" applyBorder="1" applyAlignment="1">
      <alignment horizontal="center" vertical="center"/>
    </xf>
    <xf numFmtId="0" fontId="0" fillId="2" borderId="15" xfId="0" applyFill="1" applyBorder="1"/>
    <xf numFmtId="0" fontId="6" fillId="10" borderId="0" xfId="0" applyFont="1" applyFill="1" applyAlignment="1">
      <alignment vertical="top"/>
    </xf>
    <xf numFmtId="164" fontId="19" fillId="0" borderId="0" xfId="0" applyNumberFormat="1" applyFont="1"/>
    <xf numFmtId="164" fontId="5" fillId="0" borderId="0" xfId="0" applyNumberFormat="1" applyFont="1"/>
    <xf numFmtId="1" fontId="7" fillId="2" borderId="0" xfId="0" applyNumberFormat="1" applyFont="1" applyFill="1" applyAlignment="1">
      <alignment horizontal="right" vertical="justify"/>
    </xf>
    <xf numFmtId="165" fontId="7" fillId="2" borderId="0" xfId="0" applyNumberFormat="1" applyFont="1" applyFill="1" applyAlignment="1">
      <alignment horizontal="right" vertical="justify"/>
    </xf>
    <xf numFmtId="0" fontId="12" fillId="2" borderId="0" xfId="0" applyFont="1" applyFill="1"/>
    <xf numFmtId="0" fontId="6" fillId="11" borderId="13" xfId="2" applyFont="1" applyFill="1" applyBorder="1" applyAlignment="1">
      <alignment horizontal="center" vertical="center" wrapText="1"/>
    </xf>
    <xf numFmtId="0" fontId="6" fillId="12" borderId="8" xfId="2" applyFont="1" applyFill="1" applyBorder="1" applyAlignment="1">
      <alignment horizontal="center" vertical="center" wrapText="1"/>
    </xf>
    <xf numFmtId="0" fontId="21" fillId="13" borderId="8" xfId="2" applyFont="1" applyFill="1" applyBorder="1" applyAlignment="1">
      <alignment horizontal="center" vertical="center"/>
    </xf>
    <xf numFmtId="0" fontId="6" fillId="14" borderId="8" xfId="2" applyFont="1" applyFill="1" applyBorder="1" applyAlignment="1">
      <alignment horizontal="center" vertical="center" wrapText="1"/>
    </xf>
    <xf numFmtId="0" fontId="6" fillId="15" borderId="8" xfId="2" applyFont="1" applyFill="1" applyBorder="1" applyAlignment="1">
      <alignment horizontal="center" vertical="center" wrapText="1"/>
    </xf>
    <xf numFmtId="0" fontId="6" fillId="5" borderId="4" xfId="2" applyFont="1" applyFill="1" applyBorder="1" applyAlignment="1">
      <alignment horizontal="centerContinuous" vertical="center" wrapText="1"/>
    </xf>
    <xf numFmtId="0" fontId="6" fillId="5" borderId="18" xfId="2" applyFont="1" applyFill="1" applyBorder="1" applyAlignment="1">
      <alignment horizontal="centerContinuous" vertical="center" wrapText="1"/>
    </xf>
    <xf numFmtId="0" fontId="6" fillId="5" borderId="1" xfId="2" applyFont="1" applyFill="1" applyBorder="1" applyAlignment="1">
      <alignment horizontal="centerContinuous" vertical="center" wrapText="1"/>
    </xf>
    <xf numFmtId="0" fontId="6" fillId="5" borderId="17" xfId="2" applyFont="1" applyFill="1" applyBorder="1" applyAlignment="1">
      <alignment horizontal="centerContinuous" vertical="center" wrapText="1"/>
    </xf>
    <xf numFmtId="0" fontId="6" fillId="11" borderId="4" xfId="2" applyFont="1" applyFill="1" applyBorder="1" applyAlignment="1">
      <alignment horizontal="centerContinuous" vertical="center" wrapText="1"/>
    </xf>
    <xf numFmtId="0" fontId="6" fillId="11" borderId="18" xfId="2" applyFont="1" applyFill="1" applyBorder="1" applyAlignment="1">
      <alignment horizontal="centerContinuous" vertical="center" wrapText="1"/>
    </xf>
    <xf numFmtId="0" fontId="6" fillId="11" borderId="1" xfId="2" applyFont="1" applyFill="1" applyBorder="1" applyAlignment="1">
      <alignment horizontal="centerContinuous" vertical="center" wrapText="1"/>
    </xf>
    <xf numFmtId="0" fontId="6" fillId="11" borderId="17" xfId="2" applyFont="1" applyFill="1" applyBorder="1" applyAlignment="1">
      <alignment horizontal="centerContinuous" vertical="center" wrapText="1"/>
    </xf>
    <xf numFmtId="0" fontId="6" fillId="4" borderId="4" xfId="2" applyFont="1" applyFill="1" applyBorder="1" applyAlignment="1">
      <alignment horizontal="centerContinuous" vertical="center" wrapText="1"/>
    </xf>
    <xf numFmtId="0" fontId="6" fillId="4" borderId="18" xfId="2" applyFont="1" applyFill="1" applyBorder="1" applyAlignment="1">
      <alignment horizontal="centerContinuous" vertical="center" wrapText="1"/>
    </xf>
    <xf numFmtId="0" fontId="6" fillId="4" borderId="1" xfId="2" applyFont="1" applyFill="1" applyBorder="1" applyAlignment="1">
      <alignment horizontal="centerContinuous" vertical="center" wrapText="1"/>
    </xf>
    <xf numFmtId="0" fontId="6" fillId="4" borderId="17" xfId="2" applyFont="1" applyFill="1" applyBorder="1" applyAlignment="1">
      <alignment horizontal="centerContinuous" vertical="center" wrapText="1"/>
    </xf>
    <xf numFmtId="0" fontId="6" fillId="15" borderId="4" xfId="2" applyFont="1" applyFill="1" applyBorder="1" applyAlignment="1">
      <alignment horizontal="centerContinuous" vertical="center" wrapText="1"/>
    </xf>
    <xf numFmtId="0" fontId="6" fillId="15" borderId="18" xfId="2" applyFont="1" applyFill="1" applyBorder="1" applyAlignment="1">
      <alignment horizontal="centerContinuous" vertical="center" wrapText="1"/>
    </xf>
    <xf numFmtId="0" fontId="6" fillId="15" borderId="1" xfId="2" applyFont="1" applyFill="1" applyBorder="1" applyAlignment="1">
      <alignment horizontal="centerContinuous" vertical="center" wrapText="1"/>
    </xf>
    <xf numFmtId="0" fontId="6" fillId="15" borderId="17" xfId="2" applyFont="1" applyFill="1" applyBorder="1" applyAlignment="1">
      <alignment horizontal="centerContinuous" vertical="center" wrapText="1"/>
    </xf>
    <xf numFmtId="0" fontId="6" fillId="7" borderId="4" xfId="2" applyFont="1" applyFill="1" applyBorder="1" applyAlignment="1">
      <alignment horizontal="centerContinuous" vertical="center" wrapText="1"/>
    </xf>
    <xf numFmtId="0" fontId="6" fillId="7" borderId="18" xfId="2" applyFont="1" applyFill="1" applyBorder="1" applyAlignment="1">
      <alignment horizontal="centerContinuous" vertical="center" wrapText="1"/>
    </xf>
    <xf numFmtId="0" fontId="6" fillId="7" borderId="1" xfId="2" applyFont="1" applyFill="1" applyBorder="1" applyAlignment="1">
      <alignment horizontal="centerContinuous" vertical="center" wrapText="1"/>
    </xf>
    <xf numFmtId="0" fontId="6" fillId="7" borderId="17" xfId="2" applyFont="1" applyFill="1" applyBorder="1" applyAlignment="1">
      <alignment horizontal="centerContinuous" vertical="center" wrapText="1"/>
    </xf>
    <xf numFmtId="0" fontId="6" fillId="12" borderId="4" xfId="2" applyFont="1" applyFill="1" applyBorder="1" applyAlignment="1">
      <alignment horizontal="centerContinuous" vertical="center" wrapText="1"/>
    </xf>
    <xf numFmtId="0" fontId="6" fillId="12" borderId="18" xfId="2" applyFont="1" applyFill="1" applyBorder="1" applyAlignment="1">
      <alignment horizontal="centerContinuous" vertical="center" wrapText="1"/>
    </xf>
    <xf numFmtId="0" fontId="6" fillId="12" borderId="1" xfId="2" applyFont="1" applyFill="1" applyBorder="1" applyAlignment="1">
      <alignment horizontal="centerContinuous" vertical="center" wrapText="1"/>
    </xf>
    <xf numFmtId="0" fontId="6" fillId="12" borderId="17" xfId="2" applyFont="1" applyFill="1" applyBorder="1" applyAlignment="1">
      <alignment horizontal="centerContinuous" vertical="center" wrapText="1"/>
    </xf>
    <xf numFmtId="0" fontId="21" fillId="13" borderId="4" xfId="2" applyFont="1" applyFill="1" applyBorder="1" applyAlignment="1">
      <alignment horizontal="centerContinuous" vertical="center" wrapText="1"/>
    </xf>
    <xf numFmtId="0" fontId="21" fillId="13" borderId="18" xfId="2" applyFont="1" applyFill="1" applyBorder="1" applyAlignment="1">
      <alignment horizontal="centerContinuous" vertical="center" wrapText="1"/>
    </xf>
    <xf numFmtId="0" fontId="21" fillId="13" borderId="1" xfId="2" applyFont="1" applyFill="1" applyBorder="1" applyAlignment="1">
      <alignment horizontal="centerContinuous" vertical="center"/>
    </xf>
    <xf numFmtId="0" fontId="21" fillId="13" borderId="17" xfId="2" applyFont="1" applyFill="1" applyBorder="1" applyAlignment="1">
      <alignment horizontal="centerContinuous" vertical="center"/>
    </xf>
    <xf numFmtId="0" fontId="6" fillId="14" borderId="4" xfId="2" applyFont="1" applyFill="1" applyBorder="1" applyAlignment="1">
      <alignment horizontal="centerContinuous" vertical="center" wrapText="1"/>
    </xf>
    <xf numFmtId="0" fontId="6" fillId="14" borderId="18" xfId="2" applyFont="1" applyFill="1" applyBorder="1" applyAlignment="1">
      <alignment horizontal="centerContinuous" vertical="center" wrapText="1"/>
    </xf>
    <xf numFmtId="0" fontId="6" fillId="14" borderId="1" xfId="2" applyFont="1" applyFill="1" applyBorder="1" applyAlignment="1">
      <alignment horizontal="centerContinuous" vertical="center" wrapText="1"/>
    </xf>
    <xf numFmtId="0" fontId="6" fillId="14" borderId="17" xfId="2" applyFont="1" applyFill="1" applyBorder="1" applyAlignment="1">
      <alignment horizontal="centerContinuous" vertical="center" wrapText="1"/>
    </xf>
    <xf numFmtId="0" fontId="6" fillId="3" borderId="4" xfId="2" applyFont="1" applyFill="1" applyBorder="1" applyAlignment="1">
      <alignment horizontal="centerContinuous" vertical="center" wrapText="1"/>
    </xf>
    <xf numFmtId="0" fontId="6" fillId="3" borderId="18" xfId="2" applyFont="1" applyFill="1" applyBorder="1" applyAlignment="1">
      <alignment horizontal="centerContinuous" vertical="center" wrapText="1"/>
    </xf>
    <xf numFmtId="0" fontId="6" fillId="3" borderId="11" xfId="2" applyFont="1" applyFill="1" applyBorder="1" applyAlignment="1">
      <alignment horizontal="centerContinuous" vertical="center" wrapText="1"/>
    </xf>
    <xf numFmtId="0" fontId="6" fillId="16" borderId="8" xfId="2" applyFont="1" applyFill="1" applyBorder="1" applyAlignment="1">
      <alignment horizontal="center" vertical="center"/>
    </xf>
    <xf numFmtId="0" fontId="6" fillId="16" borderId="4" xfId="2" applyFont="1" applyFill="1" applyBorder="1" applyAlignment="1">
      <alignment horizontal="centerContinuous" vertical="center" wrapText="1"/>
    </xf>
    <xf numFmtId="0" fontId="6" fillId="16" borderId="18" xfId="2" applyFont="1" applyFill="1" applyBorder="1" applyAlignment="1">
      <alignment horizontal="centerContinuous" vertical="center" wrapText="1"/>
    </xf>
    <xf numFmtId="0" fontId="6" fillId="16" borderId="1" xfId="2" applyFont="1" applyFill="1" applyBorder="1" applyAlignment="1">
      <alignment horizontal="centerContinuous" vertical="center"/>
    </xf>
    <xf numFmtId="0" fontId="6" fillId="16" borderId="11" xfId="2" applyFont="1" applyFill="1" applyBorder="1" applyAlignment="1">
      <alignment horizontal="centerContinuous" vertical="center"/>
    </xf>
    <xf numFmtId="0" fontId="2" fillId="2" borderId="0" xfId="0" applyFont="1" applyFill="1"/>
    <xf numFmtId="0" fontId="2" fillId="2" borderId="0" xfId="0" applyFont="1" applyFill="1" applyAlignment="1">
      <alignment horizontal="centerContinuous" wrapText="1"/>
    </xf>
    <xf numFmtId="0" fontId="2" fillId="2" borderId="0" xfId="0" applyFont="1" applyFill="1" applyAlignment="1">
      <alignment horizontal="centerContinuous"/>
    </xf>
    <xf numFmtId="9" fontId="2" fillId="2" borderId="4" xfId="1" applyFont="1" applyFill="1" applyBorder="1" applyAlignment="1" applyProtection="1">
      <alignment horizontal="center" vertical="center"/>
      <protection locked="0"/>
    </xf>
    <xf numFmtId="9" fontId="2" fillId="2" borderId="5" xfId="1" applyFont="1" applyFill="1" applyBorder="1" applyAlignment="1" applyProtection="1">
      <alignment horizontal="center" vertical="center"/>
      <protection locked="0"/>
    </xf>
    <xf numFmtId="165" fontId="7" fillId="2" borderId="0" xfId="0" applyNumberFormat="1" applyFont="1" applyFill="1" applyAlignment="1" applyProtection="1">
      <alignment horizontal="right" vertical="justify"/>
      <protection locked="0"/>
    </xf>
    <xf numFmtId="0" fontId="0" fillId="2" borderId="0" xfId="0" applyFill="1" applyProtection="1">
      <protection locked="0"/>
    </xf>
    <xf numFmtId="0" fontId="2" fillId="2" borderId="0" xfId="0" applyFont="1" applyFill="1" applyAlignment="1">
      <alignment wrapText="1"/>
    </xf>
    <xf numFmtId="0" fontId="2" fillId="2" borderId="0" xfId="0" applyFont="1" applyFill="1" applyAlignment="1">
      <alignment horizontal="center" wrapText="1"/>
    </xf>
    <xf numFmtId="0" fontId="6" fillId="10" borderId="2" xfId="0" applyFont="1" applyFill="1" applyBorder="1" applyAlignment="1">
      <alignment horizontal="center" vertical="center"/>
    </xf>
    <xf numFmtId="1" fontId="7" fillId="2" borderId="1" xfId="0" applyNumberFormat="1" applyFont="1" applyFill="1" applyBorder="1" applyAlignment="1">
      <alignment horizontal="center" vertical="center"/>
    </xf>
    <xf numFmtId="0" fontId="2" fillId="2" borderId="0" xfId="0" applyFont="1" applyFill="1" applyAlignment="1">
      <alignment horizontal="left" vertical="center" wrapText="1"/>
    </xf>
    <xf numFmtId="0" fontId="2" fillId="2" borderId="0" xfId="0" applyFont="1" applyFill="1" applyAlignment="1">
      <alignment horizontal="center" wrapText="1"/>
    </xf>
    <xf numFmtId="0" fontId="10" fillId="8" borderId="2" xfId="0" applyFont="1" applyFill="1" applyBorder="1" applyAlignment="1">
      <alignment horizontal="center" vertical="center"/>
    </xf>
    <xf numFmtId="0" fontId="10" fillId="8" borderId="0" xfId="0" applyFont="1" applyFill="1" applyAlignment="1">
      <alignment horizontal="center" vertical="center"/>
    </xf>
    <xf numFmtId="0" fontId="10" fillId="8" borderId="3" xfId="0" applyFont="1" applyFill="1" applyBorder="1" applyAlignment="1">
      <alignment horizontal="center" vertical="center"/>
    </xf>
    <xf numFmtId="0" fontId="6" fillId="5" borderId="1" xfId="2" applyFont="1" applyFill="1" applyBorder="1" applyAlignment="1">
      <alignment horizontal="center" vertical="center" wrapText="1"/>
    </xf>
    <xf numFmtId="0" fontId="6" fillId="5" borderId="11" xfId="2" applyFont="1" applyFill="1" applyBorder="1" applyAlignment="1">
      <alignment horizontal="center" vertical="center" wrapText="1"/>
    </xf>
    <xf numFmtId="0" fontId="6" fillId="16" borderId="13" xfId="2" applyFont="1" applyFill="1" applyBorder="1" applyAlignment="1">
      <alignment horizontal="center" vertical="center" wrapText="1"/>
    </xf>
    <xf numFmtId="0" fontId="6" fillId="16" borderId="1" xfId="2" applyFont="1" applyFill="1" applyBorder="1" applyAlignment="1">
      <alignment horizontal="center" vertical="center"/>
    </xf>
    <xf numFmtId="0" fontId="6" fillId="16" borderId="11" xfId="2" applyFont="1" applyFill="1" applyBorder="1" applyAlignment="1">
      <alignment horizontal="center" vertical="center"/>
    </xf>
    <xf numFmtId="0" fontId="6" fillId="11" borderId="13" xfId="2" applyFont="1" applyFill="1" applyBorder="1" applyAlignment="1">
      <alignment horizontal="center" vertical="center" wrapText="1"/>
    </xf>
    <xf numFmtId="0" fontId="6" fillId="11" borderId="1" xfId="2" applyFont="1" applyFill="1" applyBorder="1" applyAlignment="1">
      <alignment horizontal="center" vertical="center" wrapText="1"/>
    </xf>
    <xf numFmtId="0" fontId="6" fillId="11" borderId="17" xfId="2" applyFont="1" applyFill="1" applyBorder="1" applyAlignment="1">
      <alignment horizontal="center" vertical="center" wrapText="1"/>
    </xf>
    <xf numFmtId="0" fontId="6" fillId="3" borderId="10" xfId="2" applyFont="1" applyFill="1" applyBorder="1" applyAlignment="1">
      <alignment horizontal="center" vertical="center" wrapText="1"/>
    </xf>
    <xf numFmtId="0" fontId="6" fillId="3" borderId="9" xfId="2" applyFont="1" applyFill="1" applyBorder="1" applyAlignment="1">
      <alignment horizontal="center" vertical="center" wrapText="1"/>
    </xf>
    <xf numFmtId="0" fontId="6" fillId="3" borderId="26" xfId="2" applyFont="1" applyFill="1" applyBorder="1" applyAlignment="1">
      <alignment horizontal="center" vertical="center" wrapText="1"/>
    </xf>
    <xf numFmtId="9" fontId="4" fillId="2" borderId="22" xfId="0" applyNumberFormat="1" applyFont="1" applyFill="1" applyBorder="1" applyAlignment="1">
      <alignment horizontal="center"/>
    </xf>
    <xf numFmtId="0" fontId="4" fillId="2" borderId="23" xfId="0" applyFont="1" applyFill="1" applyBorder="1" applyAlignment="1">
      <alignment horizontal="center"/>
    </xf>
    <xf numFmtId="0" fontId="4" fillId="2" borderId="24" xfId="0" applyFont="1" applyFill="1" applyBorder="1" applyAlignment="1">
      <alignment horizontal="center"/>
    </xf>
    <xf numFmtId="0" fontId="0" fillId="9" borderId="2" xfId="0" applyFill="1" applyBorder="1" applyAlignment="1" applyProtection="1">
      <alignment horizontal="center"/>
      <protection locked="0"/>
    </xf>
    <xf numFmtId="0" fontId="0" fillId="9" borderId="0" xfId="0" applyFill="1" applyAlignment="1" applyProtection="1">
      <alignment horizontal="center"/>
      <protection locked="0"/>
    </xf>
    <xf numFmtId="0" fontId="0" fillId="9" borderId="3" xfId="0" applyFill="1" applyBorder="1" applyAlignment="1" applyProtection="1">
      <alignment horizontal="center"/>
      <protection locked="0"/>
    </xf>
    <xf numFmtId="1" fontId="20" fillId="2" borderId="1" xfId="0" applyNumberFormat="1" applyFont="1" applyFill="1" applyBorder="1" applyAlignment="1">
      <alignment horizontal="left" vertical="top" wrapText="1"/>
    </xf>
    <xf numFmtId="0" fontId="6" fillId="4" borderId="8" xfId="2" applyFont="1" applyFill="1" applyBorder="1" applyAlignment="1">
      <alignment horizontal="center" vertical="center" wrapText="1"/>
    </xf>
    <xf numFmtId="0" fontId="6" fillId="4" borderId="1" xfId="2" applyFont="1" applyFill="1" applyBorder="1" applyAlignment="1">
      <alignment horizontal="center" vertical="center" wrapText="1"/>
    </xf>
    <xf numFmtId="0" fontId="6" fillId="4" borderId="17" xfId="2" applyFont="1" applyFill="1" applyBorder="1" applyAlignment="1">
      <alignment horizontal="center" vertical="center" wrapText="1"/>
    </xf>
    <xf numFmtId="0" fontId="6" fillId="15" borderId="8" xfId="2" applyFont="1" applyFill="1" applyBorder="1" applyAlignment="1">
      <alignment horizontal="center" vertical="center" wrapText="1"/>
    </xf>
    <xf numFmtId="0" fontId="6" fillId="15" borderId="1" xfId="2" applyFont="1" applyFill="1" applyBorder="1" applyAlignment="1">
      <alignment horizontal="center" vertical="center" wrapText="1"/>
    </xf>
    <xf numFmtId="0" fontId="6" fillId="15" borderId="17" xfId="2" applyFont="1" applyFill="1" applyBorder="1" applyAlignment="1">
      <alignment horizontal="center" vertical="center" wrapText="1"/>
    </xf>
    <xf numFmtId="0" fontId="6" fillId="7" borderId="8" xfId="2" applyFont="1" applyFill="1" applyBorder="1" applyAlignment="1">
      <alignment horizontal="center" vertical="center" wrapText="1"/>
    </xf>
    <xf numFmtId="0" fontId="6" fillId="7" borderId="1" xfId="2" applyFont="1" applyFill="1" applyBorder="1" applyAlignment="1">
      <alignment horizontal="center" vertical="center" wrapText="1"/>
    </xf>
    <xf numFmtId="0" fontId="6" fillId="7" borderId="17" xfId="2" applyFont="1" applyFill="1" applyBorder="1" applyAlignment="1">
      <alignment horizontal="center" vertical="center" wrapText="1"/>
    </xf>
    <xf numFmtId="0" fontId="6" fillId="12" borderId="8" xfId="2" applyFont="1" applyFill="1" applyBorder="1" applyAlignment="1">
      <alignment horizontal="center" vertical="center" wrapText="1"/>
    </xf>
    <xf numFmtId="0" fontId="6" fillId="12" borderId="1" xfId="2" applyFont="1" applyFill="1" applyBorder="1" applyAlignment="1">
      <alignment horizontal="center" vertical="center" wrapText="1"/>
    </xf>
    <xf numFmtId="0" fontId="6" fillId="12" borderId="17" xfId="2" applyFont="1" applyFill="1" applyBorder="1" applyAlignment="1">
      <alignment horizontal="center" vertical="center" wrapText="1"/>
    </xf>
    <xf numFmtId="0" fontId="21" fillId="13" borderId="8" xfId="2" applyFont="1" applyFill="1" applyBorder="1" applyAlignment="1">
      <alignment horizontal="center" vertical="center" wrapText="1"/>
    </xf>
    <xf numFmtId="0" fontId="21" fillId="13" borderId="1" xfId="2" applyFont="1" applyFill="1" applyBorder="1" applyAlignment="1">
      <alignment horizontal="center" vertical="center"/>
    </xf>
    <xf numFmtId="0" fontId="21" fillId="13" borderId="17" xfId="2" applyFont="1" applyFill="1" applyBorder="1" applyAlignment="1">
      <alignment horizontal="center" vertical="center"/>
    </xf>
    <xf numFmtId="0" fontId="6" fillId="14" borderId="8" xfId="2" applyFont="1" applyFill="1" applyBorder="1" applyAlignment="1">
      <alignment horizontal="center" vertical="center" wrapText="1"/>
    </xf>
    <xf numFmtId="0" fontId="6" fillId="14" borderId="1" xfId="2" applyFont="1" applyFill="1" applyBorder="1" applyAlignment="1">
      <alignment horizontal="center" vertical="center" wrapText="1"/>
    </xf>
    <xf numFmtId="0" fontId="6" fillId="14" borderId="17" xfId="2" applyFont="1" applyFill="1" applyBorder="1" applyAlignment="1">
      <alignment horizontal="center" vertical="center" wrapText="1"/>
    </xf>
    <xf numFmtId="0" fontId="6" fillId="6" borderId="13" xfId="2" applyFont="1" applyFill="1" applyBorder="1" applyAlignment="1">
      <alignment horizontal="center" vertical="center" wrapText="1"/>
    </xf>
    <xf numFmtId="0" fontId="6" fillId="6" borderId="1" xfId="2" applyFont="1" applyFill="1" applyBorder="1" applyAlignment="1">
      <alignment horizontal="center" vertical="center"/>
    </xf>
    <xf numFmtId="0" fontId="6" fillId="6" borderId="11" xfId="2" applyFont="1" applyFill="1" applyBorder="1" applyAlignment="1">
      <alignment horizontal="center" vertical="center"/>
    </xf>
  </cellXfs>
  <cellStyles count="3">
    <cellStyle name="Normal" xfId="0" builtinId="0"/>
    <cellStyle name="Normal 2" xfId="2" xr:uid="{7B6312CB-0B8F-4862-8A85-11953209FBF5}"/>
    <cellStyle name="Percent" xfId="1" builtinId="5"/>
  </cellStyles>
  <dxfs count="4">
    <dxf>
      <fill>
        <patternFill>
          <bgColor theme="9" tint="0.39994506668294322"/>
        </patternFill>
      </fill>
    </dxf>
    <dxf>
      <font>
        <b/>
        <i val="0"/>
        <color theme="0"/>
      </font>
      <fill>
        <patternFill>
          <bgColor rgb="FFC00000"/>
        </patternFill>
      </fill>
    </dxf>
    <dxf>
      <font>
        <b/>
        <i val="0"/>
      </font>
      <fill>
        <patternFill>
          <bgColor theme="9" tint="0.39994506668294322"/>
        </patternFill>
      </fill>
    </dxf>
    <dxf>
      <font>
        <b/>
        <i val="0"/>
        <color theme="0"/>
      </font>
      <fill>
        <patternFill>
          <bgColor rgb="FFC00000"/>
        </patternFill>
      </fill>
    </dxf>
  </dxfs>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Arial" panose="020B0604020202020204" pitchFamily="34" charset="0"/>
              </a:defRPr>
            </a:pPr>
            <a:r>
              <a:rPr lang="en-US" sz="1600">
                <a:latin typeface="+mn-lt"/>
              </a:rPr>
              <a:t>Quantitative Methods </a:t>
            </a:r>
          </a:p>
        </c:rich>
      </c:tx>
      <c:layout>
        <c:manualLayout>
          <c:xMode val="edge"/>
          <c:yMode val="edge"/>
          <c:x val="6.3398695158226551E-3"/>
          <c:y val="1.9900497512437811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Arial" panose="020B0604020202020204" pitchFamily="34" charset="0"/>
            </a:defRPr>
          </a:pPr>
          <a:endParaRPr lang="en-US"/>
        </a:p>
      </c:txPr>
    </c:title>
    <c:autoTitleDeleted val="0"/>
    <c:plotArea>
      <c:layout/>
      <c:lineChart>
        <c:grouping val="standard"/>
        <c:varyColors val="0"/>
        <c:ser>
          <c:idx val="0"/>
          <c:order val="0"/>
          <c:tx>
            <c:strRef>
              <c:f>'CFA System'!$C$9</c:f>
              <c:strCache>
                <c:ptCount val="1"/>
                <c:pt idx="0">
                  <c:v>Curriculum Quiz</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anchor="ctr" anchorCtr="1"/>
              <a:lstStyle/>
              <a:p>
                <a:pPr>
                  <a:defRPr sz="800" b="1"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System'!$B$10:$B$20</c:f>
              <c:strCache>
                <c:ptCount val="11"/>
                <c:pt idx="0">
                  <c:v>1.1) Rates and Returns</c:v>
                </c:pt>
                <c:pt idx="1">
                  <c:v>1.2) The Time Value of Money in Finance</c:v>
                </c:pt>
                <c:pt idx="2">
                  <c:v>1.3) Statistical Measures of Asset Returns</c:v>
                </c:pt>
                <c:pt idx="3">
                  <c:v>1.4) Probability Trees and Conditional Expectations</c:v>
                </c:pt>
                <c:pt idx="4">
                  <c:v>1.5) Portfolio Mathematics</c:v>
                </c:pt>
                <c:pt idx="5">
                  <c:v>1.6) Simulation Methods</c:v>
                </c:pt>
                <c:pt idx="6">
                  <c:v>1.7) Estimation and Inference</c:v>
                </c:pt>
                <c:pt idx="7">
                  <c:v>1.8) Hypothesis Testing</c:v>
                </c:pt>
                <c:pt idx="8">
                  <c:v>1.9) Parametric and Non-Parametric Tests of Independence</c:v>
                </c:pt>
                <c:pt idx="9">
                  <c:v>1.10) Simple Linear Regression</c:v>
                </c:pt>
                <c:pt idx="10">
                  <c:v>1.11) Introduction to Big Data Techniques</c:v>
                </c:pt>
              </c:strCache>
            </c:strRef>
          </c:cat>
          <c:val>
            <c:numRef>
              <c:f>'CFA System'!$C$10:$C$20</c:f>
              <c:numCache>
                <c:formatCode>0%</c:formatCode>
                <c:ptCount val="11"/>
              </c:numCache>
            </c:numRef>
          </c:val>
          <c:smooth val="1"/>
          <c:extLst>
            <c:ext xmlns:c16="http://schemas.microsoft.com/office/drawing/2014/chart" uri="{C3380CC4-5D6E-409C-BE32-E72D297353CC}">
              <c16:uniqueId val="{00000000-2226-4BEB-998C-30888BCD6430}"/>
            </c:ext>
          </c:extLst>
        </c:ser>
        <c:ser>
          <c:idx val="1"/>
          <c:order val="1"/>
          <c:tx>
            <c:strRef>
              <c:f>'CFA System'!$E$9</c:f>
              <c:strCache>
                <c:ptCount val="1"/>
                <c:pt idx="0">
                  <c:v>Qbank</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anchor="ctr" anchorCtr="1"/>
              <a:lstStyle/>
              <a:p>
                <a:pPr>
                  <a:defRPr sz="800" b="1" i="0" u="none" strike="noStrike" kern="1200" baseline="0">
                    <a:solidFill>
                      <a:schemeClr val="accent2">
                        <a:lumMod val="7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System'!$B$10:$B$20</c:f>
              <c:strCache>
                <c:ptCount val="11"/>
                <c:pt idx="0">
                  <c:v>1.1) Rates and Returns</c:v>
                </c:pt>
                <c:pt idx="1">
                  <c:v>1.2) The Time Value of Money in Finance</c:v>
                </c:pt>
                <c:pt idx="2">
                  <c:v>1.3) Statistical Measures of Asset Returns</c:v>
                </c:pt>
                <c:pt idx="3">
                  <c:v>1.4) Probability Trees and Conditional Expectations</c:v>
                </c:pt>
                <c:pt idx="4">
                  <c:v>1.5) Portfolio Mathematics</c:v>
                </c:pt>
                <c:pt idx="5">
                  <c:v>1.6) Simulation Methods</c:v>
                </c:pt>
                <c:pt idx="6">
                  <c:v>1.7) Estimation and Inference</c:v>
                </c:pt>
                <c:pt idx="7">
                  <c:v>1.8) Hypothesis Testing</c:v>
                </c:pt>
                <c:pt idx="8">
                  <c:v>1.9) Parametric and Non-Parametric Tests of Independence</c:v>
                </c:pt>
                <c:pt idx="9">
                  <c:v>1.10) Simple Linear Regression</c:v>
                </c:pt>
                <c:pt idx="10">
                  <c:v>1.11) Introduction to Big Data Techniques</c:v>
                </c:pt>
              </c:strCache>
            </c:strRef>
          </c:cat>
          <c:val>
            <c:numRef>
              <c:f>'CFA System'!$E$10:$E$20</c:f>
              <c:numCache>
                <c:formatCode>0%</c:formatCode>
                <c:ptCount val="11"/>
              </c:numCache>
            </c:numRef>
          </c:val>
          <c:smooth val="1"/>
          <c:extLst>
            <c:ext xmlns:c16="http://schemas.microsoft.com/office/drawing/2014/chart" uri="{C3380CC4-5D6E-409C-BE32-E72D297353CC}">
              <c16:uniqueId val="{00000001-2226-4BEB-998C-30888BCD6430}"/>
            </c:ext>
          </c:extLst>
        </c:ser>
        <c:dLbls>
          <c:dLblPos val="t"/>
          <c:showLegendKey val="0"/>
          <c:showVal val="1"/>
          <c:showCatName val="0"/>
          <c:showSerName val="0"/>
          <c:showPercent val="0"/>
          <c:showBubbleSize val="0"/>
        </c:dLbls>
        <c:marker val="1"/>
        <c:smooth val="0"/>
        <c:axId val="384835696"/>
        <c:axId val="384838576"/>
      </c:lineChart>
      <c:catAx>
        <c:axId val="384835696"/>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b" anchorCtr="1"/>
          <a:lstStyle/>
          <a:p>
            <a:pPr>
              <a:defRPr sz="800" b="1" i="0" u="none" strike="noStrike" kern="1200" cap="all" spc="120" normalizeH="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84838576"/>
        <c:crosses val="autoZero"/>
        <c:auto val="1"/>
        <c:lblAlgn val="ctr"/>
        <c:lblOffset val="100"/>
        <c:noMultiLvlLbl val="0"/>
      </c:catAx>
      <c:valAx>
        <c:axId val="384838576"/>
        <c:scaling>
          <c:orientation val="minMax"/>
          <c:max val="1"/>
          <c:min val="0.1"/>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848356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600"/>
              <a:t>Economics</a:t>
            </a:r>
          </a:p>
        </c:rich>
      </c:tx>
      <c:layout>
        <c:manualLayout>
          <c:xMode val="edge"/>
          <c:yMode val="edge"/>
          <c:x val="2.5078548108315731E-2"/>
          <c:y val="1.9900497512437811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'CFA System'!$H$9</c:f>
              <c:strCache>
                <c:ptCount val="1"/>
                <c:pt idx="0">
                  <c:v>Curriculum Quiz</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System'!$G$10:$G$17</c:f>
              <c:strCache>
                <c:ptCount val="8"/>
                <c:pt idx="0">
                  <c:v>2.1) Firms and Market Structures</c:v>
                </c:pt>
                <c:pt idx="1">
                  <c:v>2.2) Understanding Business Cycles</c:v>
                </c:pt>
                <c:pt idx="2">
                  <c:v>2.3) Fiscal Policy</c:v>
                </c:pt>
                <c:pt idx="3">
                  <c:v>2.4) Monetary Policy</c:v>
                </c:pt>
                <c:pt idx="4">
                  <c:v>2.5) Introduction to Geopolitics</c:v>
                </c:pt>
                <c:pt idx="5">
                  <c:v>2.6) International Trade</c:v>
                </c:pt>
                <c:pt idx="6">
                  <c:v>2.7) Capital Flows and the FX Market</c:v>
                </c:pt>
                <c:pt idx="7">
                  <c:v>2.8) Exchange Rate Calculations</c:v>
                </c:pt>
              </c:strCache>
            </c:strRef>
          </c:cat>
          <c:val>
            <c:numRef>
              <c:f>'CFA System'!$H$10:$H$17</c:f>
              <c:numCache>
                <c:formatCode>0%</c:formatCode>
                <c:ptCount val="8"/>
              </c:numCache>
            </c:numRef>
          </c:val>
          <c:smooth val="1"/>
          <c:extLst>
            <c:ext xmlns:c16="http://schemas.microsoft.com/office/drawing/2014/chart" uri="{C3380CC4-5D6E-409C-BE32-E72D297353CC}">
              <c16:uniqueId val="{00000000-32E5-4598-BC52-F7BBF799D483}"/>
            </c:ext>
          </c:extLst>
        </c:ser>
        <c:ser>
          <c:idx val="1"/>
          <c:order val="1"/>
          <c:tx>
            <c:strRef>
              <c:f>'CFA System'!$J$9</c:f>
              <c:strCache>
                <c:ptCount val="1"/>
                <c:pt idx="0">
                  <c:v>Qbank</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System'!$G$10:$G$17</c:f>
              <c:strCache>
                <c:ptCount val="8"/>
                <c:pt idx="0">
                  <c:v>2.1) Firms and Market Structures</c:v>
                </c:pt>
                <c:pt idx="1">
                  <c:v>2.2) Understanding Business Cycles</c:v>
                </c:pt>
                <c:pt idx="2">
                  <c:v>2.3) Fiscal Policy</c:v>
                </c:pt>
                <c:pt idx="3">
                  <c:v>2.4) Monetary Policy</c:v>
                </c:pt>
                <c:pt idx="4">
                  <c:v>2.5) Introduction to Geopolitics</c:v>
                </c:pt>
                <c:pt idx="5">
                  <c:v>2.6) International Trade</c:v>
                </c:pt>
                <c:pt idx="6">
                  <c:v>2.7) Capital Flows and the FX Market</c:v>
                </c:pt>
                <c:pt idx="7">
                  <c:v>2.8) Exchange Rate Calculations</c:v>
                </c:pt>
              </c:strCache>
            </c:strRef>
          </c:cat>
          <c:val>
            <c:numRef>
              <c:f>'CFA System'!$J$10:$J$17</c:f>
              <c:numCache>
                <c:formatCode>0%</c:formatCode>
                <c:ptCount val="8"/>
              </c:numCache>
            </c:numRef>
          </c:val>
          <c:smooth val="1"/>
          <c:extLst>
            <c:ext xmlns:c16="http://schemas.microsoft.com/office/drawing/2014/chart" uri="{C3380CC4-5D6E-409C-BE32-E72D297353CC}">
              <c16:uniqueId val="{00000001-32E5-4598-BC52-F7BBF799D483}"/>
            </c:ext>
          </c:extLst>
        </c:ser>
        <c:dLbls>
          <c:showLegendKey val="0"/>
          <c:showVal val="0"/>
          <c:showCatName val="0"/>
          <c:showSerName val="0"/>
          <c:showPercent val="0"/>
          <c:showBubbleSize val="0"/>
        </c:dLbls>
        <c:marker val="1"/>
        <c:smooth val="0"/>
        <c:axId val="554034160"/>
        <c:axId val="554036560"/>
      </c:lineChart>
      <c:catAx>
        <c:axId val="554034160"/>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b"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554036560"/>
        <c:crosses val="autoZero"/>
        <c:auto val="1"/>
        <c:lblAlgn val="ctr"/>
        <c:lblOffset val="100"/>
        <c:noMultiLvlLbl val="0"/>
      </c:catAx>
      <c:valAx>
        <c:axId val="554036560"/>
        <c:scaling>
          <c:orientation val="minMax"/>
          <c:max val="1"/>
          <c:min val="0.1"/>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0341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Financial Statememt Analysis</a:t>
            </a:r>
          </a:p>
        </c:rich>
      </c:tx>
      <c:layout>
        <c:manualLayout>
          <c:xMode val="edge"/>
          <c:yMode val="edge"/>
          <c:x val="2.48460726446753E-2"/>
          <c:y val="1.9900497512437811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'CFA System'!$M$9</c:f>
              <c:strCache>
                <c:ptCount val="1"/>
                <c:pt idx="0">
                  <c:v>Curriculum Quiz</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System'!$L$10:$L$21</c:f>
              <c:strCache>
                <c:ptCount val="12"/>
                <c:pt idx="0">
                  <c:v>3.1)  Introduction to Financial Statement Analysis</c:v>
                </c:pt>
                <c:pt idx="1">
                  <c:v>3.2) Analyzing Income Statements</c:v>
                </c:pt>
                <c:pt idx="2">
                  <c:v>3.3) Analyzing Balance Sheets</c:v>
                </c:pt>
                <c:pt idx="3">
                  <c:v>3.4) Analyzing Statements of Cash Flows I</c:v>
                </c:pt>
                <c:pt idx="4">
                  <c:v>3.5) Analyzing Statements of Cash Flows II</c:v>
                </c:pt>
                <c:pt idx="5">
                  <c:v>3.6) Analysis of Inventories</c:v>
                </c:pt>
                <c:pt idx="6">
                  <c:v>3.7) Analysis of Long-Term Assets</c:v>
                </c:pt>
                <c:pt idx="7">
                  <c:v>3.8) Topics in Long-Term Liabilities and Equity</c:v>
                </c:pt>
                <c:pt idx="8">
                  <c:v>3.9) Analysis of Income Taxes</c:v>
                </c:pt>
                <c:pt idx="9">
                  <c:v>3.10) Financial Reporting Quality</c:v>
                </c:pt>
                <c:pt idx="10">
                  <c:v>3.11) Financial Analysis Techniques</c:v>
                </c:pt>
                <c:pt idx="11">
                  <c:v>3.12) Introduction to Financial Statement Modeling</c:v>
                </c:pt>
              </c:strCache>
            </c:strRef>
          </c:cat>
          <c:val>
            <c:numRef>
              <c:f>'CFA System'!$M$10:$M$21</c:f>
              <c:numCache>
                <c:formatCode>0%</c:formatCode>
                <c:ptCount val="12"/>
              </c:numCache>
            </c:numRef>
          </c:val>
          <c:smooth val="1"/>
          <c:extLst>
            <c:ext xmlns:c16="http://schemas.microsoft.com/office/drawing/2014/chart" uri="{C3380CC4-5D6E-409C-BE32-E72D297353CC}">
              <c16:uniqueId val="{00000000-AB49-4D48-BE79-E34854EE3F3F}"/>
            </c:ext>
          </c:extLst>
        </c:ser>
        <c:ser>
          <c:idx val="1"/>
          <c:order val="1"/>
          <c:tx>
            <c:strRef>
              <c:f>'CFA System'!$O$9</c:f>
              <c:strCache>
                <c:ptCount val="1"/>
                <c:pt idx="0">
                  <c:v>Qbank</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System'!$L$10:$L$21</c:f>
              <c:strCache>
                <c:ptCount val="12"/>
                <c:pt idx="0">
                  <c:v>3.1)  Introduction to Financial Statement Analysis</c:v>
                </c:pt>
                <c:pt idx="1">
                  <c:v>3.2) Analyzing Income Statements</c:v>
                </c:pt>
                <c:pt idx="2">
                  <c:v>3.3) Analyzing Balance Sheets</c:v>
                </c:pt>
                <c:pt idx="3">
                  <c:v>3.4) Analyzing Statements of Cash Flows I</c:v>
                </c:pt>
                <c:pt idx="4">
                  <c:v>3.5) Analyzing Statements of Cash Flows II</c:v>
                </c:pt>
                <c:pt idx="5">
                  <c:v>3.6) Analysis of Inventories</c:v>
                </c:pt>
                <c:pt idx="6">
                  <c:v>3.7) Analysis of Long-Term Assets</c:v>
                </c:pt>
                <c:pt idx="7">
                  <c:v>3.8) Topics in Long-Term Liabilities and Equity</c:v>
                </c:pt>
                <c:pt idx="8">
                  <c:v>3.9) Analysis of Income Taxes</c:v>
                </c:pt>
                <c:pt idx="9">
                  <c:v>3.10) Financial Reporting Quality</c:v>
                </c:pt>
                <c:pt idx="10">
                  <c:v>3.11) Financial Analysis Techniques</c:v>
                </c:pt>
                <c:pt idx="11">
                  <c:v>3.12) Introduction to Financial Statement Modeling</c:v>
                </c:pt>
              </c:strCache>
            </c:strRef>
          </c:cat>
          <c:val>
            <c:numRef>
              <c:f>'CFA System'!$O$10:$O$21</c:f>
              <c:numCache>
                <c:formatCode>0%</c:formatCode>
                <c:ptCount val="12"/>
              </c:numCache>
            </c:numRef>
          </c:val>
          <c:smooth val="1"/>
          <c:extLst>
            <c:ext xmlns:c16="http://schemas.microsoft.com/office/drawing/2014/chart" uri="{C3380CC4-5D6E-409C-BE32-E72D297353CC}">
              <c16:uniqueId val="{00000001-AB49-4D48-BE79-E34854EE3F3F}"/>
            </c:ext>
          </c:extLst>
        </c:ser>
        <c:dLbls>
          <c:dLblPos val="t"/>
          <c:showLegendKey val="0"/>
          <c:showVal val="1"/>
          <c:showCatName val="0"/>
          <c:showSerName val="0"/>
          <c:showPercent val="0"/>
          <c:showBubbleSize val="0"/>
        </c:dLbls>
        <c:marker val="1"/>
        <c:smooth val="0"/>
        <c:axId val="526579968"/>
        <c:axId val="526570368"/>
      </c:lineChart>
      <c:catAx>
        <c:axId val="526579968"/>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b"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526570368"/>
        <c:crosses val="autoZero"/>
        <c:auto val="1"/>
        <c:lblAlgn val="ctr"/>
        <c:lblOffset val="100"/>
        <c:noMultiLvlLbl val="0"/>
      </c:catAx>
      <c:valAx>
        <c:axId val="526570368"/>
        <c:scaling>
          <c:orientation val="minMax"/>
          <c:max val="1"/>
          <c:min val="0.1"/>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5799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accent1">
          <a:alpha val="98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Corporate Issuers</a:t>
            </a:r>
          </a:p>
        </c:rich>
      </c:tx>
      <c:layout>
        <c:manualLayout>
          <c:xMode val="edge"/>
          <c:yMode val="edge"/>
          <c:x val="5.4817098911587054E-3"/>
          <c:y val="2.7131782945736434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'CFA System'!$R$9</c:f>
              <c:strCache>
                <c:ptCount val="1"/>
                <c:pt idx="0">
                  <c:v>Curriculum Quiz</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System'!$Q$10:$Q$16</c:f>
              <c:strCache>
                <c:ptCount val="7"/>
                <c:pt idx="0">
                  <c:v>4.1) Organizational Forms, Corporate Issuer Features, and Ownership</c:v>
                </c:pt>
                <c:pt idx="1">
                  <c:v>4.2) Investors and Other Stakeholders</c:v>
                </c:pt>
                <c:pt idx="2">
                  <c:v>3.3) Corporate Governance: Conflicts, Mechanisms, Risks, and Benefits</c:v>
                </c:pt>
                <c:pt idx="3">
                  <c:v>4.4) Working Capital and Liquidity</c:v>
                </c:pt>
                <c:pt idx="4">
                  <c:v>4.5) Capital Investments and Capital Allocation</c:v>
                </c:pt>
                <c:pt idx="5">
                  <c:v>4.6) Capital Structure</c:v>
                </c:pt>
                <c:pt idx="6">
                  <c:v>4.7) Business Models</c:v>
                </c:pt>
              </c:strCache>
            </c:strRef>
          </c:cat>
          <c:val>
            <c:numRef>
              <c:f>'CFA System'!$R$10:$R$16</c:f>
              <c:numCache>
                <c:formatCode>0%</c:formatCode>
                <c:ptCount val="7"/>
              </c:numCache>
            </c:numRef>
          </c:val>
          <c:smooth val="1"/>
          <c:extLst>
            <c:ext xmlns:c16="http://schemas.microsoft.com/office/drawing/2014/chart" uri="{C3380CC4-5D6E-409C-BE32-E72D297353CC}">
              <c16:uniqueId val="{00000000-5C63-4E87-AFE4-72FDB3BD8E87}"/>
            </c:ext>
          </c:extLst>
        </c:ser>
        <c:ser>
          <c:idx val="1"/>
          <c:order val="1"/>
          <c:tx>
            <c:strRef>
              <c:f>'CFA System'!$T$9</c:f>
              <c:strCache>
                <c:ptCount val="1"/>
                <c:pt idx="0">
                  <c:v>Qbank</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System'!$Q$10:$Q$16</c:f>
              <c:strCache>
                <c:ptCount val="7"/>
                <c:pt idx="0">
                  <c:v>4.1) Organizational Forms, Corporate Issuer Features, and Ownership</c:v>
                </c:pt>
                <c:pt idx="1">
                  <c:v>4.2) Investors and Other Stakeholders</c:v>
                </c:pt>
                <c:pt idx="2">
                  <c:v>3.3) Corporate Governance: Conflicts, Mechanisms, Risks, and Benefits</c:v>
                </c:pt>
                <c:pt idx="3">
                  <c:v>4.4) Working Capital and Liquidity</c:v>
                </c:pt>
                <c:pt idx="4">
                  <c:v>4.5) Capital Investments and Capital Allocation</c:v>
                </c:pt>
                <c:pt idx="5">
                  <c:v>4.6) Capital Structure</c:v>
                </c:pt>
                <c:pt idx="6">
                  <c:v>4.7) Business Models</c:v>
                </c:pt>
              </c:strCache>
            </c:strRef>
          </c:cat>
          <c:val>
            <c:numRef>
              <c:f>'CFA System'!$T$10:$T$16</c:f>
              <c:numCache>
                <c:formatCode>0%</c:formatCode>
                <c:ptCount val="7"/>
              </c:numCache>
            </c:numRef>
          </c:val>
          <c:smooth val="1"/>
          <c:extLst>
            <c:ext xmlns:c16="http://schemas.microsoft.com/office/drawing/2014/chart" uri="{C3380CC4-5D6E-409C-BE32-E72D297353CC}">
              <c16:uniqueId val="{00000001-5C63-4E87-AFE4-72FDB3BD8E87}"/>
            </c:ext>
          </c:extLst>
        </c:ser>
        <c:dLbls>
          <c:dLblPos val="t"/>
          <c:showLegendKey val="0"/>
          <c:showVal val="1"/>
          <c:showCatName val="0"/>
          <c:showSerName val="0"/>
          <c:showPercent val="0"/>
          <c:showBubbleSize val="0"/>
        </c:dLbls>
        <c:marker val="1"/>
        <c:smooth val="0"/>
        <c:axId val="968205151"/>
        <c:axId val="968207071"/>
      </c:lineChart>
      <c:catAx>
        <c:axId val="968205151"/>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968207071"/>
        <c:crosses val="autoZero"/>
        <c:auto val="1"/>
        <c:lblAlgn val="ctr"/>
        <c:lblOffset val="100"/>
        <c:noMultiLvlLbl val="0"/>
      </c:catAx>
      <c:valAx>
        <c:axId val="968207071"/>
        <c:scaling>
          <c:orientation val="minMax"/>
          <c:max val="1"/>
          <c:min val="0.1"/>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2051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Portfolio Management</a:t>
            </a:r>
          </a:p>
        </c:rich>
      </c:tx>
      <c:layout>
        <c:manualLayout>
          <c:xMode val="edge"/>
          <c:yMode val="edge"/>
          <c:x val="1.4904675377116313E-2"/>
          <c:y val="2.3391812865497075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'CFA System'!$W$9</c:f>
              <c:strCache>
                <c:ptCount val="1"/>
                <c:pt idx="0">
                  <c:v>Curriculum Quiz</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System'!$V$10:$V$15</c:f>
              <c:strCache>
                <c:ptCount val="6"/>
                <c:pt idx="0">
                  <c:v>5.1) Portfolio Risk and Return: Part I</c:v>
                </c:pt>
                <c:pt idx="1">
                  <c:v>5.2) Portfolio Risk and Return: Part II</c:v>
                </c:pt>
                <c:pt idx="2">
                  <c:v>5.3) Portfolio Management: An Overview</c:v>
                </c:pt>
                <c:pt idx="3">
                  <c:v>5.4) Basics of Portfolio Planning and Construction</c:v>
                </c:pt>
                <c:pt idx="4">
                  <c:v>5.5) The Behavioral Biases of Individuals</c:v>
                </c:pt>
                <c:pt idx="5">
                  <c:v>5.6) Introduction to Risk Management</c:v>
                </c:pt>
              </c:strCache>
            </c:strRef>
          </c:cat>
          <c:val>
            <c:numRef>
              <c:f>'CFA System'!$W$10:$W$15</c:f>
              <c:numCache>
                <c:formatCode>0%</c:formatCode>
                <c:ptCount val="6"/>
              </c:numCache>
            </c:numRef>
          </c:val>
          <c:smooth val="1"/>
          <c:extLst>
            <c:ext xmlns:c16="http://schemas.microsoft.com/office/drawing/2014/chart" uri="{C3380CC4-5D6E-409C-BE32-E72D297353CC}">
              <c16:uniqueId val="{00000000-D8FB-4D71-8494-97457F9BAF4C}"/>
            </c:ext>
          </c:extLst>
        </c:ser>
        <c:ser>
          <c:idx val="1"/>
          <c:order val="1"/>
          <c:tx>
            <c:strRef>
              <c:f>'CFA System'!$Y$9</c:f>
              <c:strCache>
                <c:ptCount val="1"/>
                <c:pt idx="0">
                  <c:v>Qbank</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System'!$V$10:$V$15</c:f>
              <c:strCache>
                <c:ptCount val="6"/>
                <c:pt idx="0">
                  <c:v>5.1) Portfolio Risk and Return: Part I</c:v>
                </c:pt>
                <c:pt idx="1">
                  <c:v>5.2) Portfolio Risk and Return: Part II</c:v>
                </c:pt>
                <c:pt idx="2">
                  <c:v>5.3) Portfolio Management: An Overview</c:v>
                </c:pt>
                <c:pt idx="3">
                  <c:v>5.4) Basics of Portfolio Planning and Construction</c:v>
                </c:pt>
                <c:pt idx="4">
                  <c:v>5.5) The Behavioral Biases of Individuals</c:v>
                </c:pt>
                <c:pt idx="5">
                  <c:v>5.6) Introduction to Risk Management</c:v>
                </c:pt>
              </c:strCache>
            </c:strRef>
          </c:cat>
          <c:val>
            <c:numRef>
              <c:f>'CFA System'!$Y$10:$Y$15</c:f>
              <c:numCache>
                <c:formatCode>0%</c:formatCode>
                <c:ptCount val="6"/>
              </c:numCache>
            </c:numRef>
          </c:val>
          <c:smooth val="1"/>
          <c:extLst>
            <c:ext xmlns:c16="http://schemas.microsoft.com/office/drawing/2014/chart" uri="{C3380CC4-5D6E-409C-BE32-E72D297353CC}">
              <c16:uniqueId val="{00000001-D8FB-4D71-8494-97457F9BAF4C}"/>
            </c:ext>
          </c:extLst>
        </c:ser>
        <c:dLbls>
          <c:dLblPos val="t"/>
          <c:showLegendKey val="0"/>
          <c:showVal val="1"/>
          <c:showCatName val="0"/>
          <c:showSerName val="0"/>
          <c:showPercent val="0"/>
          <c:showBubbleSize val="0"/>
        </c:dLbls>
        <c:marker val="1"/>
        <c:smooth val="0"/>
        <c:axId val="881717007"/>
        <c:axId val="1013311056"/>
      </c:lineChart>
      <c:catAx>
        <c:axId val="881717007"/>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1013311056"/>
        <c:crosses val="autoZero"/>
        <c:auto val="1"/>
        <c:lblAlgn val="ctr"/>
        <c:lblOffset val="100"/>
        <c:noMultiLvlLbl val="0"/>
      </c:catAx>
      <c:valAx>
        <c:axId val="1013311056"/>
        <c:scaling>
          <c:orientation val="minMax"/>
          <c:max val="1"/>
          <c:min val="0.1"/>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17170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Equity Investments </a:t>
            </a:r>
          </a:p>
        </c:rich>
      </c:tx>
      <c:layout>
        <c:manualLayout>
          <c:xMode val="edge"/>
          <c:yMode val="edge"/>
          <c:x val="1.1570738392214227E-2"/>
          <c:y val="3.1372549019607843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'CFA System'!$AB$9</c:f>
              <c:strCache>
                <c:ptCount val="1"/>
                <c:pt idx="0">
                  <c:v>Curriculum Quiz</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System'!$AA$10:$AA$17</c:f>
              <c:strCache>
                <c:ptCount val="8"/>
                <c:pt idx="0">
                  <c:v>6.1) Market Organization and Structure</c:v>
                </c:pt>
                <c:pt idx="1">
                  <c:v>6.2) Security Market Indexes</c:v>
                </c:pt>
                <c:pt idx="2">
                  <c:v>6.3) Market Efficiency</c:v>
                </c:pt>
                <c:pt idx="3">
                  <c:v>6.4) Overview of Equity Securities</c:v>
                </c:pt>
                <c:pt idx="4">
                  <c:v>6.5) Company Analysis: Past and Present</c:v>
                </c:pt>
                <c:pt idx="5">
                  <c:v>6.6) Industry and Competitive Analysis</c:v>
                </c:pt>
                <c:pt idx="6">
                  <c:v>6.7) Company Analysis: Forecasting</c:v>
                </c:pt>
                <c:pt idx="7">
                  <c:v>6.8) Equity Valuation: Concepts and Basic Tools</c:v>
                </c:pt>
              </c:strCache>
            </c:strRef>
          </c:cat>
          <c:val>
            <c:numRef>
              <c:f>'CFA System'!$AB$10:$AB$17</c:f>
              <c:numCache>
                <c:formatCode>0%</c:formatCode>
                <c:ptCount val="8"/>
              </c:numCache>
            </c:numRef>
          </c:val>
          <c:smooth val="1"/>
          <c:extLst>
            <c:ext xmlns:c16="http://schemas.microsoft.com/office/drawing/2014/chart" uri="{C3380CC4-5D6E-409C-BE32-E72D297353CC}">
              <c16:uniqueId val="{00000000-C8B3-4B10-8026-3FF9F3D912E0}"/>
            </c:ext>
          </c:extLst>
        </c:ser>
        <c:ser>
          <c:idx val="1"/>
          <c:order val="1"/>
          <c:tx>
            <c:strRef>
              <c:f>'CFA System'!$AD$9</c:f>
              <c:strCache>
                <c:ptCount val="1"/>
                <c:pt idx="0">
                  <c:v>Qbank</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System'!$AA$10:$AA$17</c:f>
              <c:strCache>
                <c:ptCount val="8"/>
                <c:pt idx="0">
                  <c:v>6.1) Market Organization and Structure</c:v>
                </c:pt>
                <c:pt idx="1">
                  <c:v>6.2) Security Market Indexes</c:v>
                </c:pt>
                <c:pt idx="2">
                  <c:v>6.3) Market Efficiency</c:v>
                </c:pt>
                <c:pt idx="3">
                  <c:v>6.4) Overview of Equity Securities</c:v>
                </c:pt>
                <c:pt idx="4">
                  <c:v>6.5) Company Analysis: Past and Present</c:v>
                </c:pt>
                <c:pt idx="5">
                  <c:v>6.6) Industry and Competitive Analysis</c:v>
                </c:pt>
                <c:pt idx="6">
                  <c:v>6.7) Company Analysis: Forecasting</c:v>
                </c:pt>
                <c:pt idx="7">
                  <c:v>6.8) Equity Valuation: Concepts and Basic Tools</c:v>
                </c:pt>
              </c:strCache>
            </c:strRef>
          </c:cat>
          <c:val>
            <c:numRef>
              <c:f>'CFA System'!$AD$10:$AD$17</c:f>
              <c:numCache>
                <c:formatCode>0%</c:formatCode>
                <c:ptCount val="8"/>
              </c:numCache>
            </c:numRef>
          </c:val>
          <c:smooth val="1"/>
          <c:extLst>
            <c:ext xmlns:c16="http://schemas.microsoft.com/office/drawing/2014/chart" uri="{C3380CC4-5D6E-409C-BE32-E72D297353CC}">
              <c16:uniqueId val="{00000001-C8B3-4B10-8026-3FF9F3D912E0}"/>
            </c:ext>
          </c:extLst>
        </c:ser>
        <c:dLbls>
          <c:dLblPos val="t"/>
          <c:showLegendKey val="0"/>
          <c:showVal val="1"/>
          <c:showCatName val="0"/>
          <c:showSerName val="0"/>
          <c:showPercent val="0"/>
          <c:showBubbleSize val="0"/>
        </c:dLbls>
        <c:marker val="1"/>
        <c:smooth val="0"/>
        <c:axId val="964546447"/>
        <c:axId val="962777535"/>
      </c:lineChart>
      <c:catAx>
        <c:axId val="964546447"/>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962777535"/>
        <c:crosses val="autoZero"/>
        <c:auto val="1"/>
        <c:lblAlgn val="ctr"/>
        <c:lblOffset val="100"/>
        <c:noMultiLvlLbl val="0"/>
      </c:catAx>
      <c:valAx>
        <c:axId val="962777535"/>
        <c:scaling>
          <c:orientation val="minMax"/>
          <c:max val="1"/>
          <c:min val="0.1"/>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5464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Fixed Income</a:t>
            </a:r>
          </a:p>
        </c:rich>
      </c:tx>
      <c:layout>
        <c:manualLayout>
          <c:xMode val="edge"/>
          <c:yMode val="edge"/>
          <c:x val="7.1566267185630998E-3"/>
          <c:y val="1.2093723500342575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'CFA System'!$AG$9</c:f>
              <c:strCache>
                <c:ptCount val="1"/>
                <c:pt idx="0">
                  <c:v>Curriculum Quiz</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System'!$AF$10:$AF$28</c:f>
              <c:strCache>
                <c:ptCount val="19"/>
                <c:pt idx="0">
                  <c:v>7.1) Fixed-Income Instrument Features</c:v>
                </c:pt>
                <c:pt idx="1">
                  <c:v>7.2) Fixed-IncomeCash Flows and Types</c:v>
                </c:pt>
                <c:pt idx="2">
                  <c:v>7.3) Fixed-Income Issuance and Trading</c:v>
                </c:pt>
                <c:pt idx="3">
                  <c:v>7.4) Fixed-Income Markets for Corporate Issuers</c:v>
                </c:pt>
                <c:pt idx="4">
                  <c:v>7.5) Fixed-Income Markets for Government Issuers</c:v>
                </c:pt>
                <c:pt idx="5">
                  <c:v>7.6) Fixed-Income Bond Valuation: Prices and Yields</c:v>
                </c:pt>
                <c:pt idx="6">
                  <c:v>7.7) Yield and Yield Spread Measures for Fixed-Rate Bonds</c:v>
                </c:pt>
                <c:pt idx="7">
                  <c:v>7.8) Yield and Yield Spread Measures for Floating-Rate Instruments</c:v>
                </c:pt>
                <c:pt idx="8">
                  <c:v>7.9) The Term Structure of Interest Rates: Spot, Par, and Forward Curves</c:v>
                </c:pt>
                <c:pt idx="9">
                  <c:v>7.10) Interest Rate Risk and Return</c:v>
                </c:pt>
                <c:pt idx="10">
                  <c:v>7.11) Yield-Based Bond Duration Measures and Properties</c:v>
                </c:pt>
                <c:pt idx="11">
                  <c:v>7.12) Yield-Based Bond Convexity and Portfolio Properties</c:v>
                </c:pt>
                <c:pt idx="12">
                  <c:v>7.13) Curve-Based and Empirical Fixed-Income Risk Measures</c:v>
                </c:pt>
                <c:pt idx="13">
                  <c:v>7.14) Credit Risk</c:v>
                </c:pt>
                <c:pt idx="14">
                  <c:v>7.15) Credit Analysis for Government Issuers</c:v>
                </c:pt>
                <c:pt idx="15">
                  <c:v>7.16) Credit Analysis for Corporate Issuers</c:v>
                </c:pt>
                <c:pt idx="16">
                  <c:v>7.17) Fixed-Income Securitization</c:v>
                </c:pt>
                <c:pt idx="17">
                  <c:v>7.18) Asset-Backed Security (ABS) Instrument and Market Features</c:v>
                </c:pt>
                <c:pt idx="18">
                  <c:v>7.19) Mortgage-Backed Security (MBS) Instrument and Market Features</c:v>
                </c:pt>
              </c:strCache>
            </c:strRef>
          </c:cat>
          <c:val>
            <c:numRef>
              <c:f>'CFA System'!$AG$10:$AG$28</c:f>
              <c:numCache>
                <c:formatCode>0%</c:formatCode>
                <c:ptCount val="19"/>
              </c:numCache>
            </c:numRef>
          </c:val>
          <c:smooth val="1"/>
          <c:extLst>
            <c:ext xmlns:c16="http://schemas.microsoft.com/office/drawing/2014/chart" uri="{C3380CC4-5D6E-409C-BE32-E72D297353CC}">
              <c16:uniqueId val="{00000000-C38B-43BE-B562-3EA28BBCF7CF}"/>
            </c:ext>
          </c:extLst>
        </c:ser>
        <c:ser>
          <c:idx val="1"/>
          <c:order val="1"/>
          <c:tx>
            <c:strRef>
              <c:f>'CFA System'!$AI$9</c:f>
              <c:strCache>
                <c:ptCount val="1"/>
                <c:pt idx="0">
                  <c:v>Qbank</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System'!$AF$10:$AF$28</c:f>
              <c:strCache>
                <c:ptCount val="19"/>
                <c:pt idx="0">
                  <c:v>7.1) Fixed-Income Instrument Features</c:v>
                </c:pt>
                <c:pt idx="1">
                  <c:v>7.2) Fixed-IncomeCash Flows and Types</c:v>
                </c:pt>
                <c:pt idx="2">
                  <c:v>7.3) Fixed-Income Issuance and Trading</c:v>
                </c:pt>
                <c:pt idx="3">
                  <c:v>7.4) Fixed-Income Markets for Corporate Issuers</c:v>
                </c:pt>
                <c:pt idx="4">
                  <c:v>7.5) Fixed-Income Markets for Government Issuers</c:v>
                </c:pt>
                <c:pt idx="5">
                  <c:v>7.6) Fixed-Income Bond Valuation: Prices and Yields</c:v>
                </c:pt>
                <c:pt idx="6">
                  <c:v>7.7) Yield and Yield Spread Measures for Fixed-Rate Bonds</c:v>
                </c:pt>
                <c:pt idx="7">
                  <c:v>7.8) Yield and Yield Spread Measures for Floating-Rate Instruments</c:v>
                </c:pt>
                <c:pt idx="8">
                  <c:v>7.9) The Term Structure of Interest Rates: Spot, Par, and Forward Curves</c:v>
                </c:pt>
                <c:pt idx="9">
                  <c:v>7.10) Interest Rate Risk and Return</c:v>
                </c:pt>
                <c:pt idx="10">
                  <c:v>7.11) Yield-Based Bond Duration Measures and Properties</c:v>
                </c:pt>
                <c:pt idx="11">
                  <c:v>7.12) Yield-Based Bond Convexity and Portfolio Properties</c:v>
                </c:pt>
                <c:pt idx="12">
                  <c:v>7.13) Curve-Based and Empirical Fixed-Income Risk Measures</c:v>
                </c:pt>
                <c:pt idx="13">
                  <c:v>7.14) Credit Risk</c:v>
                </c:pt>
                <c:pt idx="14">
                  <c:v>7.15) Credit Analysis for Government Issuers</c:v>
                </c:pt>
                <c:pt idx="15">
                  <c:v>7.16) Credit Analysis for Corporate Issuers</c:v>
                </c:pt>
                <c:pt idx="16">
                  <c:v>7.17) Fixed-Income Securitization</c:v>
                </c:pt>
                <c:pt idx="17">
                  <c:v>7.18) Asset-Backed Security (ABS) Instrument and Market Features</c:v>
                </c:pt>
                <c:pt idx="18">
                  <c:v>7.19) Mortgage-Backed Security (MBS) Instrument and Market Features</c:v>
                </c:pt>
              </c:strCache>
            </c:strRef>
          </c:cat>
          <c:val>
            <c:numRef>
              <c:f>'CFA System'!$AI$10:$AI$28</c:f>
              <c:numCache>
                <c:formatCode>0%</c:formatCode>
                <c:ptCount val="19"/>
              </c:numCache>
            </c:numRef>
          </c:val>
          <c:smooth val="1"/>
          <c:extLst>
            <c:ext xmlns:c16="http://schemas.microsoft.com/office/drawing/2014/chart" uri="{C3380CC4-5D6E-409C-BE32-E72D297353CC}">
              <c16:uniqueId val="{00000001-C38B-43BE-B562-3EA28BBCF7CF}"/>
            </c:ext>
          </c:extLst>
        </c:ser>
        <c:dLbls>
          <c:dLblPos val="t"/>
          <c:showLegendKey val="0"/>
          <c:showVal val="1"/>
          <c:showCatName val="0"/>
          <c:showSerName val="0"/>
          <c:showPercent val="0"/>
          <c:showBubbleSize val="0"/>
        </c:dLbls>
        <c:marker val="1"/>
        <c:smooth val="0"/>
        <c:axId val="884966847"/>
        <c:axId val="958001615"/>
      </c:lineChart>
      <c:catAx>
        <c:axId val="884966847"/>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958001615"/>
        <c:crosses val="autoZero"/>
        <c:auto val="1"/>
        <c:lblAlgn val="ctr"/>
        <c:lblOffset val="100"/>
        <c:noMultiLvlLbl val="0"/>
      </c:catAx>
      <c:valAx>
        <c:axId val="958001615"/>
        <c:scaling>
          <c:orientation val="minMax"/>
          <c:max val="1"/>
          <c:min val="0.1"/>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9668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Derivatives</a:t>
            </a:r>
          </a:p>
        </c:rich>
      </c:tx>
      <c:layout>
        <c:manualLayout>
          <c:xMode val="edge"/>
          <c:yMode val="edge"/>
          <c:x val="1.8283770634281302E-2"/>
          <c:y val="1.8099547511312219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'CFA System'!$AL$9</c:f>
              <c:strCache>
                <c:ptCount val="1"/>
                <c:pt idx="0">
                  <c:v>Curriculum Quiz</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System'!$AK$10:$AK$19</c:f>
              <c:strCache>
                <c:ptCount val="10"/>
                <c:pt idx="0">
                  <c:v>8.1) Derivative Instrument and Derivative Market Features</c:v>
                </c:pt>
                <c:pt idx="1">
                  <c:v>8.2) Forward Commitment and Contingent Claim Features and Instruments</c:v>
                </c:pt>
                <c:pt idx="2">
                  <c:v>8.3) Derivative Benefits, Risks, and Issuer and Investor Uses</c:v>
                </c:pt>
                <c:pt idx="3">
                  <c:v>8.4) Arbitrage, Replication, and the Cost of Carry in Pricing Derivatives</c:v>
                </c:pt>
                <c:pt idx="4">
                  <c:v>8.5) Pricing and Valuation of Forward Contracts and for an Underlying with Varying Maturities</c:v>
                </c:pt>
                <c:pt idx="5">
                  <c:v>8.6) Pricing and Valuation of Futures Contracts</c:v>
                </c:pt>
                <c:pt idx="6">
                  <c:v>8.7) Pricing and Valuation of Interest Rates and Other Swaps</c:v>
                </c:pt>
                <c:pt idx="7">
                  <c:v>8.8) Pricing and Valuation of Options</c:v>
                </c:pt>
                <c:pt idx="8">
                  <c:v>8.9) Option Replication Using Put–Call Parity</c:v>
                </c:pt>
                <c:pt idx="9">
                  <c:v>8.10) Valuing a Derivative Using a One-Period Binomial Model</c:v>
                </c:pt>
              </c:strCache>
            </c:strRef>
          </c:cat>
          <c:val>
            <c:numRef>
              <c:f>'CFA System'!$AL$10:$AL$19</c:f>
              <c:numCache>
                <c:formatCode>0%</c:formatCode>
                <c:ptCount val="10"/>
              </c:numCache>
            </c:numRef>
          </c:val>
          <c:smooth val="1"/>
          <c:extLst>
            <c:ext xmlns:c16="http://schemas.microsoft.com/office/drawing/2014/chart" uri="{C3380CC4-5D6E-409C-BE32-E72D297353CC}">
              <c16:uniqueId val="{00000000-7ABC-4F5B-B638-618DFB690139}"/>
            </c:ext>
          </c:extLst>
        </c:ser>
        <c:ser>
          <c:idx val="1"/>
          <c:order val="1"/>
          <c:tx>
            <c:strRef>
              <c:f>'CFA System'!$AN$9</c:f>
              <c:strCache>
                <c:ptCount val="1"/>
                <c:pt idx="0">
                  <c:v>Qbank</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System'!$AK$10:$AK$19</c:f>
              <c:strCache>
                <c:ptCount val="10"/>
                <c:pt idx="0">
                  <c:v>8.1) Derivative Instrument and Derivative Market Features</c:v>
                </c:pt>
                <c:pt idx="1">
                  <c:v>8.2) Forward Commitment and Contingent Claim Features and Instruments</c:v>
                </c:pt>
                <c:pt idx="2">
                  <c:v>8.3) Derivative Benefits, Risks, and Issuer and Investor Uses</c:v>
                </c:pt>
                <c:pt idx="3">
                  <c:v>8.4) Arbitrage, Replication, and the Cost of Carry in Pricing Derivatives</c:v>
                </c:pt>
                <c:pt idx="4">
                  <c:v>8.5) Pricing and Valuation of Forward Contracts and for an Underlying with Varying Maturities</c:v>
                </c:pt>
                <c:pt idx="5">
                  <c:v>8.6) Pricing and Valuation of Futures Contracts</c:v>
                </c:pt>
                <c:pt idx="6">
                  <c:v>8.7) Pricing and Valuation of Interest Rates and Other Swaps</c:v>
                </c:pt>
                <c:pt idx="7">
                  <c:v>8.8) Pricing and Valuation of Options</c:v>
                </c:pt>
                <c:pt idx="8">
                  <c:v>8.9) Option Replication Using Put–Call Parity</c:v>
                </c:pt>
                <c:pt idx="9">
                  <c:v>8.10) Valuing a Derivative Using a One-Period Binomial Model</c:v>
                </c:pt>
              </c:strCache>
            </c:strRef>
          </c:cat>
          <c:val>
            <c:numRef>
              <c:f>'CFA System'!$AN$10:$AN$19</c:f>
              <c:numCache>
                <c:formatCode>0%</c:formatCode>
                <c:ptCount val="10"/>
              </c:numCache>
            </c:numRef>
          </c:val>
          <c:smooth val="1"/>
          <c:extLst>
            <c:ext xmlns:c16="http://schemas.microsoft.com/office/drawing/2014/chart" uri="{C3380CC4-5D6E-409C-BE32-E72D297353CC}">
              <c16:uniqueId val="{00000001-7ABC-4F5B-B638-618DFB690139}"/>
            </c:ext>
          </c:extLst>
        </c:ser>
        <c:dLbls>
          <c:dLblPos val="t"/>
          <c:showLegendKey val="0"/>
          <c:showVal val="1"/>
          <c:showCatName val="0"/>
          <c:showSerName val="0"/>
          <c:showPercent val="0"/>
          <c:showBubbleSize val="0"/>
        </c:dLbls>
        <c:marker val="1"/>
        <c:smooth val="0"/>
        <c:axId val="1013312496"/>
        <c:axId val="1013309616"/>
      </c:lineChart>
      <c:catAx>
        <c:axId val="1013312496"/>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1013309616"/>
        <c:crosses val="autoZero"/>
        <c:auto val="1"/>
        <c:lblAlgn val="ctr"/>
        <c:lblOffset val="100"/>
        <c:noMultiLvlLbl val="0"/>
      </c:catAx>
      <c:valAx>
        <c:axId val="1013309616"/>
        <c:scaling>
          <c:orientation val="minMax"/>
          <c:max val="1"/>
          <c:min val="0.1"/>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3124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Alternative Investments </a:t>
            </a:r>
          </a:p>
        </c:rich>
      </c:tx>
      <c:layout>
        <c:manualLayout>
          <c:xMode val="edge"/>
          <c:yMode val="edge"/>
          <c:x val="1.4252055317782095E-2"/>
          <c:y val="1.8018018018018018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'CFA System'!$AQ$9</c:f>
              <c:strCache>
                <c:ptCount val="1"/>
                <c:pt idx="0">
                  <c:v>Curriculum Quiz</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System'!$AP$10:$AP$16</c:f>
              <c:strCache>
                <c:ptCount val="7"/>
                <c:pt idx="0">
                  <c:v>9.1) Alternative Investment Features, Methods, and Structures</c:v>
                </c:pt>
                <c:pt idx="1">
                  <c:v>9.2) Alternative Investment Performance and Returns</c:v>
                </c:pt>
                <c:pt idx="2">
                  <c:v>9.3) Investments in Private Capital: Equity and Debt</c:v>
                </c:pt>
                <c:pt idx="3">
                  <c:v>9.4) Real Estate  and Infrastructure</c:v>
                </c:pt>
                <c:pt idx="4">
                  <c:v>9.5) Natural Resources</c:v>
                </c:pt>
                <c:pt idx="5">
                  <c:v>9.6) Hedge Funds</c:v>
                </c:pt>
                <c:pt idx="6">
                  <c:v>9.7) Introduction to Digital Assets</c:v>
                </c:pt>
              </c:strCache>
            </c:strRef>
          </c:cat>
          <c:val>
            <c:numRef>
              <c:f>'CFA System'!$AQ$10:$AQ$16</c:f>
              <c:numCache>
                <c:formatCode>0%</c:formatCode>
                <c:ptCount val="7"/>
              </c:numCache>
            </c:numRef>
          </c:val>
          <c:smooth val="1"/>
          <c:extLst>
            <c:ext xmlns:c16="http://schemas.microsoft.com/office/drawing/2014/chart" uri="{C3380CC4-5D6E-409C-BE32-E72D297353CC}">
              <c16:uniqueId val="{00000000-81B1-45B9-B0F0-7EEF9D807813}"/>
            </c:ext>
          </c:extLst>
        </c:ser>
        <c:ser>
          <c:idx val="1"/>
          <c:order val="1"/>
          <c:tx>
            <c:strRef>
              <c:f>'CFA System'!$AS$9</c:f>
              <c:strCache>
                <c:ptCount val="1"/>
                <c:pt idx="0">
                  <c:v>Qbank</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System'!$AP$10:$AP$16</c:f>
              <c:strCache>
                <c:ptCount val="7"/>
                <c:pt idx="0">
                  <c:v>9.1) Alternative Investment Features, Methods, and Structures</c:v>
                </c:pt>
                <c:pt idx="1">
                  <c:v>9.2) Alternative Investment Performance and Returns</c:v>
                </c:pt>
                <c:pt idx="2">
                  <c:v>9.3) Investments in Private Capital: Equity and Debt</c:v>
                </c:pt>
                <c:pt idx="3">
                  <c:v>9.4) Real Estate  and Infrastructure</c:v>
                </c:pt>
                <c:pt idx="4">
                  <c:v>9.5) Natural Resources</c:v>
                </c:pt>
                <c:pt idx="5">
                  <c:v>9.6) Hedge Funds</c:v>
                </c:pt>
                <c:pt idx="6">
                  <c:v>9.7) Introduction to Digital Assets</c:v>
                </c:pt>
              </c:strCache>
            </c:strRef>
          </c:cat>
          <c:val>
            <c:numRef>
              <c:f>'CFA System'!$AS$10:$AS$16</c:f>
              <c:numCache>
                <c:formatCode>0%</c:formatCode>
                <c:ptCount val="7"/>
              </c:numCache>
            </c:numRef>
          </c:val>
          <c:smooth val="1"/>
          <c:extLst>
            <c:ext xmlns:c16="http://schemas.microsoft.com/office/drawing/2014/chart" uri="{C3380CC4-5D6E-409C-BE32-E72D297353CC}">
              <c16:uniqueId val="{00000001-81B1-45B9-B0F0-7EEF9D807813}"/>
            </c:ext>
          </c:extLst>
        </c:ser>
        <c:dLbls>
          <c:dLblPos val="t"/>
          <c:showLegendKey val="0"/>
          <c:showVal val="1"/>
          <c:showCatName val="0"/>
          <c:showSerName val="0"/>
          <c:showPercent val="0"/>
          <c:showBubbleSize val="0"/>
        </c:dLbls>
        <c:marker val="1"/>
        <c:smooth val="0"/>
        <c:axId val="534806511"/>
        <c:axId val="534803151"/>
      </c:lineChart>
      <c:catAx>
        <c:axId val="534806511"/>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534803151"/>
        <c:crosses val="autoZero"/>
        <c:auto val="1"/>
        <c:lblAlgn val="ctr"/>
        <c:lblOffset val="100"/>
        <c:noMultiLvlLbl val="0"/>
      </c:catAx>
      <c:valAx>
        <c:axId val="534803151"/>
        <c:scaling>
          <c:orientation val="minMax"/>
          <c:max val="1"/>
          <c:min val="0.1"/>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8065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Ethical &amp; Professional Standards</a:t>
            </a:r>
          </a:p>
        </c:rich>
      </c:tx>
      <c:layout>
        <c:manualLayout>
          <c:xMode val="edge"/>
          <c:yMode val="edge"/>
          <c:x val="1.0481089282366345E-2"/>
          <c:y val="1.7987633501967398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'CFA System'!$AV$9</c:f>
              <c:strCache>
                <c:ptCount val="1"/>
                <c:pt idx="0">
                  <c:v>Curriculum Quiz</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System'!$AU$10:$AU$14</c:f>
              <c:strCache>
                <c:ptCount val="5"/>
                <c:pt idx="0">
                  <c:v>10.1) Ethics and Trust in the Investment Profession</c:v>
                </c:pt>
                <c:pt idx="1">
                  <c:v>10.2) Code of Ethics and Standards of Professional Conduct</c:v>
                </c:pt>
                <c:pt idx="2">
                  <c:v>10.3) Guidance for Standards I–VII</c:v>
                </c:pt>
                <c:pt idx="3">
                  <c:v>10.4) Introduction to the Global Investment Performance Standards (GIPS)</c:v>
                </c:pt>
                <c:pt idx="4">
                  <c:v>10.5) Ethics Application</c:v>
                </c:pt>
              </c:strCache>
            </c:strRef>
          </c:cat>
          <c:val>
            <c:numRef>
              <c:f>'CFA System'!$AV$10:$AV$14</c:f>
              <c:numCache>
                <c:formatCode>0%</c:formatCode>
                <c:ptCount val="5"/>
              </c:numCache>
            </c:numRef>
          </c:val>
          <c:smooth val="1"/>
          <c:extLst>
            <c:ext xmlns:c16="http://schemas.microsoft.com/office/drawing/2014/chart" uri="{C3380CC4-5D6E-409C-BE32-E72D297353CC}">
              <c16:uniqueId val="{00000000-00AA-4108-88F5-804081969AD1}"/>
            </c:ext>
          </c:extLst>
        </c:ser>
        <c:ser>
          <c:idx val="1"/>
          <c:order val="1"/>
          <c:tx>
            <c:strRef>
              <c:f>'CFA System'!$AX$9</c:f>
              <c:strCache>
                <c:ptCount val="1"/>
                <c:pt idx="0">
                  <c:v>Qbank</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'CFA System'!$AU$10:$AU$14</c:f>
              <c:strCache>
                <c:ptCount val="5"/>
                <c:pt idx="0">
                  <c:v>10.1) Ethics and Trust in the Investment Profession</c:v>
                </c:pt>
                <c:pt idx="1">
                  <c:v>10.2) Code of Ethics and Standards of Professional Conduct</c:v>
                </c:pt>
                <c:pt idx="2">
                  <c:v>10.3) Guidance for Standards I–VII</c:v>
                </c:pt>
                <c:pt idx="3">
                  <c:v>10.4) Introduction to the Global Investment Performance Standards (GIPS)</c:v>
                </c:pt>
                <c:pt idx="4">
                  <c:v>10.5) Ethics Application</c:v>
                </c:pt>
              </c:strCache>
            </c:strRef>
          </c:cat>
          <c:val>
            <c:numRef>
              <c:f>'CFA System'!$AX$10:$AX$14</c:f>
              <c:numCache>
                <c:formatCode>0%</c:formatCode>
                <c:ptCount val="5"/>
              </c:numCache>
            </c:numRef>
          </c:val>
          <c:smooth val="1"/>
          <c:extLst>
            <c:ext xmlns:c16="http://schemas.microsoft.com/office/drawing/2014/chart" uri="{C3380CC4-5D6E-409C-BE32-E72D297353CC}">
              <c16:uniqueId val="{00000001-00AA-4108-88F5-804081969AD1}"/>
            </c:ext>
          </c:extLst>
        </c:ser>
        <c:dLbls>
          <c:dLblPos val="t"/>
          <c:showLegendKey val="0"/>
          <c:showVal val="1"/>
          <c:showCatName val="0"/>
          <c:showSerName val="0"/>
          <c:showPercent val="0"/>
          <c:showBubbleSize val="0"/>
        </c:dLbls>
        <c:marker val="1"/>
        <c:smooth val="0"/>
        <c:axId val="1007501424"/>
        <c:axId val="1007504304"/>
      </c:lineChart>
      <c:catAx>
        <c:axId val="1007501424"/>
        <c:scaling>
          <c:orientation val="minMax"/>
        </c:scaling>
        <c:delete val="0"/>
        <c:axPos val="b"/>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1">
                    <a:lumMod val="65000"/>
                    <a:lumOff val="35000"/>
                  </a:schemeClr>
                </a:solidFill>
                <a:latin typeface="+mn-lt"/>
                <a:ea typeface="+mn-ea"/>
                <a:cs typeface="+mn-cs"/>
              </a:defRPr>
            </a:pPr>
            <a:endParaRPr lang="en-US"/>
          </a:p>
        </c:txPr>
        <c:crossAx val="1007504304"/>
        <c:crosses val="autoZero"/>
        <c:auto val="1"/>
        <c:lblAlgn val="ctr"/>
        <c:lblOffset val="100"/>
        <c:noMultiLvlLbl val="0"/>
      </c:catAx>
      <c:valAx>
        <c:axId val="1007504304"/>
        <c:scaling>
          <c:orientation val="minMax"/>
          <c:max val="1"/>
          <c:min val="0.1"/>
        </c:scaling>
        <c:delete val="0"/>
        <c:axPos val="l"/>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5014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0</xdr:rowOff>
    </xdr:from>
    <xdr:to>
      <xdr:col>5</xdr:col>
      <xdr:colOff>9525</xdr:colOff>
      <xdr:row>23</xdr:row>
      <xdr:rowOff>0</xdr:rowOff>
    </xdr:to>
    <xdr:graphicFrame macro="">
      <xdr:nvGraphicFramePr>
        <xdr:cNvPr id="4" name="Chart 3">
          <a:extLst>
            <a:ext uri="{FF2B5EF4-FFF2-40B4-BE49-F238E27FC236}">
              <a16:creationId xmlns:a16="http://schemas.microsoft.com/office/drawing/2014/main" id="{48B26463-7D23-4000-9EF4-74290CB73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3</xdr:row>
      <xdr:rowOff>1</xdr:rowOff>
    </xdr:from>
    <xdr:to>
      <xdr:col>9</xdr:col>
      <xdr:colOff>2743200</xdr:colOff>
      <xdr:row>23</xdr:row>
      <xdr:rowOff>1</xdr:rowOff>
    </xdr:to>
    <xdr:graphicFrame macro="">
      <xdr:nvGraphicFramePr>
        <xdr:cNvPr id="5" name="Chart 4">
          <a:extLst>
            <a:ext uri="{FF2B5EF4-FFF2-40B4-BE49-F238E27FC236}">
              <a16:creationId xmlns:a16="http://schemas.microsoft.com/office/drawing/2014/main" id="{9BBEEE6B-0869-48DB-933E-97CEED57B3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2752724</xdr:colOff>
      <xdr:row>3</xdr:row>
      <xdr:rowOff>0</xdr:rowOff>
    </xdr:from>
    <xdr:to>
      <xdr:col>15</xdr:col>
      <xdr:colOff>9524</xdr:colOff>
      <xdr:row>23</xdr:row>
      <xdr:rowOff>0</xdr:rowOff>
    </xdr:to>
    <xdr:graphicFrame macro="">
      <xdr:nvGraphicFramePr>
        <xdr:cNvPr id="6" name="Chart 5">
          <a:extLst>
            <a:ext uri="{FF2B5EF4-FFF2-40B4-BE49-F238E27FC236}">
              <a16:creationId xmlns:a16="http://schemas.microsoft.com/office/drawing/2014/main" id="{3A412DCE-FC8E-4497-BD34-42DA3EC800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24</xdr:row>
      <xdr:rowOff>9525</xdr:rowOff>
    </xdr:from>
    <xdr:to>
      <xdr:col>4</xdr:col>
      <xdr:colOff>38100</xdr:colOff>
      <xdr:row>41</xdr:row>
      <xdr:rowOff>28575</xdr:rowOff>
    </xdr:to>
    <xdr:graphicFrame macro="">
      <xdr:nvGraphicFramePr>
        <xdr:cNvPr id="2" name="Chart 1">
          <a:extLst>
            <a:ext uri="{FF2B5EF4-FFF2-40B4-BE49-F238E27FC236}">
              <a16:creationId xmlns:a16="http://schemas.microsoft.com/office/drawing/2014/main" id="{E29F56FD-8E10-4C73-B0AD-D55369470C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24</xdr:row>
      <xdr:rowOff>0</xdr:rowOff>
    </xdr:from>
    <xdr:to>
      <xdr:col>10</xdr:col>
      <xdr:colOff>9525</xdr:colOff>
      <xdr:row>41</xdr:row>
      <xdr:rowOff>0</xdr:rowOff>
    </xdr:to>
    <xdr:graphicFrame macro="">
      <xdr:nvGraphicFramePr>
        <xdr:cNvPr id="3" name="Chart 2">
          <a:extLst>
            <a:ext uri="{FF2B5EF4-FFF2-40B4-BE49-F238E27FC236}">
              <a16:creationId xmlns:a16="http://schemas.microsoft.com/office/drawing/2014/main" id="{14396B43-06FC-41B7-9613-B2A7C4DDF8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24</xdr:row>
      <xdr:rowOff>0</xdr:rowOff>
    </xdr:from>
    <xdr:to>
      <xdr:col>14</xdr:col>
      <xdr:colOff>4295775</xdr:colOff>
      <xdr:row>40</xdr:row>
      <xdr:rowOff>180975</xdr:rowOff>
    </xdr:to>
    <xdr:graphicFrame macro="">
      <xdr:nvGraphicFramePr>
        <xdr:cNvPr id="7" name="Chart 6">
          <a:extLst>
            <a:ext uri="{FF2B5EF4-FFF2-40B4-BE49-F238E27FC236}">
              <a16:creationId xmlns:a16="http://schemas.microsoft.com/office/drawing/2014/main" id="{24C1C9F5-60E7-4A5F-A760-D5DCD70C0E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41</xdr:row>
      <xdr:rowOff>600074</xdr:rowOff>
    </xdr:from>
    <xdr:to>
      <xdr:col>4</xdr:col>
      <xdr:colOff>28574</xdr:colOff>
      <xdr:row>58</xdr:row>
      <xdr:rowOff>1143000</xdr:rowOff>
    </xdr:to>
    <xdr:graphicFrame macro="">
      <xdr:nvGraphicFramePr>
        <xdr:cNvPr id="8" name="Chart 7">
          <a:extLst>
            <a:ext uri="{FF2B5EF4-FFF2-40B4-BE49-F238E27FC236}">
              <a16:creationId xmlns:a16="http://schemas.microsoft.com/office/drawing/2014/main" id="{BA10D702-8BEF-4838-8108-AE3664EEE5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47624</xdr:colOff>
      <xdr:row>42</xdr:row>
      <xdr:rowOff>0</xdr:rowOff>
    </xdr:from>
    <xdr:to>
      <xdr:col>9</xdr:col>
      <xdr:colOff>2752724</xdr:colOff>
      <xdr:row>59</xdr:row>
      <xdr:rowOff>0</xdr:rowOff>
    </xdr:to>
    <xdr:graphicFrame macro="">
      <xdr:nvGraphicFramePr>
        <xdr:cNvPr id="9" name="Chart 8">
          <a:extLst>
            <a:ext uri="{FF2B5EF4-FFF2-40B4-BE49-F238E27FC236}">
              <a16:creationId xmlns:a16="http://schemas.microsoft.com/office/drawing/2014/main" id="{33F9BDDC-C279-456C-B38E-AE6F1CAC61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2752724</xdr:colOff>
      <xdr:row>42</xdr:row>
      <xdr:rowOff>0</xdr:rowOff>
    </xdr:from>
    <xdr:to>
      <xdr:col>15</xdr:col>
      <xdr:colOff>19049</xdr:colOff>
      <xdr:row>59</xdr:row>
      <xdr:rowOff>19050</xdr:rowOff>
    </xdr:to>
    <xdr:graphicFrame macro="">
      <xdr:nvGraphicFramePr>
        <xdr:cNvPr id="10" name="Chart 9">
          <a:extLst>
            <a:ext uri="{FF2B5EF4-FFF2-40B4-BE49-F238E27FC236}">
              <a16:creationId xmlns:a16="http://schemas.microsoft.com/office/drawing/2014/main" id="{E5C3CE19-D3F6-4A2B-9795-D7F512F97E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59</xdr:row>
      <xdr:rowOff>666749</xdr:rowOff>
    </xdr:from>
    <xdr:to>
      <xdr:col>4</xdr:col>
      <xdr:colOff>47624</xdr:colOff>
      <xdr:row>89</xdr:row>
      <xdr:rowOff>114299</xdr:rowOff>
    </xdr:to>
    <xdr:graphicFrame macro="">
      <xdr:nvGraphicFramePr>
        <xdr:cNvPr id="11" name="Chart 10">
          <a:extLst>
            <a:ext uri="{FF2B5EF4-FFF2-40B4-BE49-F238E27FC236}">
              <a16:creationId xmlns:a16="http://schemas.microsoft.com/office/drawing/2014/main" id="{0D6F8E3C-CBED-47BC-AC95-E0258B0EDC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54E34-5AB4-4858-B7A3-2E135774468A}">
  <dimension ref="B1:X17"/>
  <sheetViews>
    <sheetView workbookViewId="0"/>
  </sheetViews>
  <sheetFormatPr defaultRowHeight="15" x14ac:dyDescent="0.25"/>
  <cols>
    <col min="1" max="1" width="2.28515625" style="3" customWidth="1"/>
    <col min="2" max="16384" width="9.140625" style="3"/>
  </cols>
  <sheetData>
    <row r="1" spans="2:19" ht="7.5" customHeight="1" x14ac:dyDescent="0.25"/>
    <row r="2" spans="2:19" ht="42.75" customHeight="1" x14ac:dyDescent="0.6">
      <c r="B2" s="46" t="s">
        <v>104</v>
      </c>
    </row>
    <row r="3" spans="2:19" ht="1.5" customHeight="1" thickBot="1" x14ac:dyDescent="0.3">
      <c r="B3" s="1"/>
      <c r="C3" s="1"/>
      <c r="D3" s="1"/>
      <c r="E3" s="1"/>
      <c r="F3" s="1"/>
      <c r="G3" s="1"/>
      <c r="H3" s="1"/>
    </row>
    <row r="4" spans="2:19" s="92" customFormat="1" ht="15.75" thickTop="1" x14ac:dyDescent="0.25">
      <c r="B4" s="92" t="s">
        <v>121</v>
      </c>
    </row>
    <row r="6" spans="2:19" ht="45" x14ac:dyDescent="0.25">
      <c r="B6" s="93" t="s">
        <v>122</v>
      </c>
      <c r="C6" s="94"/>
      <c r="D6" s="94"/>
      <c r="E6" s="94"/>
      <c r="F6" s="94"/>
      <c r="G6" s="94"/>
      <c r="H6" s="94"/>
      <c r="I6" s="94"/>
      <c r="J6" s="94"/>
      <c r="K6" s="94"/>
      <c r="L6" s="94"/>
      <c r="M6" s="94"/>
      <c r="N6" s="94"/>
      <c r="O6" s="94"/>
      <c r="P6" s="94"/>
    </row>
    <row r="9" spans="2:19" s="99" customFormat="1" ht="15" customHeight="1" x14ac:dyDescent="0.25">
      <c r="B9" s="104" t="s">
        <v>125</v>
      </c>
      <c r="C9" s="104"/>
      <c r="D9" s="104"/>
      <c r="E9" s="104"/>
      <c r="F9" s="104"/>
      <c r="G9" s="104"/>
      <c r="H9" s="104"/>
      <c r="I9" s="104"/>
      <c r="J9" s="104"/>
      <c r="K9" s="104"/>
      <c r="L9" s="104"/>
      <c r="M9" s="104"/>
      <c r="N9" s="104"/>
      <c r="O9" s="104"/>
      <c r="P9" s="104"/>
      <c r="Q9" s="104"/>
      <c r="R9" s="104"/>
      <c r="S9" s="104"/>
    </row>
    <row r="10" spans="2:19" s="99" customFormat="1" x14ac:dyDescent="0.25">
      <c r="B10" s="104"/>
      <c r="C10" s="104"/>
      <c r="D10" s="104"/>
      <c r="E10" s="104"/>
      <c r="F10" s="104"/>
      <c r="G10" s="104"/>
      <c r="H10" s="104"/>
      <c r="I10" s="104"/>
      <c r="J10" s="104"/>
      <c r="K10" s="104"/>
      <c r="L10" s="104"/>
      <c r="M10" s="104"/>
      <c r="N10" s="104"/>
      <c r="O10" s="104"/>
      <c r="P10" s="104"/>
      <c r="Q10" s="104"/>
      <c r="R10" s="104"/>
      <c r="S10" s="104"/>
    </row>
    <row r="11" spans="2:19" s="99" customFormat="1" x14ac:dyDescent="0.25">
      <c r="B11" s="100"/>
      <c r="C11" s="100"/>
      <c r="D11" s="100"/>
      <c r="E11" s="100"/>
      <c r="F11" s="100"/>
      <c r="G11" s="100"/>
      <c r="H11" s="100"/>
      <c r="I11" s="100"/>
      <c r="J11" s="100"/>
      <c r="K11" s="100"/>
      <c r="L11" s="100"/>
      <c r="M11" s="100"/>
      <c r="N11" s="100"/>
      <c r="O11" s="100"/>
      <c r="P11" s="100"/>
      <c r="Q11" s="100"/>
      <c r="R11" s="100"/>
      <c r="S11" s="100"/>
    </row>
    <row r="12" spans="2:19" s="92" customFormat="1" x14ac:dyDescent="0.25">
      <c r="B12" s="92" t="s">
        <v>124</v>
      </c>
    </row>
    <row r="14" spans="2:19" s="92" customFormat="1" x14ac:dyDescent="0.25">
      <c r="B14" s="92" t="s">
        <v>123</v>
      </c>
    </row>
    <row r="17" spans="2:24" ht="46.5" customHeight="1" x14ac:dyDescent="0.25">
      <c r="B17" s="103" t="s">
        <v>126</v>
      </c>
      <c r="C17" s="103"/>
      <c r="D17" s="103"/>
      <c r="E17" s="103"/>
      <c r="F17" s="103"/>
      <c r="G17" s="103"/>
      <c r="H17" s="103"/>
      <c r="I17" s="103"/>
      <c r="J17" s="103"/>
      <c r="K17" s="103"/>
      <c r="L17" s="103"/>
      <c r="M17" s="103"/>
      <c r="N17" s="103"/>
      <c r="O17" s="103"/>
      <c r="P17" s="103"/>
      <c r="Q17" s="103"/>
      <c r="R17" s="103"/>
      <c r="S17" s="103"/>
      <c r="T17" s="103"/>
      <c r="U17" s="103"/>
      <c r="V17" s="103"/>
      <c r="W17" s="103"/>
      <c r="X17" s="103"/>
    </row>
  </sheetData>
  <mergeCells count="2">
    <mergeCell ref="B17:X17"/>
    <mergeCell ref="B9:S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3E88-2D2F-4BAC-A8F1-ED3B62FADF6F}">
  <dimension ref="A1:AY32"/>
  <sheetViews>
    <sheetView tabSelected="1" zoomScale="70" zoomScaleNormal="70" workbookViewId="0">
      <selection activeCell="E10" activeCellId="1" sqref="C10:C19 E10:E16"/>
    </sheetView>
  </sheetViews>
  <sheetFormatPr defaultRowHeight="15" x14ac:dyDescent="0.25"/>
  <cols>
    <col min="1" max="1" width="23.140625" style="3" bestFit="1" customWidth="1"/>
    <col min="2" max="2" width="37.140625" style="3" bestFit="1" customWidth="1"/>
    <col min="3" max="3" width="14" style="3" bestFit="1" customWidth="1"/>
    <col min="4" max="4" width="14" style="3" customWidth="1"/>
    <col min="5" max="5" width="19.140625" style="3" customWidth="1"/>
    <col min="6" max="6" width="17.42578125" style="3" customWidth="1"/>
    <col min="7" max="7" width="28.85546875" style="3" bestFit="1" customWidth="1"/>
    <col min="8" max="8" width="16.42578125" style="3" customWidth="1"/>
    <col min="9" max="9" width="19.85546875" style="3" customWidth="1"/>
    <col min="10" max="10" width="19" style="3" customWidth="1"/>
    <col min="11" max="11" width="20.42578125" style="3" customWidth="1"/>
    <col min="12" max="12" width="33" style="3" bestFit="1" customWidth="1"/>
    <col min="13" max="13" width="17.7109375" style="3" customWidth="1"/>
    <col min="14" max="14" width="19.5703125" style="3" customWidth="1"/>
    <col min="15" max="15" width="20.28515625" style="3" customWidth="1"/>
    <col min="16" max="16" width="13.85546875" style="3" customWidth="1"/>
    <col min="17" max="17" width="30.5703125" style="3" bestFit="1" customWidth="1"/>
    <col min="18" max="18" width="18.7109375" style="3" customWidth="1"/>
    <col min="19" max="19" width="19.5703125" style="3" customWidth="1"/>
    <col min="20" max="20" width="16.42578125" style="3" customWidth="1"/>
    <col min="21" max="21" width="16.140625" style="3" customWidth="1"/>
    <col min="22" max="22" width="23.42578125" style="3" bestFit="1" customWidth="1"/>
    <col min="23" max="23" width="19.7109375" style="3" customWidth="1"/>
    <col min="24" max="24" width="18.5703125" style="3" customWidth="1"/>
    <col min="25" max="25" width="18.7109375" style="3" customWidth="1"/>
    <col min="26" max="26" width="17.85546875" style="3" customWidth="1"/>
    <col min="27" max="27" width="26.85546875" style="3" bestFit="1" customWidth="1"/>
    <col min="28" max="28" width="17.85546875" style="3" customWidth="1"/>
    <col min="29" max="29" width="18.42578125" style="3" customWidth="1"/>
    <col min="30" max="30" width="17.7109375" style="3" customWidth="1"/>
    <col min="31" max="31" width="17.28515625" style="3" customWidth="1"/>
    <col min="32" max="32" width="42.42578125" style="3" bestFit="1" customWidth="1"/>
    <col min="33" max="33" width="17" style="3" customWidth="1"/>
    <col min="34" max="34" width="18.85546875" style="3" customWidth="1"/>
    <col min="35" max="35" width="17.85546875" style="3" customWidth="1"/>
    <col min="36" max="36" width="15.5703125" style="3" customWidth="1"/>
    <col min="37" max="37" width="33.140625" style="3" bestFit="1" customWidth="1"/>
    <col min="38" max="38" width="18.5703125" style="3" customWidth="1"/>
    <col min="39" max="39" width="16.7109375" style="3" customWidth="1"/>
    <col min="40" max="40" width="15.42578125" style="3" customWidth="1"/>
    <col min="41" max="41" width="15.5703125" style="3" customWidth="1"/>
    <col min="42" max="42" width="30.140625" style="3" bestFit="1" customWidth="1"/>
    <col min="43" max="43" width="17.7109375" style="3" customWidth="1"/>
    <col min="44" max="44" width="15.7109375" style="3" customWidth="1"/>
    <col min="45" max="46" width="14.85546875" style="3" customWidth="1"/>
    <col min="47" max="47" width="37.42578125" style="3" bestFit="1" customWidth="1"/>
    <col min="48" max="48" width="18.28515625" style="3" customWidth="1"/>
    <col min="49" max="49" width="16.28515625" style="3" customWidth="1"/>
    <col min="50" max="50" width="14.85546875" style="3" customWidth="1"/>
    <col min="51" max="51" width="12.85546875" style="3" customWidth="1"/>
    <col min="52" max="16384" width="9.140625" style="3"/>
  </cols>
  <sheetData>
    <row r="1" spans="1:51" ht="60" x14ac:dyDescent="0.4">
      <c r="A1" s="11"/>
      <c r="B1" s="12" t="s">
        <v>0</v>
      </c>
      <c r="C1" s="6"/>
      <c r="D1" s="6"/>
      <c r="E1" s="5"/>
      <c r="F1" s="5"/>
      <c r="G1" s="5"/>
      <c r="H1" s="5"/>
      <c r="I1" s="5"/>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row>
    <row r="2" spans="1:51" ht="33.75" customHeight="1" x14ac:dyDescent="0.25">
      <c r="A2" s="41" t="s">
        <v>34</v>
      </c>
      <c r="B2" s="97">
        <v>45976</v>
      </c>
      <c r="C2" s="6"/>
      <c r="D2" s="6"/>
      <c r="E2" s="5"/>
      <c r="F2" s="5"/>
      <c r="G2" s="5"/>
      <c r="H2" s="5"/>
      <c r="I2" s="5"/>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row>
    <row r="3" spans="1:51" ht="34.5" customHeight="1" x14ac:dyDescent="0.25">
      <c r="A3" s="41" t="s">
        <v>35</v>
      </c>
      <c r="B3" s="45">
        <f ca="1">TODAY()</f>
        <v>45531</v>
      </c>
      <c r="C3" s="6"/>
      <c r="D3" s="6"/>
      <c r="E3" s="5"/>
      <c r="F3" s="5"/>
      <c r="G3" s="5"/>
      <c r="H3" s="5"/>
      <c r="I3" s="5"/>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row>
    <row r="4" spans="1:51" ht="34.5" customHeight="1" x14ac:dyDescent="0.25">
      <c r="A4" s="41" t="s">
        <v>36</v>
      </c>
      <c r="B4" s="44" t="str">
        <f ca="1">_xlfn.CONCAT($B$2-$B$3," Days")</f>
        <v>445 Days</v>
      </c>
      <c r="C4" s="6"/>
      <c r="D4" s="6"/>
      <c r="E4" s="5"/>
      <c r="F4" s="5"/>
      <c r="G4" s="5"/>
      <c r="H4" s="5"/>
      <c r="I4" s="5"/>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row>
    <row r="5" spans="1:51" ht="30" customHeight="1" x14ac:dyDescent="0.25">
      <c r="A5" s="41" t="s">
        <v>37</v>
      </c>
      <c r="B5" s="44" t="str">
        <f>_xlfn.CONCAT(93," Modules")</f>
        <v>93 Modules</v>
      </c>
      <c r="C5" s="6"/>
      <c r="D5" s="6"/>
      <c r="E5" s="5"/>
      <c r="F5" s="5"/>
      <c r="G5" s="5"/>
      <c r="H5" s="5"/>
      <c r="I5" s="5"/>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row>
    <row r="6" spans="1:51" ht="24" customHeight="1" thickBot="1" x14ac:dyDescent="0.3">
      <c r="A6" s="41" t="s">
        <v>103</v>
      </c>
      <c r="B6" s="44" t="str">
        <f>_xlfn.CONCAT(258," LOSs")</f>
        <v>258 LOSs</v>
      </c>
      <c r="C6" s="6"/>
      <c r="D6" s="6"/>
      <c r="E6" s="5"/>
      <c r="F6" s="5"/>
      <c r="G6" s="5"/>
      <c r="H6" s="5"/>
      <c r="I6" s="5"/>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row>
    <row r="7" spans="1:51" s="98" customFormat="1" ht="408.75" customHeight="1" thickTop="1" thickBot="1" x14ac:dyDescent="0.3">
      <c r="A7" s="122"/>
      <c r="B7" s="101" t="s">
        <v>38</v>
      </c>
      <c r="C7" s="125" t="str" cm="1">
        <f t="array" ref="C7">_xlfn.TEXTJOIN(CHAR(10), TRUE, IF((D10:D20="Review") + (F10:F20="Review") &gt; 0, B10:B20, ""))</f>
        <v/>
      </c>
      <c r="D7" s="125"/>
      <c r="E7" s="125"/>
      <c r="F7" s="102" t="s">
        <v>105</v>
      </c>
      <c r="G7" s="101" t="s">
        <v>38</v>
      </c>
      <c r="H7" s="125" t="str" cm="1">
        <f t="array" ref="H7">_xlfn.TEXTJOIN(CHAR(10), TRUE, IF((I10:I20="Review") + (K10:K20="Review") &gt; 0, G10:G20, ""))</f>
        <v/>
      </c>
      <c r="I7" s="125"/>
      <c r="J7" s="125"/>
      <c r="K7" s="102" t="s">
        <v>106</v>
      </c>
      <c r="L7" s="101" t="s">
        <v>38</v>
      </c>
      <c r="M7" s="125" t="str" cm="1">
        <f t="array" ref="M7">_xlfn.TEXTJOIN(CHAR(10), TRUE, IF((N10:N20="Review") + (P10:P20="Review") &gt; 0, L10:L20, ""))</f>
        <v/>
      </c>
      <c r="N7" s="125"/>
      <c r="O7" s="125"/>
      <c r="P7" s="102" t="s">
        <v>107</v>
      </c>
      <c r="Q7" s="101" t="s">
        <v>38</v>
      </c>
      <c r="R7" s="125" t="str" cm="1">
        <f t="array" ref="R7">_xlfn.TEXTJOIN(CHAR(10), TRUE, IF((S10:S20="Review") + (U10:U20="Review") &gt; 0, Q10:Q20, ""))</f>
        <v/>
      </c>
      <c r="S7" s="125"/>
      <c r="T7" s="125"/>
      <c r="U7" s="102" t="s">
        <v>108</v>
      </c>
      <c r="V7" s="101" t="s">
        <v>38</v>
      </c>
      <c r="W7" s="125" t="str" cm="1">
        <f t="array" ref="W7">_xlfn.TEXTJOIN(CHAR(10), TRUE, IF((X10:X20="Review") + (Z10:Z20="Review") &gt; 0, V10:V20, ""))</f>
        <v/>
      </c>
      <c r="X7" s="125"/>
      <c r="Y7" s="125"/>
      <c r="Z7" s="102" t="s">
        <v>109</v>
      </c>
      <c r="AA7" s="101" t="s">
        <v>38</v>
      </c>
      <c r="AB7" s="125" t="str" cm="1">
        <f t="array" ref="AB7">_xlfn.TEXTJOIN(CHAR(10), TRUE, IF((AC10:AC20="Review") + (AE10:AE20="Review") &gt; 0, AA10:AA20, ""))</f>
        <v/>
      </c>
      <c r="AC7" s="125"/>
      <c r="AD7" s="125"/>
      <c r="AE7" s="102" t="s">
        <v>106</v>
      </c>
      <c r="AF7" s="101" t="s">
        <v>38</v>
      </c>
      <c r="AG7" s="125" t="str" cm="1">
        <f t="array" ref="AG7">_xlfn.TEXTJOIN(CHAR(10), TRUE, IF((AH10:AH20="Review") + (AJ10:AJ20="Review") &gt; 0, AF10:AF20, ""))</f>
        <v/>
      </c>
      <c r="AH7" s="125"/>
      <c r="AI7" s="125"/>
      <c r="AJ7" s="102" t="s">
        <v>107</v>
      </c>
      <c r="AK7" s="101" t="s">
        <v>38</v>
      </c>
      <c r="AL7" s="125" t="str" cm="1">
        <f t="array" ref="AL7">_xlfn.TEXTJOIN(CHAR(10), TRUE, IF((AM10:AM20="Review") + (AO10:AO20="Review") &gt; 0, AK10:AK20, ""))</f>
        <v/>
      </c>
      <c r="AM7" s="125"/>
      <c r="AN7" s="125"/>
      <c r="AO7" s="102" t="s">
        <v>109</v>
      </c>
      <c r="AP7" s="101" t="s">
        <v>38</v>
      </c>
      <c r="AQ7" s="125" t="str" cm="1">
        <f t="array" ref="AQ7">_xlfn.TEXTJOIN(CHAR(10), TRUE, IF((AR10:AR20="Review") + (AT10:AT20="Review") &gt; 0, AP10:AP20, ""))</f>
        <v/>
      </c>
      <c r="AR7" s="125"/>
      <c r="AS7" s="125"/>
      <c r="AT7" s="102" t="s">
        <v>107</v>
      </c>
      <c r="AU7" s="101" t="s">
        <v>38</v>
      </c>
      <c r="AV7" s="125" t="str" cm="1">
        <f t="array" ref="AV7">_xlfn.TEXTJOIN(CHAR(10), TRUE, IF((AW10:AW20="Review") + (AY10:AY20="Review") &gt; 0, AU10:AU20, ""))</f>
        <v/>
      </c>
      <c r="AW7" s="125"/>
      <c r="AX7" s="125"/>
      <c r="AY7" s="102" t="s">
        <v>110</v>
      </c>
    </row>
    <row r="8" spans="1:51" ht="39" customHeight="1" thickTop="1" thickBot="1" x14ac:dyDescent="0.3">
      <c r="A8" s="123"/>
      <c r="B8" s="108" t="s">
        <v>111</v>
      </c>
      <c r="C8" s="108"/>
      <c r="D8" s="108"/>
      <c r="E8" s="108"/>
      <c r="F8" s="109"/>
      <c r="G8" s="110" t="s">
        <v>112</v>
      </c>
      <c r="H8" s="111"/>
      <c r="I8" s="111"/>
      <c r="J8" s="111"/>
      <c r="K8" s="112"/>
      <c r="L8" s="113" t="s">
        <v>113</v>
      </c>
      <c r="M8" s="114"/>
      <c r="N8" s="114"/>
      <c r="O8" s="114"/>
      <c r="P8" s="115"/>
      <c r="Q8" s="126" t="s">
        <v>114</v>
      </c>
      <c r="R8" s="127"/>
      <c r="S8" s="127"/>
      <c r="T8" s="127"/>
      <c r="U8" s="128"/>
      <c r="V8" s="129" t="s">
        <v>115</v>
      </c>
      <c r="W8" s="130"/>
      <c r="X8" s="130"/>
      <c r="Y8" s="130"/>
      <c r="Z8" s="131"/>
      <c r="AA8" s="132" t="s">
        <v>116</v>
      </c>
      <c r="AB8" s="133"/>
      <c r="AC8" s="133"/>
      <c r="AD8" s="133"/>
      <c r="AE8" s="134"/>
      <c r="AF8" s="135" t="s">
        <v>117</v>
      </c>
      <c r="AG8" s="136"/>
      <c r="AH8" s="136"/>
      <c r="AI8" s="136"/>
      <c r="AJ8" s="137"/>
      <c r="AK8" s="138" t="s">
        <v>118</v>
      </c>
      <c r="AL8" s="139"/>
      <c r="AM8" s="139"/>
      <c r="AN8" s="139"/>
      <c r="AO8" s="140"/>
      <c r="AP8" s="141" t="s">
        <v>119</v>
      </c>
      <c r="AQ8" s="142"/>
      <c r="AR8" s="142"/>
      <c r="AS8" s="142"/>
      <c r="AT8" s="143"/>
      <c r="AU8" s="116" t="s">
        <v>120</v>
      </c>
      <c r="AV8" s="117"/>
      <c r="AW8" s="117"/>
      <c r="AX8" s="117"/>
      <c r="AY8" s="118"/>
    </row>
    <row r="9" spans="1:51" s="7" customFormat="1" ht="39" customHeight="1" thickTop="1" thickBot="1" x14ac:dyDescent="0.3">
      <c r="A9" s="124"/>
      <c r="B9" s="30" t="s">
        <v>33</v>
      </c>
      <c r="C9" s="52" t="s">
        <v>29</v>
      </c>
      <c r="D9" s="53"/>
      <c r="E9" s="54" t="s">
        <v>30</v>
      </c>
      <c r="F9" s="55"/>
      <c r="G9" s="87" t="s">
        <v>33</v>
      </c>
      <c r="H9" s="88" t="s">
        <v>29</v>
      </c>
      <c r="I9" s="89"/>
      <c r="J9" s="90" t="s">
        <v>30</v>
      </c>
      <c r="K9" s="91"/>
      <c r="L9" s="47" t="s">
        <v>33</v>
      </c>
      <c r="M9" s="56" t="s">
        <v>29</v>
      </c>
      <c r="N9" s="57"/>
      <c r="O9" s="58" t="s">
        <v>30</v>
      </c>
      <c r="P9" s="59"/>
      <c r="Q9" s="31" t="s">
        <v>33</v>
      </c>
      <c r="R9" s="60" t="s">
        <v>29</v>
      </c>
      <c r="S9" s="61"/>
      <c r="T9" s="62" t="s">
        <v>30</v>
      </c>
      <c r="U9" s="63"/>
      <c r="V9" s="51" t="s">
        <v>33</v>
      </c>
      <c r="W9" s="64" t="s">
        <v>29</v>
      </c>
      <c r="X9" s="65"/>
      <c r="Y9" s="66" t="s">
        <v>30</v>
      </c>
      <c r="Z9" s="67"/>
      <c r="AA9" s="32" t="s">
        <v>33</v>
      </c>
      <c r="AB9" s="68" t="s">
        <v>29</v>
      </c>
      <c r="AC9" s="69"/>
      <c r="AD9" s="70" t="s">
        <v>30</v>
      </c>
      <c r="AE9" s="71"/>
      <c r="AF9" s="48" t="s">
        <v>33</v>
      </c>
      <c r="AG9" s="72" t="s">
        <v>29</v>
      </c>
      <c r="AH9" s="73"/>
      <c r="AI9" s="74" t="s">
        <v>30</v>
      </c>
      <c r="AJ9" s="75"/>
      <c r="AK9" s="49" t="s">
        <v>33</v>
      </c>
      <c r="AL9" s="76" t="s">
        <v>29</v>
      </c>
      <c r="AM9" s="77"/>
      <c r="AN9" s="78" t="s">
        <v>30</v>
      </c>
      <c r="AO9" s="79"/>
      <c r="AP9" s="50" t="s">
        <v>33</v>
      </c>
      <c r="AQ9" s="80" t="s">
        <v>29</v>
      </c>
      <c r="AR9" s="81"/>
      <c r="AS9" s="82" t="s">
        <v>30</v>
      </c>
      <c r="AT9" s="83"/>
      <c r="AU9" s="33" t="s">
        <v>33</v>
      </c>
      <c r="AV9" s="84" t="s">
        <v>29</v>
      </c>
      <c r="AW9" s="85"/>
      <c r="AX9" s="84" t="s">
        <v>30</v>
      </c>
      <c r="AY9" s="86"/>
    </row>
    <row r="10" spans="1:51" ht="52.5" customHeight="1" thickTop="1" thickBot="1" x14ac:dyDescent="0.3">
      <c r="A10" s="105" t="s">
        <v>1</v>
      </c>
      <c r="B10" s="19" t="s">
        <v>2</v>
      </c>
      <c r="C10" s="95"/>
      <c r="D10" s="37" t="str">
        <f>IF(ISBLANK($C10), "-", IF(AND($C10&gt;=0%, $C10&gt;=70%), "Good", "Review"))</f>
        <v>-</v>
      </c>
      <c r="E10" s="95"/>
      <c r="F10" s="38" t="str">
        <f>IF(ISBLANK($E10), "-", IF(AND($E10&gt;=0%, $E10&gt;=70%), "Good", "Review"))</f>
        <v>-</v>
      </c>
      <c r="G10" s="22" t="s">
        <v>13</v>
      </c>
      <c r="H10" s="95"/>
      <c r="I10" s="39" t="str">
        <f>IF(ISBLANK($H10), "-", IF(AND($H10&gt;=0%, $H10&gt;=70%), "Good", "Review"))</f>
        <v>-</v>
      </c>
      <c r="J10" s="95"/>
      <c r="K10" s="38" t="str">
        <f>IF(ISBLANK($J10), "-", IF(AND($J10&gt;=0%, $J10&gt;=70%), "Good", "Review"))</f>
        <v>-</v>
      </c>
      <c r="L10" s="26" t="s">
        <v>43</v>
      </c>
      <c r="M10" s="95"/>
      <c r="N10" s="39" t="str">
        <f>IF(ISBLANK($M10), "-", IF(AND($M10&gt;=0%, $M10&gt;=70%), "Good", "Review"))</f>
        <v>-</v>
      </c>
      <c r="O10" s="95"/>
      <c r="P10" s="38" t="str">
        <f>IF(ISBLANK($O10), "-", IF(AND($O10&gt;=0%, $O10&gt;=70%), "Good", "Review"))</f>
        <v>-</v>
      </c>
      <c r="Q10" s="26" t="s">
        <v>49</v>
      </c>
      <c r="R10" s="95"/>
      <c r="S10" s="39" t="str">
        <f>IF(ISBLANK($R10), "-", IF(AND($R10&gt;=0%, $R10&gt;=70%), "Good", "Review"))</f>
        <v>-</v>
      </c>
      <c r="T10" s="96"/>
      <c r="U10" s="38" t="str">
        <f>IF(ISBLANK($T10), "-", IF(AND($T10&gt;=0%, $T10&gt;=70%), "Good", "Review"))</f>
        <v>-</v>
      </c>
      <c r="V10" s="22" t="s">
        <v>54</v>
      </c>
      <c r="W10" s="95"/>
      <c r="X10" s="39" t="str">
        <f>IF(ISBLANK($W10), "-", IF(AND($W10&gt;=0%, $W10&gt;=70%), "Good", "Review"))</f>
        <v>-</v>
      </c>
      <c r="Y10" s="96"/>
      <c r="Z10" s="39" t="str">
        <f>IF(ISBLANK($Y10), "-", IF(AND($Y10&gt;=0%, $Y10&gt;=70%), "Good", "Review"))</f>
        <v>-</v>
      </c>
      <c r="AA10" s="22" t="s">
        <v>60</v>
      </c>
      <c r="AB10" s="95"/>
      <c r="AC10" s="39" t="str">
        <f>IF(ISBLANK($AB10), "-", IF(AND($AB10&gt;=0%, $AB10&gt;=70%), "Good", "Review"))</f>
        <v>-</v>
      </c>
      <c r="AD10" s="95"/>
      <c r="AE10" s="39" t="str">
        <f>IF(ISBLANK($AD10), "-", IF(AND($AD10&gt;=0%, $AD10&gt;=70%), "Good", "Review"))</f>
        <v>-</v>
      </c>
      <c r="AF10" s="22" t="s">
        <v>67</v>
      </c>
      <c r="AG10" s="95"/>
      <c r="AH10" s="39" t="str">
        <f>IF(ISBLANK($AG10), "-", IF(AND($AG10&gt;=0%, $AG10&gt;=70%), "Good", "Review"))</f>
        <v>-</v>
      </c>
      <c r="AI10" s="16"/>
      <c r="AJ10" s="39" t="str">
        <f>IF(ISBLANK($AI10), "-", IF(AND($AI10&gt;=0%, $AI10&gt;=70%), "Good", "Review"))</f>
        <v>-</v>
      </c>
      <c r="AK10" s="26" t="s">
        <v>85</v>
      </c>
      <c r="AL10" s="95"/>
      <c r="AM10" s="39" t="str">
        <f>IF(ISBLANK($AL10), "-", IF(AND($AL10&gt;=0%, $AL10&gt;=70%), "Good", "Review"))</f>
        <v>-</v>
      </c>
      <c r="AN10" s="95"/>
      <c r="AO10" s="39" t="str">
        <f>IF(ISBLANK($AN10), "-", IF(AND($AN10&gt;=0%, $AN10&gt;=70%), "Good", "Review"))</f>
        <v>-</v>
      </c>
      <c r="AP10" s="22" t="s">
        <v>95</v>
      </c>
      <c r="AQ10" s="95"/>
      <c r="AR10" s="39" t="str">
        <f>IF(ISBLANK($AQ10), "-", IF(AND($AQ10&gt;=0%, $AQ10&gt;=70%), "Good", "Review"))</f>
        <v>-</v>
      </c>
      <c r="AS10" s="16"/>
      <c r="AT10" s="38" t="str">
        <f>IF(ISBLANK($AS10), "-", IF(AND($AS10&gt;=0%, $AS10&gt;=70%), "Good", "Review"))</f>
        <v>-</v>
      </c>
      <c r="AU10" s="19" t="s">
        <v>99</v>
      </c>
      <c r="AV10" s="95"/>
      <c r="AW10" s="39" t="str">
        <f>IF(ISBLANK($AV10), "-", IF(AND($AV10&gt;=0%, $AV10&gt;=70%), "Good", "Review"))</f>
        <v>-</v>
      </c>
      <c r="AX10" s="95"/>
      <c r="AY10" s="38" t="str">
        <f>IF(ISBLANK($AX10), "-", IF(AND($AX10&gt;=0%, $AX10&gt;=70%), "Good", "Review"))</f>
        <v>-</v>
      </c>
    </row>
    <row r="11" spans="1:51" ht="75" customHeight="1" thickTop="1" thickBot="1" x14ac:dyDescent="0.3">
      <c r="A11" s="106"/>
      <c r="B11" s="20" t="s">
        <v>3</v>
      </c>
      <c r="C11" s="96"/>
      <c r="D11" s="37" t="str">
        <f t="shared" ref="D11:D20" si="0">IF(ISBLANK($C11), "-", IF(AND($C11&gt;=0%, $C11&gt;=70%), "Good", "Review"))</f>
        <v>-</v>
      </c>
      <c r="E11" s="96"/>
      <c r="F11" s="38" t="str">
        <f t="shared" ref="F11:F20" si="1">IF(ISBLANK($E11), "-", IF(AND($E11&gt;=0%, $E11&gt;=70%), "Good", "Review"))</f>
        <v>-</v>
      </c>
      <c r="G11" s="23" t="s">
        <v>39</v>
      </c>
      <c r="H11" s="96"/>
      <c r="I11" s="39" t="str">
        <f t="shared" ref="I11:I17" si="2">IF(ISBLANK($H11), "-", IF(AND($H11&gt;=0%, $H11&gt;=70%), "Good", "Review"))</f>
        <v>-</v>
      </c>
      <c r="J11" s="96"/>
      <c r="K11" s="38" t="str">
        <f t="shared" ref="K11:K17" si="3">IF(ISBLANK($J11), "-", IF(AND($J11&gt;=0%, $J11&gt;=70%), "Good", "Review"))</f>
        <v>-</v>
      </c>
      <c r="L11" s="27" t="s">
        <v>19</v>
      </c>
      <c r="M11" s="96"/>
      <c r="N11" s="39" t="str">
        <f t="shared" ref="N11:N21" si="4">IF(ISBLANK($M11), "-", IF(AND($M11&gt;=0%, $M11&gt;=70%), "Good", "Review"))</f>
        <v>-</v>
      </c>
      <c r="O11" s="96"/>
      <c r="P11" s="38" t="str">
        <f t="shared" ref="P11:P21" si="5">IF(ISBLANK($O11), "-", IF(AND($O11&gt;=0%, $O11&gt;=70%), "Good", "Review"))</f>
        <v>-</v>
      </c>
      <c r="Q11" s="27" t="s">
        <v>50</v>
      </c>
      <c r="R11" s="96"/>
      <c r="S11" s="39" t="str">
        <f t="shared" ref="S11:S16" si="6">IF(ISBLANK($R11), "-", IF(AND($R11&gt;=0%, $R11&gt;=70%), "Good", "Review"))</f>
        <v>-</v>
      </c>
      <c r="T11" s="96"/>
      <c r="U11" s="38" t="str">
        <f t="shared" ref="U11:U16" si="7">IF(ISBLANK($T11), "-", IF(AND($T11&gt;=0%, $T11&gt;=70%), "Good", "Review"))</f>
        <v>-</v>
      </c>
      <c r="V11" s="23" t="s">
        <v>55</v>
      </c>
      <c r="W11" s="96"/>
      <c r="X11" s="39" t="str">
        <f t="shared" ref="X11:X15" si="8">IF(ISBLANK($W11), "-", IF(AND($W11&gt;=0%, $W11&gt;=70%), "Good", "Review"))</f>
        <v>-</v>
      </c>
      <c r="Y11" s="96"/>
      <c r="Z11" s="39" t="str">
        <f t="shared" ref="Z11:Z15" si="9">IF(ISBLANK($Y11), "-", IF(AND($Y11&gt;=0%, $Y11&gt;=70%), "Good", "Review"))</f>
        <v>-</v>
      </c>
      <c r="AA11" s="23" t="s">
        <v>61</v>
      </c>
      <c r="AB11" s="96"/>
      <c r="AC11" s="39" t="str">
        <f t="shared" ref="AC11:AC17" si="10">IF(ISBLANK($AB11), "-", IF(AND($AB11&gt;=0%, $AB11&gt;=70%), "Good", "Review"))</f>
        <v>-</v>
      </c>
      <c r="AD11" s="96"/>
      <c r="AE11" s="39" t="str">
        <f t="shared" ref="AE11:AE17" si="11">IF(ISBLANK($AD11), "-", IF(AND($AD11&gt;=0%, $AD11&gt;=70%), "Good", "Review"))</f>
        <v>-</v>
      </c>
      <c r="AF11" s="23" t="s">
        <v>68</v>
      </c>
      <c r="AG11" s="96"/>
      <c r="AH11" s="39" t="str">
        <f t="shared" ref="AH11:AH28" si="12">IF(ISBLANK($AG11), "-", IF(AND($AG11&gt;=0%, $AG11&gt;=70%), "Good", "Review"))</f>
        <v>-</v>
      </c>
      <c r="AI11" s="17"/>
      <c r="AJ11" s="39" t="str">
        <f t="shared" ref="AJ11:AJ28" si="13">IF(ISBLANK($AI11), "-", IF(AND($AI11&gt;=0%, $AI11&gt;=70%), "Good", "Review"))</f>
        <v>-</v>
      </c>
      <c r="AK11" s="27" t="s">
        <v>86</v>
      </c>
      <c r="AL11" s="96"/>
      <c r="AM11" s="39" t="str">
        <f t="shared" ref="AM11:AM19" si="14">IF(ISBLANK($AL11), "-", IF(AND($AL11&gt;=0%, $AL11&gt;=70%), "Good", "Review"))</f>
        <v>-</v>
      </c>
      <c r="AN11" s="96"/>
      <c r="AO11" s="39" t="str">
        <f t="shared" ref="AO11:AO19" si="15">IF(ISBLANK($AN11), "-", IF(AND($AN11&gt;=0%, $AN11&gt;=70%), "Good", "Review"))</f>
        <v>-</v>
      </c>
      <c r="AP11" s="23" t="s">
        <v>96</v>
      </c>
      <c r="AQ11" s="96"/>
      <c r="AR11" s="39" t="str">
        <f t="shared" ref="AR11:AR16" si="16">IF(ISBLANK($AQ11), "-", IF(AND($AQ11&gt;=0%, $AQ11&gt;=70%), "Good", "Review"))</f>
        <v>-</v>
      </c>
      <c r="AS11" s="17"/>
      <c r="AT11" s="38" t="str">
        <f t="shared" ref="AT11:AT16" si="17">IF(ISBLANK($AS11), "-", IF(AND($AS11&gt;=0%, $AS11&gt;=70%), "Good", "Review"))</f>
        <v>-</v>
      </c>
      <c r="AU11" s="20" t="s">
        <v>100</v>
      </c>
      <c r="AV11" s="96"/>
      <c r="AW11" s="39" t="str">
        <f t="shared" ref="AW11:AW14" si="18">IF(ISBLANK($AV11), "-", IF(AND($AV11&gt;=0%, $AV11&gt;=70%), "Good", "Review"))</f>
        <v>-</v>
      </c>
      <c r="AX11" s="96"/>
      <c r="AY11" s="38" t="str">
        <f t="shared" ref="AY11:AY14" si="19">IF(ISBLANK($AX11), "-", IF(AND($AX11&gt;=0%, $AX11&gt;=70%), "Good", "Review"))</f>
        <v>-</v>
      </c>
    </row>
    <row r="12" spans="1:51" ht="65.25" customHeight="1" thickTop="1" thickBot="1" x14ac:dyDescent="0.3">
      <c r="A12" s="106"/>
      <c r="B12" s="20" t="s">
        <v>4</v>
      </c>
      <c r="C12" s="96"/>
      <c r="D12" s="37" t="str">
        <f t="shared" si="0"/>
        <v>-</v>
      </c>
      <c r="E12" s="96"/>
      <c r="F12" s="38" t="str">
        <f t="shared" si="1"/>
        <v>-</v>
      </c>
      <c r="G12" s="24" t="s">
        <v>14</v>
      </c>
      <c r="H12" s="96"/>
      <c r="I12" s="39" t="str">
        <f t="shared" si="2"/>
        <v>-</v>
      </c>
      <c r="J12" s="96"/>
      <c r="K12" s="38" t="str">
        <f t="shared" si="3"/>
        <v>-</v>
      </c>
      <c r="L12" s="27" t="s">
        <v>20</v>
      </c>
      <c r="M12" s="96"/>
      <c r="N12" s="39" t="str">
        <f t="shared" si="4"/>
        <v>-</v>
      </c>
      <c r="O12" s="96"/>
      <c r="P12" s="38" t="str">
        <f t="shared" si="5"/>
        <v>-</v>
      </c>
      <c r="Q12" s="27" t="s">
        <v>51</v>
      </c>
      <c r="R12" s="96"/>
      <c r="S12" s="39" t="str">
        <f t="shared" si="6"/>
        <v>-</v>
      </c>
      <c r="T12" s="96"/>
      <c r="U12" s="38" t="str">
        <f t="shared" si="7"/>
        <v>-</v>
      </c>
      <c r="V12" s="23" t="s">
        <v>56</v>
      </c>
      <c r="W12" s="96"/>
      <c r="X12" s="39" t="str">
        <f t="shared" si="8"/>
        <v>-</v>
      </c>
      <c r="Y12" s="96"/>
      <c r="Z12" s="39" t="str">
        <f t="shared" si="9"/>
        <v>-</v>
      </c>
      <c r="AA12" s="24" t="s">
        <v>25</v>
      </c>
      <c r="AB12" s="96"/>
      <c r="AC12" s="39" t="str">
        <f t="shared" si="10"/>
        <v>-</v>
      </c>
      <c r="AD12" s="96"/>
      <c r="AE12" s="39" t="str">
        <f t="shared" si="11"/>
        <v>-</v>
      </c>
      <c r="AF12" s="23" t="s">
        <v>69</v>
      </c>
      <c r="AG12" s="96"/>
      <c r="AH12" s="39" t="str">
        <f t="shared" si="12"/>
        <v>-</v>
      </c>
      <c r="AI12" s="17"/>
      <c r="AJ12" s="39" t="str">
        <f t="shared" si="13"/>
        <v>-</v>
      </c>
      <c r="AK12" s="27" t="s">
        <v>87</v>
      </c>
      <c r="AL12" s="96"/>
      <c r="AM12" s="39" t="str">
        <f t="shared" si="14"/>
        <v>-</v>
      </c>
      <c r="AN12" s="96"/>
      <c r="AO12" s="39" t="str">
        <f t="shared" si="15"/>
        <v>-</v>
      </c>
      <c r="AP12" s="23" t="s">
        <v>97</v>
      </c>
      <c r="AQ12" s="96"/>
      <c r="AR12" s="39" t="str">
        <f t="shared" si="16"/>
        <v>-</v>
      </c>
      <c r="AS12" s="17"/>
      <c r="AT12" s="38" t="str">
        <f t="shared" si="17"/>
        <v>-</v>
      </c>
      <c r="AU12" s="20" t="s">
        <v>101</v>
      </c>
      <c r="AV12" s="96"/>
      <c r="AW12" s="39" t="str">
        <f t="shared" si="18"/>
        <v>-</v>
      </c>
      <c r="AX12" s="96"/>
      <c r="AY12" s="38" t="str">
        <f t="shared" si="19"/>
        <v>-</v>
      </c>
    </row>
    <row r="13" spans="1:51" ht="58.5" customHeight="1" thickTop="1" thickBot="1" x14ac:dyDescent="0.3">
      <c r="A13" s="106"/>
      <c r="B13" s="20" t="s">
        <v>5</v>
      </c>
      <c r="C13" s="96"/>
      <c r="D13" s="37" t="str">
        <f t="shared" si="0"/>
        <v>-</v>
      </c>
      <c r="E13" s="96"/>
      <c r="F13" s="38" t="str">
        <f t="shared" si="1"/>
        <v>-</v>
      </c>
      <c r="G13" s="24" t="s">
        <v>15</v>
      </c>
      <c r="H13" s="96"/>
      <c r="I13" s="39" t="str">
        <f t="shared" si="2"/>
        <v>-</v>
      </c>
      <c r="J13" s="96"/>
      <c r="K13" s="38" t="str">
        <f t="shared" si="3"/>
        <v>-</v>
      </c>
      <c r="L13" s="27" t="s">
        <v>21</v>
      </c>
      <c r="M13" s="96"/>
      <c r="N13" s="39" t="str">
        <f t="shared" si="4"/>
        <v>-</v>
      </c>
      <c r="O13" s="96"/>
      <c r="P13" s="38" t="str">
        <f t="shared" si="5"/>
        <v>-</v>
      </c>
      <c r="Q13" s="27" t="s">
        <v>52</v>
      </c>
      <c r="R13" s="96"/>
      <c r="S13" s="39" t="str">
        <f t="shared" si="6"/>
        <v>-</v>
      </c>
      <c r="T13" s="96"/>
      <c r="U13" s="38" t="str">
        <f t="shared" si="7"/>
        <v>-</v>
      </c>
      <c r="V13" s="23" t="s">
        <v>57</v>
      </c>
      <c r="W13" s="96"/>
      <c r="X13" s="39" t="str">
        <f t="shared" si="8"/>
        <v>-</v>
      </c>
      <c r="Y13" s="96"/>
      <c r="Z13" s="39" t="str">
        <f t="shared" si="9"/>
        <v>-</v>
      </c>
      <c r="AA13" s="23" t="s">
        <v>62</v>
      </c>
      <c r="AB13" s="96"/>
      <c r="AC13" s="39" t="str">
        <f t="shared" si="10"/>
        <v>-</v>
      </c>
      <c r="AD13" s="96"/>
      <c r="AE13" s="39" t="str">
        <f t="shared" si="11"/>
        <v>-</v>
      </c>
      <c r="AF13" s="23" t="s">
        <v>70</v>
      </c>
      <c r="AG13" s="96"/>
      <c r="AH13" s="39" t="str">
        <f t="shared" si="12"/>
        <v>-</v>
      </c>
      <c r="AI13" s="17"/>
      <c r="AJ13" s="39" t="str">
        <f t="shared" si="13"/>
        <v>-</v>
      </c>
      <c r="AK13" s="27" t="s">
        <v>88</v>
      </c>
      <c r="AL13" s="96"/>
      <c r="AM13" s="39" t="str">
        <f t="shared" si="14"/>
        <v>-</v>
      </c>
      <c r="AN13" s="96"/>
      <c r="AO13" s="39" t="str">
        <f t="shared" si="15"/>
        <v>-</v>
      </c>
      <c r="AP13" s="23" t="s">
        <v>26</v>
      </c>
      <c r="AQ13" s="96"/>
      <c r="AR13" s="39" t="str">
        <f t="shared" si="16"/>
        <v>-</v>
      </c>
      <c r="AS13" s="17"/>
      <c r="AT13" s="38" t="str">
        <f t="shared" si="17"/>
        <v>-</v>
      </c>
      <c r="AU13" s="20" t="s">
        <v>102</v>
      </c>
      <c r="AV13" s="96"/>
      <c r="AW13" s="39" t="str">
        <f t="shared" si="18"/>
        <v>-</v>
      </c>
      <c r="AX13" s="96"/>
      <c r="AY13" s="38" t="str">
        <f t="shared" si="19"/>
        <v>-</v>
      </c>
    </row>
    <row r="14" spans="1:51" ht="100.5" customHeight="1" thickTop="1" thickBot="1" x14ac:dyDescent="0.3">
      <c r="A14" s="106"/>
      <c r="B14" s="21" t="s">
        <v>6</v>
      </c>
      <c r="C14" s="96"/>
      <c r="D14" s="37" t="str">
        <f>IF(ISBLANK($C14), "-", IF(AND($C14&gt;=0%, $C14&gt;=70%), "Good", "Review"))</f>
        <v>-</v>
      </c>
      <c r="E14" s="96"/>
      <c r="F14" s="38" t="str">
        <f t="shared" si="1"/>
        <v>-</v>
      </c>
      <c r="G14" s="23" t="s">
        <v>40</v>
      </c>
      <c r="H14" s="96"/>
      <c r="I14" s="39" t="str">
        <f t="shared" si="2"/>
        <v>-</v>
      </c>
      <c r="J14" s="96"/>
      <c r="K14" s="38" t="str">
        <f t="shared" si="3"/>
        <v>-</v>
      </c>
      <c r="L14" s="27" t="s">
        <v>22</v>
      </c>
      <c r="M14" s="96"/>
      <c r="N14" s="39" t="str">
        <f t="shared" si="4"/>
        <v>-</v>
      </c>
      <c r="O14" s="96"/>
      <c r="P14" s="38" t="str">
        <f t="shared" si="5"/>
        <v>-</v>
      </c>
      <c r="Q14" s="27" t="s">
        <v>53</v>
      </c>
      <c r="R14" s="96"/>
      <c r="S14" s="39" t="str">
        <f t="shared" si="6"/>
        <v>-</v>
      </c>
      <c r="T14" s="96"/>
      <c r="U14" s="38" t="str">
        <f t="shared" si="7"/>
        <v>-</v>
      </c>
      <c r="V14" s="23" t="s">
        <v>58</v>
      </c>
      <c r="W14" s="96"/>
      <c r="X14" s="39" t="str">
        <f t="shared" si="8"/>
        <v>-</v>
      </c>
      <c r="Y14" s="96"/>
      <c r="Z14" s="39" t="str">
        <f t="shared" si="9"/>
        <v>-</v>
      </c>
      <c r="AA14" s="23" t="s">
        <v>63</v>
      </c>
      <c r="AB14" s="96"/>
      <c r="AC14" s="39" t="str">
        <f t="shared" si="10"/>
        <v>-</v>
      </c>
      <c r="AD14" s="96"/>
      <c r="AE14" s="39" t="str">
        <f t="shared" si="11"/>
        <v>-</v>
      </c>
      <c r="AF14" s="23" t="s">
        <v>71</v>
      </c>
      <c r="AG14" s="96"/>
      <c r="AH14" s="39" t="str">
        <f t="shared" si="12"/>
        <v>-</v>
      </c>
      <c r="AI14" s="17"/>
      <c r="AJ14" s="39" t="str">
        <f t="shared" si="13"/>
        <v>-</v>
      </c>
      <c r="AK14" s="27" t="s">
        <v>89</v>
      </c>
      <c r="AL14" s="96"/>
      <c r="AM14" s="39" t="str">
        <f t="shared" si="14"/>
        <v>-</v>
      </c>
      <c r="AN14" s="96"/>
      <c r="AO14" s="39" t="str">
        <f t="shared" si="15"/>
        <v>-</v>
      </c>
      <c r="AP14" s="24" t="s">
        <v>27</v>
      </c>
      <c r="AQ14" s="96"/>
      <c r="AR14" s="39" t="str">
        <f t="shared" si="16"/>
        <v>-</v>
      </c>
      <c r="AS14" s="17"/>
      <c r="AT14" s="38" t="str">
        <f t="shared" si="17"/>
        <v>-</v>
      </c>
      <c r="AU14" s="29" t="s">
        <v>31</v>
      </c>
      <c r="AV14" s="96"/>
      <c r="AW14" s="39" t="str">
        <f t="shared" si="18"/>
        <v>-</v>
      </c>
      <c r="AX14" s="96"/>
      <c r="AY14" s="38" t="str">
        <f t="shared" si="19"/>
        <v>-</v>
      </c>
    </row>
    <row r="15" spans="1:51" ht="78" customHeight="1" thickTop="1" thickBot="1" x14ac:dyDescent="0.3">
      <c r="A15" s="106"/>
      <c r="B15" s="21" t="s">
        <v>7</v>
      </c>
      <c r="C15" s="96"/>
      <c r="D15" s="37" t="str">
        <f t="shared" si="0"/>
        <v>-</v>
      </c>
      <c r="E15" s="96"/>
      <c r="F15" s="38" t="str">
        <f t="shared" si="1"/>
        <v>-</v>
      </c>
      <c r="G15" s="24" t="s">
        <v>16</v>
      </c>
      <c r="H15" s="96"/>
      <c r="I15" s="39" t="str">
        <f t="shared" si="2"/>
        <v>-</v>
      </c>
      <c r="J15" s="96"/>
      <c r="K15" s="38" t="str">
        <f t="shared" si="3"/>
        <v>-</v>
      </c>
      <c r="L15" s="28" t="s">
        <v>23</v>
      </c>
      <c r="M15" s="96"/>
      <c r="N15" s="39" t="str">
        <f t="shared" si="4"/>
        <v>-</v>
      </c>
      <c r="O15" s="96"/>
      <c r="P15" s="38" t="str">
        <f t="shared" si="5"/>
        <v>-</v>
      </c>
      <c r="Q15" s="28" t="s">
        <v>17</v>
      </c>
      <c r="R15" s="96"/>
      <c r="S15" s="39" t="str">
        <f t="shared" si="6"/>
        <v>-</v>
      </c>
      <c r="T15" s="96"/>
      <c r="U15" s="38" t="str">
        <f t="shared" si="7"/>
        <v>-</v>
      </c>
      <c r="V15" s="23" t="s">
        <v>59</v>
      </c>
      <c r="W15" s="96"/>
      <c r="X15" s="39" t="str">
        <f t="shared" si="8"/>
        <v>-</v>
      </c>
      <c r="Y15" s="96"/>
      <c r="Z15" s="39" t="str">
        <f t="shared" si="9"/>
        <v>-</v>
      </c>
      <c r="AA15" s="23" t="s">
        <v>64</v>
      </c>
      <c r="AB15" s="96"/>
      <c r="AC15" s="39" t="str">
        <f t="shared" si="10"/>
        <v>-</v>
      </c>
      <c r="AD15" s="96"/>
      <c r="AE15" s="39" t="str">
        <f t="shared" si="11"/>
        <v>-</v>
      </c>
      <c r="AF15" s="23" t="s">
        <v>72</v>
      </c>
      <c r="AG15" s="96"/>
      <c r="AH15" s="39" t="str">
        <f t="shared" si="12"/>
        <v>-</v>
      </c>
      <c r="AI15" s="17"/>
      <c r="AJ15" s="39" t="str">
        <f t="shared" si="13"/>
        <v>-</v>
      </c>
      <c r="AK15" s="27" t="s">
        <v>90</v>
      </c>
      <c r="AL15" s="96"/>
      <c r="AM15" s="39" t="str">
        <f t="shared" si="14"/>
        <v>-</v>
      </c>
      <c r="AN15" s="96"/>
      <c r="AO15" s="39" t="str">
        <f t="shared" si="15"/>
        <v>-</v>
      </c>
      <c r="AP15" s="24" t="s">
        <v>28</v>
      </c>
      <c r="AQ15" s="96"/>
      <c r="AR15" s="39" t="str">
        <f t="shared" si="16"/>
        <v>-</v>
      </c>
      <c r="AS15" s="17"/>
      <c r="AT15" s="38" t="str">
        <f t="shared" si="17"/>
        <v>-</v>
      </c>
      <c r="AV15" s="18" t="str">
        <f>IFERROR(AVERAGE(AV10:AV14),"-")</f>
        <v>-</v>
      </c>
      <c r="AW15" s="15"/>
      <c r="AX15" s="18" t="str">
        <f>IFERROR(AVERAGE(AY10:AY14),"-")</f>
        <v>-</v>
      </c>
      <c r="AY15" s="10"/>
    </row>
    <row r="16" spans="1:51" ht="63" customHeight="1" thickTop="1" thickBot="1" x14ac:dyDescent="0.3">
      <c r="A16" s="106"/>
      <c r="B16" s="21" t="s">
        <v>8</v>
      </c>
      <c r="C16" s="96"/>
      <c r="D16" s="37" t="str">
        <f t="shared" si="0"/>
        <v>-</v>
      </c>
      <c r="E16" s="96"/>
      <c r="F16" s="38" t="str">
        <f t="shared" si="1"/>
        <v>-</v>
      </c>
      <c r="G16" s="23" t="s">
        <v>41</v>
      </c>
      <c r="H16" s="96"/>
      <c r="I16" s="39" t="str">
        <f t="shared" si="2"/>
        <v>-</v>
      </c>
      <c r="J16" s="96"/>
      <c r="K16" s="38" t="str">
        <f t="shared" si="3"/>
        <v>-</v>
      </c>
      <c r="L16" s="27" t="s">
        <v>24</v>
      </c>
      <c r="M16" s="96"/>
      <c r="N16" s="39" t="str">
        <f t="shared" si="4"/>
        <v>-</v>
      </c>
      <c r="O16" s="96"/>
      <c r="P16" s="38" t="str">
        <f t="shared" si="5"/>
        <v>-</v>
      </c>
      <c r="Q16" s="28" t="s">
        <v>18</v>
      </c>
      <c r="R16" s="96"/>
      <c r="S16" s="39" t="str">
        <f t="shared" si="6"/>
        <v>-</v>
      </c>
      <c r="T16" s="96"/>
      <c r="U16" s="38" t="str">
        <f t="shared" si="7"/>
        <v>-</v>
      </c>
      <c r="V16" s="8"/>
      <c r="W16" s="18" t="str">
        <f>IFERROR(AVERAGE(W10:W15),"-")</f>
        <v>-</v>
      </c>
      <c r="X16" s="15"/>
      <c r="Y16" s="18" t="str">
        <f>IFERROR(AVERAGE(Y10:Y15),"-")</f>
        <v>-</v>
      </c>
      <c r="AA16" s="23" t="s">
        <v>65</v>
      </c>
      <c r="AB16" s="96"/>
      <c r="AC16" s="39" t="str">
        <f t="shared" si="10"/>
        <v>-</v>
      </c>
      <c r="AD16" s="96"/>
      <c r="AE16" s="39" t="str">
        <f t="shared" si="11"/>
        <v>-</v>
      </c>
      <c r="AF16" s="23" t="s">
        <v>73</v>
      </c>
      <c r="AG16" s="96"/>
      <c r="AH16" s="39" t="str">
        <f t="shared" si="12"/>
        <v>-</v>
      </c>
      <c r="AI16" s="17"/>
      <c r="AJ16" s="39" t="str">
        <f t="shared" si="13"/>
        <v>-</v>
      </c>
      <c r="AK16" s="27" t="s">
        <v>91</v>
      </c>
      <c r="AL16" s="96"/>
      <c r="AM16" s="39" t="str">
        <f t="shared" si="14"/>
        <v>-</v>
      </c>
      <c r="AN16" s="96"/>
      <c r="AO16" s="38" t="str">
        <f t="shared" si="15"/>
        <v>-</v>
      </c>
      <c r="AP16" s="19" t="s">
        <v>98</v>
      </c>
      <c r="AQ16" s="95"/>
      <c r="AR16" s="39" t="str">
        <f t="shared" si="16"/>
        <v>-</v>
      </c>
      <c r="AS16" s="16"/>
      <c r="AT16" s="38" t="str">
        <f t="shared" si="17"/>
        <v>-</v>
      </c>
      <c r="AV16" s="119" t="str">
        <f>IFERROR(AVERAGE(AV15,AX15),"-")</f>
        <v>-</v>
      </c>
      <c r="AW16" s="120"/>
      <c r="AX16" s="121"/>
      <c r="AY16" s="10"/>
    </row>
    <row r="17" spans="1:51" ht="55.5" customHeight="1" thickTop="1" thickBot="1" x14ac:dyDescent="0.3">
      <c r="A17" s="106"/>
      <c r="B17" s="21" t="s">
        <v>9</v>
      </c>
      <c r="C17" s="96"/>
      <c r="D17" s="37" t="str">
        <f t="shared" si="0"/>
        <v>-</v>
      </c>
      <c r="E17" s="96"/>
      <c r="F17" s="38" t="str">
        <f t="shared" si="1"/>
        <v>-</v>
      </c>
      <c r="G17" s="25" t="s">
        <v>42</v>
      </c>
      <c r="H17" s="96"/>
      <c r="I17" s="39" t="str">
        <f t="shared" si="2"/>
        <v>-</v>
      </c>
      <c r="J17" s="96"/>
      <c r="K17" s="38" t="str">
        <f t="shared" si="3"/>
        <v>-</v>
      </c>
      <c r="L17" s="26" t="s">
        <v>44</v>
      </c>
      <c r="M17" s="96"/>
      <c r="N17" s="39" t="str">
        <f t="shared" si="4"/>
        <v>-</v>
      </c>
      <c r="O17" s="96"/>
      <c r="P17" s="38" t="str">
        <f t="shared" si="5"/>
        <v>-</v>
      </c>
      <c r="R17" s="18" t="str">
        <f>IFERROR(AVERAGE(R10:R16),"-")</f>
        <v>-</v>
      </c>
      <c r="S17" s="15"/>
      <c r="T17" s="18" t="str">
        <f>IFERROR(AVERAGE(T10:T16),"-")</f>
        <v>-</v>
      </c>
      <c r="W17" s="119" t="str">
        <f>IFERROR(AVERAGE(W16,Y16),"-")</f>
        <v>-</v>
      </c>
      <c r="X17" s="120"/>
      <c r="Y17" s="121"/>
      <c r="AA17" s="26" t="s">
        <v>66</v>
      </c>
      <c r="AB17" s="96"/>
      <c r="AC17" s="39" t="str">
        <f t="shared" si="10"/>
        <v>-</v>
      </c>
      <c r="AD17" s="96"/>
      <c r="AE17" s="39" t="str">
        <f t="shared" si="11"/>
        <v>-</v>
      </c>
      <c r="AF17" s="23" t="s">
        <v>74</v>
      </c>
      <c r="AG17" s="96"/>
      <c r="AH17" s="39" t="str">
        <f t="shared" si="12"/>
        <v>-</v>
      </c>
      <c r="AI17" s="17"/>
      <c r="AJ17" s="39" t="str">
        <f t="shared" si="13"/>
        <v>-</v>
      </c>
      <c r="AK17" s="27" t="s">
        <v>92</v>
      </c>
      <c r="AL17" s="96"/>
      <c r="AM17" s="39" t="str">
        <f t="shared" si="14"/>
        <v>-</v>
      </c>
      <c r="AN17" s="96"/>
      <c r="AO17" s="38" t="str">
        <f t="shared" si="15"/>
        <v>-</v>
      </c>
      <c r="AQ17" s="18" t="str">
        <f>IFERROR(AVERAGE(AQ10:AQ16),"-")</f>
        <v>-</v>
      </c>
      <c r="AR17" s="15"/>
      <c r="AS17" s="18" t="str">
        <f>IFERROR(AVERAGE(AS10:AS16),"-")</f>
        <v>-</v>
      </c>
      <c r="AY17" s="10"/>
    </row>
    <row r="18" spans="1:51" ht="63.75" customHeight="1" thickTop="1" thickBot="1" x14ac:dyDescent="0.3">
      <c r="A18" s="106"/>
      <c r="B18" s="20" t="s">
        <v>10</v>
      </c>
      <c r="C18" s="96"/>
      <c r="D18" s="37" t="str">
        <f t="shared" si="0"/>
        <v>-</v>
      </c>
      <c r="E18" s="96"/>
      <c r="F18" s="38" t="str">
        <f t="shared" si="1"/>
        <v>-</v>
      </c>
      <c r="H18" s="18" t="str">
        <f>IFERROR(AVERAGE(H10:H17),"-")</f>
        <v>-</v>
      </c>
      <c r="I18" s="15"/>
      <c r="J18" s="18" t="str">
        <f>IFERROR(AVERAGE(J10:J17),"-")</f>
        <v>-</v>
      </c>
      <c r="L18" s="27" t="s">
        <v>45</v>
      </c>
      <c r="M18" s="96"/>
      <c r="N18" s="39" t="str">
        <f t="shared" si="4"/>
        <v>-</v>
      </c>
      <c r="O18" s="96"/>
      <c r="P18" s="38" t="str">
        <f t="shared" si="5"/>
        <v>-</v>
      </c>
      <c r="R18" s="119" t="str">
        <f>IFERROR(AVERAGE(R17,T17),"-")</f>
        <v>-</v>
      </c>
      <c r="S18" s="120"/>
      <c r="T18" s="121"/>
      <c r="AB18" s="18" t="str">
        <f>IFERROR(AVERAGE(AB10:AB17),"-")</f>
        <v>-</v>
      </c>
      <c r="AC18" s="15"/>
      <c r="AD18" s="18" t="str">
        <f>IFERROR(AVERAGE(AD10:AD17),"-")</f>
        <v>-</v>
      </c>
      <c r="AE18" s="2"/>
      <c r="AF18" s="26" t="s">
        <v>75</v>
      </c>
      <c r="AG18" s="96"/>
      <c r="AH18" s="39" t="str">
        <f t="shared" si="12"/>
        <v>-</v>
      </c>
      <c r="AI18" s="17"/>
      <c r="AJ18" s="39" t="str">
        <f t="shared" si="13"/>
        <v>-</v>
      </c>
      <c r="AK18" s="27" t="s">
        <v>93</v>
      </c>
      <c r="AL18" s="96"/>
      <c r="AM18" s="39" t="str">
        <f t="shared" si="14"/>
        <v>-</v>
      </c>
      <c r="AN18" s="96"/>
      <c r="AO18" s="38" t="str">
        <f t="shared" si="15"/>
        <v>-</v>
      </c>
      <c r="AQ18" s="119" t="str">
        <f>IFERROR(AVERAGE(AQ17,AS17),"-")</f>
        <v>-</v>
      </c>
      <c r="AR18" s="120"/>
      <c r="AS18" s="121"/>
      <c r="AY18" s="10"/>
    </row>
    <row r="19" spans="1:51" ht="57.75" customHeight="1" thickTop="1" thickBot="1" x14ac:dyDescent="0.3">
      <c r="A19" s="106"/>
      <c r="B19" s="21" t="s">
        <v>11</v>
      </c>
      <c r="C19" s="96"/>
      <c r="D19" s="37" t="str">
        <f t="shared" si="0"/>
        <v>-</v>
      </c>
      <c r="E19" s="96"/>
      <c r="F19" s="38" t="str">
        <f t="shared" si="1"/>
        <v>-</v>
      </c>
      <c r="H19" s="119" t="str">
        <f>IFERROR(AVERAGE(H18,J18),"-")</f>
        <v>-</v>
      </c>
      <c r="I19" s="120"/>
      <c r="J19" s="121"/>
      <c r="L19" s="27" t="s">
        <v>46</v>
      </c>
      <c r="M19" s="96"/>
      <c r="N19" s="39" t="str">
        <f t="shared" si="4"/>
        <v>-</v>
      </c>
      <c r="O19" s="96"/>
      <c r="P19" s="38" t="str">
        <f t="shared" si="5"/>
        <v>-</v>
      </c>
      <c r="AB19" s="119" t="str">
        <f>IFERROR(AVERAGE(AB18,AD18),"-")</f>
        <v>-</v>
      </c>
      <c r="AC19" s="120"/>
      <c r="AD19" s="121"/>
      <c r="AF19" s="27" t="s">
        <v>76</v>
      </c>
      <c r="AG19" s="96"/>
      <c r="AH19" s="39" t="str">
        <f t="shared" si="12"/>
        <v>-</v>
      </c>
      <c r="AI19" s="17"/>
      <c r="AJ19" s="39" t="str">
        <f t="shared" si="13"/>
        <v>-</v>
      </c>
      <c r="AK19" s="26" t="s">
        <v>94</v>
      </c>
      <c r="AL19" s="95"/>
      <c r="AM19" s="39" t="str">
        <f t="shared" si="14"/>
        <v>-</v>
      </c>
      <c r="AN19" s="95"/>
      <c r="AO19" s="38" t="str">
        <f t="shared" si="15"/>
        <v>-</v>
      </c>
      <c r="AY19" s="10"/>
    </row>
    <row r="20" spans="1:51" ht="51" customHeight="1" thickTop="1" thickBot="1" x14ac:dyDescent="0.3">
      <c r="A20" s="106"/>
      <c r="B20" s="20" t="s">
        <v>12</v>
      </c>
      <c r="C20" s="96"/>
      <c r="D20" s="37" t="str">
        <f t="shared" si="0"/>
        <v>-</v>
      </c>
      <c r="E20" s="96"/>
      <c r="F20" s="38" t="str">
        <f t="shared" si="1"/>
        <v>-</v>
      </c>
      <c r="L20" s="27" t="s">
        <v>47</v>
      </c>
      <c r="M20" s="96"/>
      <c r="N20" s="39" t="str">
        <f t="shared" si="4"/>
        <v>-</v>
      </c>
      <c r="O20" s="96"/>
      <c r="P20" s="38" t="str">
        <f t="shared" si="5"/>
        <v>-</v>
      </c>
      <c r="AF20" s="27" t="s">
        <v>77</v>
      </c>
      <c r="AG20" s="96"/>
      <c r="AH20" s="39" t="str">
        <f t="shared" si="12"/>
        <v>-</v>
      </c>
      <c r="AI20" s="17"/>
      <c r="AJ20" s="39" t="str">
        <f t="shared" si="13"/>
        <v>-</v>
      </c>
      <c r="AK20" s="40"/>
      <c r="AL20" s="18" t="str">
        <f>IFERROR(AVERAGE(AL10:AL19),"-")</f>
        <v>-</v>
      </c>
      <c r="AM20" s="15"/>
      <c r="AN20" s="18" t="str">
        <f>IFERROR(AVERAGE(AN10:AN19),"-")</f>
        <v>-</v>
      </c>
      <c r="AY20" s="10"/>
    </row>
    <row r="21" spans="1:51" ht="49.5" customHeight="1" thickTop="1" thickBot="1" x14ac:dyDescent="0.3">
      <c r="A21" s="106"/>
      <c r="C21" s="18" t="str">
        <f>IFERROR(AVERAGE(C$10:C$20),"-")</f>
        <v>-</v>
      </c>
      <c r="D21" s="15"/>
      <c r="E21" s="18" t="str">
        <f>IFERROR(AVERAGE(E$10:E$20),"-")</f>
        <v>-</v>
      </c>
      <c r="L21" s="27" t="s">
        <v>48</v>
      </c>
      <c r="M21" s="96"/>
      <c r="N21" s="39" t="str">
        <f t="shared" si="4"/>
        <v>-</v>
      </c>
      <c r="O21" s="96"/>
      <c r="P21" s="38" t="str">
        <f t="shared" si="5"/>
        <v>-</v>
      </c>
      <c r="AF21" s="27" t="s">
        <v>78</v>
      </c>
      <c r="AG21" s="96"/>
      <c r="AH21" s="39" t="str">
        <f t="shared" si="12"/>
        <v>-</v>
      </c>
      <c r="AI21" s="17"/>
      <c r="AJ21" s="39" t="str">
        <f t="shared" si="13"/>
        <v>-</v>
      </c>
      <c r="AK21" s="40"/>
      <c r="AL21" s="119" t="str">
        <f>IFERROR(AVERAGE(AL20,AN20),"-")</f>
        <v>-</v>
      </c>
      <c r="AM21" s="120"/>
      <c r="AN21" s="121"/>
      <c r="AY21" s="10"/>
    </row>
    <row r="22" spans="1:51" ht="47.25" customHeight="1" thickTop="1" thickBot="1" x14ac:dyDescent="0.3">
      <c r="A22" s="106"/>
      <c r="C22" s="119" t="str">
        <f>IFERROR(AVERAGE(C21,E21),"-")</f>
        <v>-</v>
      </c>
      <c r="D22" s="120"/>
      <c r="E22" s="121"/>
      <c r="M22" s="18" t="str">
        <f>IFERROR(AVERAGE(M10:M21),"-")</f>
        <v>-</v>
      </c>
      <c r="N22" s="15"/>
      <c r="O22" s="18" t="str">
        <f>IFERROR(AVERAGE(O10:O21),"-")</f>
        <v>-</v>
      </c>
      <c r="AF22" s="23" t="s">
        <v>79</v>
      </c>
      <c r="AG22" s="96"/>
      <c r="AH22" s="39" t="str">
        <f t="shared" si="12"/>
        <v>-</v>
      </c>
      <c r="AI22" s="17"/>
      <c r="AJ22" s="39" t="str">
        <f t="shared" si="13"/>
        <v>-</v>
      </c>
      <c r="AK22" s="40"/>
      <c r="AY22" s="10"/>
    </row>
    <row r="23" spans="1:51" ht="44.25" customHeight="1" thickTop="1" thickBot="1" x14ac:dyDescent="0.3">
      <c r="A23" s="106"/>
      <c r="M23" s="119" t="str">
        <f>IFERROR(AVERAGE(M22,O22),"-")</f>
        <v>-</v>
      </c>
      <c r="N23" s="120"/>
      <c r="O23" s="121"/>
      <c r="AF23" s="24" t="s">
        <v>32</v>
      </c>
      <c r="AG23" s="96"/>
      <c r="AH23" s="39" t="str">
        <f t="shared" si="12"/>
        <v>-</v>
      </c>
      <c r="AI23" s="17"/>
      <c r="AJ23" s="39" t="str">
        <f t="shared" si="13"/>
        <v>-</v>
      </c>
      <c r="AK23" s="40"/>
      <c r="AY23" s="10"/>
    </row>
    <row r="24" spans="1:51" ht="50.25" customHeight="1" thickTop="1" thickBot="1" x14ac:dyDescent="0.3">
      <c r="A24" s="106"/>
      <c r="AF24" s="23" t="s">
        <v>80</v>
      </c>
      <c r="AG24" s="96"/>
      <c r="AH24" s="39" t="str">
        <f t="shared" si="12"/>
        <v>-</v>
      </c>
      <c r="AI24" s="17"/>
      <c r="AJ24" s="39" t="str">
        <f t="shared" si="13"/>
        <v>-</v>
      </c>
      <c r="AK24" s="40"/>
      <c r="AY24" s="10"/>
    </row>
    <row r="25" spans="1:51" ht="43.5" customHeight="1" thickTop="1" thickBot="1" x14ac:dyDescent="0.3">
      <c r="A25" s="106"/>
      <c r="AF25" s="23" t="s">
        <v>81</v>
      </c>
      <c r="AG25" s="96"/>
      <c r="AH25" s="39" t="str">
        <f t="shared" si="12"/>
        <v>-</v>
      </c>
      <c r="AI25" s="17"/>
      <c r="AJ25" s="39" t="str">
        <f t="shared" si="13"/>
        <v>-</v>
      </c>
      <c r="AK25" s="40"/>
      <c r="AY25" s="10"/>
    </row>
    <row r="26" spans="1:51" ht="42" customHeight="1" thickTop="1" thickBot="1" x14ac:dyDescent="0.3">
      <c r="A26" s="106"/>
      <c r="AF26" s="23" t="s">
        <v>82</v>
      </c>
      <c r="AG26" s="96"/>
      <c r="AH26" s="39" t="str">
        <f t="shared" si="12"/>
        <v>-</v>
      </c>
      <c r="AI26" s="17"/>
      <c r="AJ26" s="39" t="str">
        <f t="shared" si="13"/>
        <v>-</v>
      </c>
      <c r="AK26" s="40"/>
      <c r="AY26" s="10"/>
    </row>
    <row r="27" spans="1:51" ht="34.5" customHeight="1" thickTop="1" thickBot="1" x14ac:dyDescent="0.3">
      <c r="A27" s="106"/>
      <c r="AF27" s="23" t="s">
        <v>83</v>
      </c>
      <c r="AG27" s="96"/>
      <c r="AH27" s="39" t="str">
        <f t="shared" si="12"/>
        <v>-</v>
      </c>
      <c r="AI27" s="17"/>
      <c r="AJ27" s="39" t="str">
        <f t="shared" si="13"/>
        <v>-</v>
      </c>
      <c r="AK27" s="40"/>
      <c r="AY27" s="10"/>
    </row>
    <row r="28" spans="1:51" ht="54" customHeight="1" thickTop="1" thickBot="1" x14ac:dyDescent="0.3">
      <c r="A28" s="106"/>
      <c r="AF28" s="26" t="s">
        <v>84</v>
      </c>
      <c r="AG28" s="95"/>
      <c r="AH28" s="39" t="str">
        <f t="shared" si="12"/>
        <v>-</v>
      </c>
      <c r="AI28" s="16"/>
      <c r="AJ28" s="39" t="str">
        <f t="shared" si="13"/>
        <v>-</v>
      </c>
      <c r="AK28" s="40"/>
      <c r="AY28" s="10"/>
    </row>
    <row r="29" spans="1:51" ht="35.25" customHeight="1" thickTop="1" thickBot="1" x14ac:dyDescent="0.3">
      <c r="A29" s="106"/>
      <c r="AF29" s="34"/>
      <c r="AG29" s="18" t="str">
        <f>IFERROR(AVERAGE(AG10:AG28),"-")</f>
        <v>-</v>
      </c>
      <c r="AH29" s="15"/>
      <c r="AI29" s="18" t="str">
        <f>IFERROR(AVERAGE(AI10:AI28),"-")</f>
        <v>-</v>
      </c>
      <c r="AJ29" s="36"/>
      <c r="AY29" s="10"/>
    </row>
    <row r="30" spans="1:51" ht="35.25" customHeight="1" x14ac:dyDescent="0.25">
      <c r="A30" s="106"/>
      <c r="AF30" s="34"/>
      <c r="AG30" s="119" t="str">
        <f>IFERROR(AVERAGE(AG29,AI29),"-")</f>
        <v>-</v>
      </c>
      <c r="AH30" s="120"/>
      <c r="AI30" s="121"/>
      <c r="AY30" s="10"/>
    </row>
    <row r="31" spans="1:51" ht="10.5" customHeight="1" thickBot="1" x14ac:dyDescent="0.3">
      <c r="A31" s="10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3"/>
      <c r="AG31" s="35"/>
      <c r="AH31" s="1"/>
      <c r="AI31" s="35"/>
      <c r="AJ31" s="1"/>
      <c r="AK31" s="1"/>
      <c r="AL31" s="1"/>
      <c r="AM31" s="1"/>
      <c r="AN31" s="1"/>
      <c r="AO31" s="1"/>
      <c r="AP31" s="1"/>
      <c r="AQ31" s="1"/>
      <c r="AR31" s="1"/>
      <c r="AS31" s="1"/>
      <c r="AT31" s="1"/>
      <c r="AU31" s="1"/>
      <c r="AV31" s="1"/>
      <c r="AW31" s="1"/>
      <c r="AX31" s="1"/>
      <c r="AY31" s="9"/>
    </row>
    <row r="32" spans="1:51" ht="15.75" thickTop="1" x14ac:dyDescent="0.25">
      <c r="A32"/>
      <c r="AF32" s="14"/>
      <c r="AG32"/>
      <c r="AH32"/>
      <c r="AI32"/>
    </row>
  </sheetData>
  <sheetProtection sheet="1" selectLockedCells="1"/>
  <mergeCells count="32">
    <mergeCell ref="AL7:AN7"/>
    <mergeCell ref="AQ7:AS7"/>
    <mergeCell ref="AV7:AX7"/>
    <mergeCell ref="AK8:AO8"/>
    <mergeCell ref="AP8:AT8"/>
    <mergeCell ref="C7:E7"/>
    <mergeCell ref="Q8:U8"/>
    <mergeCell ref="V8:Z8"/>
    <mergeCell ref="AA8:AE8"/>
    <mergeCell ref="AF8:AJ8"/>
    <mergeCell ref="H7:J7"/>
    <mergeCell ref="M7:O7"/>
    <mergeCell ref="W7:Y7"/>
    <mergeCell ref="R7:T7"/>
    <mergeCell ref="AB7:AD7"/>
    <mergeCell ref="AG7:AI7"/>
    <mergeCell ref="A10:A31"/>
    <mergeCell ref="B8:F8"/>
    <mergeCell ref="G8:K8"/>
    <mergeCell ref="L8:P8"/>
    <mergeCell ref="AU8:AY8"/>
    <mergeCell ref="C22:E22"/>
    <mergeCell ref="H19:J19"/>
    <mergeCell ref="M23:O23"/>
    <mergeCell ref="R18:T18"/>
    <mergeCell ref="W17:Y17"/>
    <mergeCell ref="AL21:AN21"/>
    <mergeCell ref="AQ18:AS18"/>
    <mergeCell ref="AG30:AI30"/>
    <mergeCell ref="AV16:AX16"/>
    <mergeCell ref="AB19:AD19"/>
    <mergeCell ref="A7:A9"/>
  </mergeCells>
  <conditionalFormatting sqref="AV10:AV14 AX10:AX14 W10:W15 Y10:Y15 R10:R16 T10:T16 AQ10:AQ16 AS10:AS16 H10:H17 J10:J17 AB10:AB17 AD10:AD17 AL10:AL19 AN10:AN19 C10:C20 E10:E20 M10:M21 O10:O21 AG10:AG28 AI10:AI28">
    <cfRule type="cellIs" dxfId="3" priority="1" operator="between">
      <formula>0.69</formula>
      <formula>0.01</formula>
    </cfRule>
    <cfRule type="cellIs" dxfId="2" priority="2" operator="greaterThanOrEqual">
      <formula>0.7</formula>
    </cfRule>
  </conditionalFormatting>
  <conditionalFormatting sqref="AW10:AW14 AY10:AY14 X10:X15 Z10:Z15 S10:S16 U10:U16 AR10:AR16 AT10:AT16 I10:I17 K10:K17 AC10:AC17 AE10:AE17 AM10:AM19 AO10:AO19 D10:D20 F10:F20 N10:N21 P10:P21 AH10:AH28 AJ10:AJ28">
    <cfRule type="containsText" dxfId="1" priority="9" operator="containsText" text="Review">
      <formula>NOT(ISERROR(SEARCH("Review",D10)))</formula>
    </cfRule>
    <cfRule type="containsText" dxfId="0" priority="10" operator="containsText" text="Good">
      <formula>NOT(ISERROR(SEARCH("Good",D10)))</formula>
    </cfRule>
  </conditionalFormatting>
  <dataValidations count="1">
    <dataValidation type="decimal" allowBlank="1" showInputMessage="1" showErrorMessage="1" errorTitle="Invalid Entry" error="Please enter a percentage number between 1% and 100%." sqref="C10:C20 E10:E20 H10:H17 J10:J17 M10:M21 O10:O21 AX10:AX14 T10:T16 AB10:AB17 Y10:Y15 W10:W15 AD10:AD17 AG10:AG28 AI10:AI28 AL10:AL19 AN10:AN19 AQ10:AQ16 AS10:AS16 AV10:AV14 R10:R16" xr:uid="{2B8D85E4-CFE0-4AAA-8F6B-D8098F5CFCBD}">
      <formula1>0.01</formula1>
      <formula2>1</formula2>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619EF5AE-0CEB-4A04-97B9-84D6207D8E68}">
          <x14:formula1>
            <xm:f>Dates!$F$6:$F$10</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3BF8E-FA25-4953-9BB7-6C666EEB336C}">
  <dimension ref="A2:O61"/>
  <sheetViews>
    <sheetView zoomScale="85" zoomScaleNormal="85" workbookViewId="0">
      <selection activeCell="A3" sqref="A3:E3"/>
    </sheetView>
  </sheetViews>
  <sheetFormatPr defaultRowHeight="15" x14ac:dyDescent="0.25"/>
  <cols>
    <col min="1" max="2" width="9.140625" style="3"/>
    <col min="3" max="3" width="94.5703125" style="3" customWidth="1"/>
    <col min="4" max="4" width="9.140625" style="3"/>
    <col min="5" max="5" width="0.7109375" style="3" customWidth="1"/>
    <col min="6" max="8" width="9.140625" style="3"/>
    <col min="9" max="9" width="61.140625" style="3" customWidth="1"/>
    <col min="10" max="10" width="41.28515625" style="3" customWidth="1"/>
    <col min="11" max="13" width="9.140625" style="3"/>
    <col min="14" max="14" width="37.28515625" style="3" customWidth="1"/>
    <col min="15" max="15" width="64.5703125" style="3" customWidth="1"/>
    <col min="16" max="16384" width="9.140625" style="3"/>
  </cols>
  <sheetData>
    <row r="2" spans="1:15" ht="15.75" thickBot="1" x14ac:dyDescent="0.3"/>
    <row r="3" spans="1:15" ht="39" customHeight="1" thickTop="1" thickBot="1" x14ac:dyDescent="0.3">
      <c r="A3" s="108" t="s">
        <v>111</v>
      </c>
      <c r="B3" s="108"/>
      <c r="C3" s="108"/>
      <c r="D3" s="108"/>
      <c r="E3" s="109"/>
      <c r="F3" s="144" t="s">
        <v>112</v>
      </c>
      <c r="G3" s="145"/>
      <c r="H3" s="145"/>
      <c r="I3" s="145"/>
      <c r="J3" s="146"/>
      <c r="K3" s="113" t="s">
        <v>113</v>
      </c>
      <c r="L3" s="114"/>
      <c r="M3" s="114"/>
      <c r="N3" s="114"/>
      <c r="O3" s="115"/>
    </row>
    <row r="4" spans="1:15" ht="15.75" thickTop="1" x14ac:dyDescent="0.25"/>
    <row r="10" spans="1:15" ht="116.25" customHeight="1" x14ac:dyDescent="0.25"/>
    <row r="23" spans="1:15" ht="15.75" thickBot="1" x14ac:dyDescent="0.3"/>
    <row r="24" spans="1:15" ht="41.25" customHeight="1" thickTop="1" thickBot="1" x14ac:dyDescent="0.3">
      <c r="A24" s="126" t="s">
        <v>114</v>
      </c>
      <c r="B24" s="127"/>
      <c r="C24" s="127"/>
      <c r="D24" s="127"/>
      <c r="E24" s="128"/>
      <c r="F24" s="129" t="s">
        <v>115</v>
      </c>
      <c r="G24" s="130"/>
      <c r="H24" s="130"/>
      <c r="I24" s="130"/>
      <c r="J24" s="131"/>
      <c r="K24" s="132" t="s">
        <v>116</v>
      </c>
      <c r="L24" s="133"/>
      <c r="M24" s="133"/>
      <c r="N24" s="133"/>
      <c r="O24" s="134"/>
    </row>
    <row r="25" spans="1:15" ht="15.75" thickTop="1" x14ac:dyDescent="0.25"/>
    <row r="30" spans="1:15" ht="57" customHeight="1" x14ac:dyDescent="0.25"/>
    <row r="34" spans="1:15" ht="44.25" customHeight="1" x14ac:dyDescent="0.25"/>
    <row r="35" spans="1:15" ht="44.25" customHeight="1" x14ac:dyDescent="0.25"/>
    <row r="36" spans="1:15" ht="44.25" customHeight="1" x14ac:dyDescent="0.25"/>
    <row r="41" spans="1:15" ht="15.75" thickBot="1" x14ac:dyDescent="0.3"/>
    <row r="42" spans="1:15" ht="47.25" customHeight="1" thickTop="1" thickBot="1" x14ac:dyDescent="0.3">
      <c r="A42" s="135" t="s">
        <v>117</v>
      </c>
      <c r="B42" s="136"/>
      <c r="C42" s="136"/>
      <c r="D42" s="136"/>
      <c r="E42" s="137"/>
      <c r="F42" s="138" t="s">
        <v>118</v>
      </c>
      <c r="G42" s="139"/>
      <c r="H42" s="139"/>
      <c r="I42" s="139"/>
      <c r="J42" s="140"/>
      <c r="K42" s="141" t="s">
        <v>119</v>
      </c>
      <c r="L42" s="142"/>
      <c r="M42" s="142"/>
      <c r="N42" s="142"/>
      <c r="O42" s="143"/>
    </row>
    <row r="43" spans="1:15" ht="15.75" thickTop="1" x14ac:dyDescent="0.25"/>
    <row r="58" spans="1:5" ht="63" customHeight="1" x14ac:dyDescent="0.25"/>
    <row r="59" spans="1:5" ht="90.75" customHeight="1" thickBot="1" x14ac:dyDescent="0.3"/>
    <row r="60" spans="1:5" ht="52.5" customHeight="1" thickBot="1" x14ac:dyDescent="0.3">
      <c r="A60" s="116" t="s">
        <v>120</v>
      </c>
      <c r="B60" s="117"/>
      <c r="C60" s="117"/>
      <c r="D60" s="117"/>
      <c r="E60" s="118"/>
    </row>
    <row r="61" spans="1:5" ht="15.75" thickTop="1" x14ac:dyDescent="0.25"/>
  </sheetData>
  <sheetProtection sheet="1" objects="1" scenarios="1"/>
  <mergeCells count="10">
    <mergeCell ref="A42:E42"/>
    <mergeCell ref="F42:J42"/>
    <mergeCell ref="K42:O42"/>
    <mergeCell ref="A60:E60"/>
    <mergeCell ref="A3:E3"/>
    <mergeCell ref="F3:J3"/>
    <mergeCell ref="K3:O3"/>
    <mergeCell ref="A24:E24"/>
    <mergeCell ref="F24:J24"/>
    <mergeCell ref="K24:O2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6881D-1EDF-4359-A01C-498D3783C37D}">
  <dimension ref="A6:AY16"/>
  <sheetViews>
    <sheetView workbookViewId="0">
      <selection activeCell="F16" sqref="F16"/>
    </sheetView>
  </sheetViews>
  <sheetFormatPr defaultRowHeight="15" x14ac:dyDescent="0.25"/>
  <cols>
    <col min="6" max="6" width="98.5703125" bestFit="1" customWidth="1"/>
  </cols>
  <sheetData>
    <row r="6" spans="1:51" ht="15.75" x14ac:dyDescent="0.25">
      <c r="F6" s="43">
        <v>45612</v>
      </c>
    </row>
    <row r="7" spans="1:51" ht="15.75" x14ac:dyDescent="0.25">
      <c r="F7" s="43">
        <v>45705</v>
      </c>
    </row>
    <row r="8" spans="1:51" ht="15.75" x14ac:dyDescent="0.25">
      <c r="F8" s="43">
        <v>45793</v>
      </c>
    </row>
    <row r="9" spans="1:51" ht="15.75" x14ac:dyDescent="0.25">
      <c r="F9" s="43">
        <v>45893</v>
      </c>
    </row>
    <row r="10" spans="1:51" ht="15.75" x14ac:dyDescent="0.25">
      <c r="F10" s="43">
        <v>45976</v>
      </c>
    </row>
    <row r="12" spans="1:51" ht="15.75" x14ac:dyDescent="0.25">
      <c r="F12" s="42"/>
    </row>
    <row r="13" spans="1:51" ht="15.75" x14ac:dyDescent="0.25">
      <c r="F13" s="42"/>
    </row>
    <row r="16" spans="1:51" s="3" customFormat="1" ht="39" customHeight="1" x14ac:dyDescent="0.25">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CFA System</vt:lpstr>
      <vt:lpstr>Performance</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Dawod</dc:creator>
  <cp:lastModifiedBy>Ahmed Dawod</cp:lastModifiedBy>
  <dcterms:created xsi:type="dcterms:W3CDTF">2024-08-23T16:21:22Z</dcterms:created>
  <dcterms:modified xsi:type="dcterms:W3CDTF">2024-08-27T20:08:38Z</dcterms:modified>
</cp:coreProperties>
</file>