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P17" i="3" l="1"/>
  <c r="P14" i="3"/>
  <c r="P20" i="4"/>
  <c r="P17" i="4"/>
  <c r="F12" i="4"/>
  <c r="G12" i="4"/>
  <c r="A13" i="4"/>
  <c r="C12" i="4"/>
  <c r="E7" i="4" s="1"/>
  <c r="B12" i="4"/>
  <c r="D11" i="4" s="1"/>
  <c r="D13" i="3"/>
  <c r="P15" i="3"/>
  <c r="P12" i="3"/>
  <c r="I9" i="3"/>
  <c r="H9" i="3"/>
  <c r="H3" i="3"/>
  <c r="I3" i="3"/>
  <c r="H4" i="3"/>
  <c r="I4" i="3"/>
  <c r="H5" i="3"/>
  <c r="I5" i="3"/>
  <c r="H6" i="3"/>
  <c r="I6" i="3"/>
  <c r="H7" i="3"/>
  <c r="I7" i="3"/>
  <c r="H8" i="3"/>
  <c r="I8" i="3"/>
  <c r="I2" i="3"/>
  <c r="H2" i="3"/>
  <c r="F16" i="3"/>
  <c r="A10" i="3"/>
  <c r="C9" i="3"/>
  <c r="E5" i="3" s="1"/>
  <c r="B9" i="3"/>
  <c r="D19" i="1"/>
  <c r="D20" i="1"/>
  <c r="B16" i="1"/>
  <c r="D5" i="1" s="1"/>
  <c r="C16" i="1"/>
  <c r="E8" i="1" s="1"/>
  <c r="P18" i="3" l="1"/>
  <c r="P21" i="3" s="1"/>
  <c r="D15" i="4"/>
  <c r="E10" i="4"/>
  <c r="E9" i="4"/>
  <c r="E8" i="4"/>
  <c r="D10" i="4"/>
  <c r="D9" i="4"/>
  <c r="D8" i="4"/>
  <c r="E4" i="4"/>
  <c r="I4" i="4" s="1"/>
  <c r="E6" i="4"/>
  <c r="I6" i="4" s="1"/>
  <c r="E11" i="4"/>
  <c r="I11" i="4" s="1"/>
  <c r="E2" i="4"/>
  <c r="I2" i="4" s="1"/>
  <c r="D7" i="4"/>
  <c r="G7" i="4" s="1"/>
  <c r="D3" i="4"/>
  <c r="D6" i="4"/>
  <c r="H6" i="4" s="1"/>
  <c r="D2" i="4"/>
  <c r="H2" i="4" s="1"/>
  <c r="I7" i="4"/>
  <c r="F11" i="4"/>
  <c r="H11" i="4"/>
  <c r="D5" i="4"/>
  <c r="E5" i="4"/>
  <c r="D4" i="4"/>
  <c r="E3" i="4"/>
  <c r="E3" i="3"/>
  <c r="E2" i="3"/>
  <c r="E7" i="3"/>
  <c r="D6" i="3"/>
  <c r="F6" i="3" s="1"/>
  <c r="D4" i="3"/>
  <c r="F4" i="3" s="1"/>
  <c r="D2" i="3"/>
  <c r="D5" i="3"/>
  <c r="D8" i="3"/>
  <c r="F8" i="3" s="1"/>
  <c r="D3" i="3"/>
  <c r="D7" i="3"/>
  <c r="E4" i="3"/>
  <c r="E6" i="3"/>
  <c r="E8" i="3"/>
  <c r="A17" i="1"/>
  <c r="E10" i="1"/>
  <c r="D9" i="1"/>
  <c r="F9" i="1" s="1"/>
  <c r="D10" i="1"/>
  <c r="F10" i="1" s="1"/>
  <c r="F5" i="1"/>
  <c r="E4" i="1"/>
  <c r="E13" i="1"/>
  <c r="D7" i="1"/>
  <c r="F7" i="1" s="1"/>
  <c r="E6" i="1"/>
  <c r="D13" i="1"/>
  <c r="D4" i="1"/>
  <c r="E9" i="1"/>
  <c r="G9" i="1" s="1"/>
  <c r="D12" i="1"/>
  <c r="D3" i="1"/>
  <c r="E11" i="1"/>
  <c r="D11" i="1"/>
  <c r="F11" i="1" s="1"/>
  <c r="E3" i="1"/>
  <c r="E12" i="1"/>
  <c r="D8" i="1"/>
  <c r="F8" i="1" s="1"/>
  <c r="E5" i="1"/>
  <c r="G5" i="1" s="1"/>
  <c r="E14" i="1"/>
  <c r="G14" i="1" s="1"/>
  <c r="D2" i="1"/>
  <c r="F2" i="1" s="1"/>
  <c r="E15" i="1"/>
  <c r="D15" i="1"/>
  <c r="F15" i="1" s="1"/>
  <c r="D6" i="1"/>
  <c r="F6" i="1" s="1"/>
  <c r="E7" i="1"/>
  <c r="E2" i="1"/>
  <c r="D14" i="1"/>
  <c r="F14" i="1" s="1"/>
  <c r="G6" i="1"/>
  <c r="G10" i="4" l="1"/>
  <c r="I10" i="4"/>
  <c r="G9" i="4"/>
  <c r="I9" i="4"/>
  <c r="G8" i="4"/>
  <c r="I8" i="4"/>
  <c r="F10" i="4"/>
  <c r="H10" i="4"/>
  <c r="F9" i="4"/>
  <c r="H9" i="4"/>
  <c r="F8" i="4"/>
  <c r="H8" i="4"/>
  <c r="G11" i="4"/>
  <c r="G2" i="4"/>
  <c r="F2" i="4"/>
  <c r="G6" i="4"/>
  <c r="F6" i="4"/>
  <c r="H3" i="4"/>
  <c r="F3" i="4"/>
  <c r="H7" i="4"/>
  <c r="F7" i="4"/>
  <c r="G3" i="4"/>
  <c r="I3" i="4"/>
  <c r="F4" i="4"/>
  <c r="H4" i="4"/>
  <c r="I5" i="4"/>
  <c r="G5" i="4"/>
  <c r="G4" i="4"/>
  <c r="H5" i="4"/>
  <c r="F5" i="4"/>
  <c r="G4" i="3"/>
  <c r="G8" i="3"/>
  <c r="F5" i="3"/>
  <c r="G5" i="3"/>
  <c r="F2" i="3"/>
  <c r="G2" i="3"/>
  <c r="F7" i="3"/>
  <c r="G7" i="3"/>
  <c r="F3" i="3"/>
  <c r="G3" i="3"/>
  <c r="G6" i="3"/>
  <c r="G7" i="1"/>
  <c r="G10" i="1"/>
  <c r="G4" i="1"/>
  <c r="F4" i="1"/>
  <c r="G8" i="1"/>
  <c r="G13" i="1"/>
  <c r="F13" i="1"/>
  <c r="G15" i="1"/>
  <c r="G11" i="1"/>
  <c r="G3" i="1"/>
  <c r="F3" i="1"/>
  <c r="G12" i="1"/>
  <c r="F12" i="1"/>
  <c r="G2" i="1"/>
  <c r="H12" i="4" l="1"/>
  <c r="P18" i="4" s="1"/>
  <c r="I12" i="4"/>
  <c r="G9" i="3"/>
  <c r="F9" i="3"/>
  <c r="F16" i="1"/>
  <c r="G16" i="1"/>
  <c r="F23" i="1" s="1"/>
  <c r="D16" i="4" l="1"/>
  <c r="F19" i="4" s="1"/>
  <c r="P15" i="4"/>
  <c r="P21" i="4" s="1"/>
  <c r="P24" i="4" s="1"/>
</calcChain>
</file>

<file path=xl/sharedStrings.xml><?xml version="1.0" encoding="utf-8"?>
<sst xmlns="http://schemas.openxmlformats.org/spreadsheetml/2006/main" count="61" uniqueCount="29">
  <si>
    <t>TEST 1(x)</t>
  </si>
  <si>
    <t>TEST 2(y)</t>
  </si>
  <si>
    <t>mean</t>
  </si>
  <si>
    <t>x-xmean</t>
  </si>
  <si>
    <t>y-ymean</t>
  </si>
  <si>
    <t>(x-xmean)^2</t>
  </si>
  <si>
    <t>(y-ymean)(x-xmean)</t>
  </si>
  <si>
    <t>b1=</t>
  </si>
  <si>
    <t>b0=</t>
  </si>
  <si>
    <t>so when test1=46 sp test2=</t>
  </si>
  <si>
    <t>year</t>
  </si>
  <si>
    <t>GDP</t>
  </si>
  <si>
    <t>calls</t>
  </si>
  <si>
    <t>employees</t>
  </si>
  <si>
    <t>Items</t>
  </si>
  <si>
    <t>Revenue</t>
  </si>
  <si>
    <t>e(y)=6.22223.99681x</t>
  </si>
  <si>
    <t>x required</t>
  </si>
  <si>
    <t>(y-ymean)^2</t>
  </si>
  <si>
    <t>r=sum(x-xmean)(y-ymean)/Sqrt((x-xmean)^2*(y-ymean)^2)</t>
  </si>
  <si>
    <t>sy=sqrt(    sum(y-ymean)/n-1)^2)</t>
  </si>
  <si>
    <t>n=</t>
  </si>
  <si>
    <t>sx=sqrt(    sum(x-xmean)/n-1)^2)</t>
  </si>
  <si>
    <t>b1=r*sy/sx</t>
  </si>
  <si>
    <t>b0=ymean-b1*xmean</t>
  </si>
  <si>
    <t>y=b0+b1x</t>
  </si>
  <si>
    <t>so for x=178</t>
  </si>
  <si>
    <t>sy=sqrt(    sum(y-xmean)/n-1)^2)</t>
  </si>
  <si>
    <t>e(y)=-182.46+1.475806X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</si>
</sst>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.5"/>
      <color theme="1"/>
      <name val="DejaVu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19024459360164E-2"/>
          <c:y val="0.19556532307572982"/>
          <c:w val="0.8897203467739544"/>
          <c:h val="0.719878960473738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59</c:v>
                </c:pt>
                <c:pt idx="1">
                  <c:v>52</c:v>
                </c:pt>
                <c:pt idx="2">
                  <c:v>44</c:v>
                </c:pt>
                <c:pt idx="3">
                  <c:v>51</c:v>
                </c:pt>
                <c:pt idx="4">
                  <c:v>42</c:v>
                </c:pt>
                <c:pt idx="5">
                  <c:v>42</c:v>
                </c:pt>
                <c:pt idx="6">
                  <c:v>41</c:v>
                </c:pt>
                <c:pt idx="7">
                  <c:v>45</c:v>
                </c:pt>
                <c:pt idx="8">
                  <c:v>27</c:v>
                </c:pt>
                <c:pt idx="9">
                  <c:v>63</c:v>
                </c:pt>
                <c:pt idx="10">
                  <c:v>54</c:v>
                </c:pt>
                <c:pt idx="11">
                  <c:v>44</c:v>
                </c:pt>
                <c:pt idx="12">
                  <c:v>50</c:v>
                </c:pt>
                <c:pt idx="13">
                  <c:v>47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56</c:v>
                </c:pt>
                <c:pt idx="1">
                  <c:v>63</c:v>
                </c:pt>
                <c:pt idx="2">
                  <c:v>55</c:v>
                </c:pt>
                <c:pt idx="3">
                  <c:v>50</c:v>
                </c:pt>
                <c:pt idx="4">
                  <c:v>66</c:v>
                </c:pt>
                <c:pt idx="5">
                  <c:v>48</c:v>
                </c:pt>
                <c:pt idx="6">
                  <c:v>58</c:v>
                </c:pt>
                <c:pt idx="7">
                  <c:v>36</c:v>
                </c:pt>
                <c:pt idx="8">
                  <c:v>13</c:v>
                </c:pt>
                <c:pt idx="9">
                  <c:v>50</c:v>
                </c:pt>
                <c:pt idx="10">
                  <c:v>81</c:v>
                </c:pt>
                <c:pt idx="11">
                  <c:v>56</c:v>
                </c:pt>
                <c:pt idx="12">
                  <c:v>64</c:v>
                </c:pt>
                <c:pt idx="13">
                  <c:v>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D-47BA-A2C9-73D599DA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64896"/>
        <c:axId val="252066816"/>
      </c:scatterChart>
      <c:valAx>
        <c:axId val="2520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66816"/>
        <c:crosses val="autoZero"/>
        <c:crossBetween val="midCat"/>
      </c:valAx>
      <c:valAx>
        <c:axId val="2520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271991</xdr:colOff>
      <xdr:row>0</xdr:row>
      <xdr:rowOff>56445</xdr:rowOff>
    </xdr:from>
    <xdr:to>
      <xdr:col>16</xdr:col>
      <xdr:colOff>155222</xdr:colOff>
      <xdr:row>14</xdr:row>
      <xdr:rowOff>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BE25CF9-9FE5-46DA-853C-4F9704ED0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90" zoomScaleNormal="90" workbookViewId="0">
      <selection activeCell="A2" sqref="A1:G23"/>
    </sheetView>
  </sheetViews>
  <sheetFormatPr defaultRowHeight="14.5"/>
  <cols>
    <col min="6" max="6" width="11.26953125" bestFit="1" customWidth="1"/>
    <col min="7" max="7" width="17.90625" bestFit="1" customWidth="1"/>
  </cols>
  <sheetData>
    <row r="1" spans="1:7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>
      <c r="B2" s="1">
        <v>59</v>
      </c>
      <c r="C2">
        <v>56</v>
      </c>
      <c r="D2">
        <f>B2-B$16</f>
        <v>11.785714285714285</v>
      </c>
      <c r="E2">
        <f>C2-C$16</f>
        <v>2.7142857142857153</v>
      </c>
      <c r="F2">
        <f>D2^2</f>
        <v>138.90306122448976</v>
      </c>
      <c r="G2">
        <f>E2*D2</f>
        <v>31.989795918367356</v>
      </c>
    </row>
    <row r="3" spans="1:7">
      <c r="B3" s="1">
        <v>52</v>
      </c>
      <c r="C3">
        <v>63</v>
      </c>
      <c r="D3">
        <f t="shared" ref="D3:E15" si="0">B3-B$16</f>
        <v>4.7857142857142847</v>
      </c>
      <c r="E3">
        <f t="shared" si="0"/>
        <v>9.7142857142857153</v>
      </c>
      <c r="F3">
        <f t="shared" ref="F3:F15" si="1">D3^2</f>
        <v>22.903061224489786</v>
      </c>
      <c r="G3">
        <f t="shared" ref="G3:G15" si="2">E3*D3</f>
        <v>46.489795918367342</v>
      </c>
    </row>
    <row r="4" spans="1:7">
      <c r="B4" s="1">
        <v>44</v>
      </c>
      <c r="C4">
        <v>55</v>
      </c>
      <c r="D4">
        <f t="shared" si="0"/>
        <v>-3.2142857142857153</v>
      </c>
      <c r="E4">
        <f t="shared" si="0"/>
        <v>1.7142857142857153</v>
      </c>
      <c r="F4">
        <f t="shared" si="1"/>
        <v>10.331632653061231</v>
      </c>
      <c r="G4">
        <f t="shared" si="2"/>
        <v>-5.5102040816326578</v>
      </c>
    </row>
    <row r="5" spans="1:7">
      <c r="B5" s="1">
        <v>51</v>
      </c>
      <c r="C5">
        <v>50</v>
      </c>
      <c r="D5">
        <f t="shared" si="0"/>
        <v>3.7857142857142847</v>
      </c>
      <c r="E5">
        <f t="shared" si="0"/>
        <v>-3.2857142857142847</v>
      </c>
      <c r="F5">
        <f t="shared" si="1"/>
        <v>14.331632653061217</v>
      </c>
      <c r="G5">
        <f t="shared" si="2"/>
        <v>-12.438775510204074</v>
      </c>
    </row>
    <row r="6" spans="1:7">
      <c r="B6" s="1">
        <v>42</v>
      </c>
      <c r="C6">
        <v>66</v>
      </c>
      <c r="D6">
        <f t="shared" si="0"/>
        <v>-5.2142857142857153</v>
      </c>
      <c r="E6">
        <f t="shared" si="0"/>
        <v>12.714285714285715</v>
      </c>
      <c r="F6">
        <f t="shared" si="1"/>
        <v>27.188775510204092</v>
      </c>
      <c r="G6">
        <f t="shared" si="2"/>
        <v>-66.295918367346957</v>
      </c>
    </row>
    <row r="7" spans="1:7">
      <c r="B7" s="1">
        <v>42</v>
      </c>
      <c r="C7">
        <v>48</v>
      </c>
      <c r="D7">
        <f t="shared" si="0"/>
        <v>-5.2142857142857153</v>
      </c>
      <c r="E7">
        <f t="shared" si="0"/>
        <v>-5.2857142857142847</v>
      </c>
      <c r="F7">
        <f t="shared" si="1"/>
        <v>27.188775510204092</v>
      </c>
      <c r="G7">
        <f t="shared" si="2"/>
        <v>27.561224489795919</v>
      </c>
    </row>
    <row r="8" spans="1:7">
      <c r="B8" s="1">
        <v>41</v>
      </c>
      <c r="C8">
        <v>58</v>
      </c>
      <c r="D8">
        <f t="shared" si="0"/>
        <v>-6.2142857142857153</v>
      </c>
      <c r="E8">
        <f t="shared" si="0"/>
        <v>4.7142857142857153</v>
      </c>
      <c r="F8">
        <f t="shared" si="1"/>
        <v>38.617346938775526</v>
      </c>
      <c r="G8">
        <f t="shared" si="2"/>
        <v>-29.29591836734695</v>
      </c>
    </row>
    <row r="9" spans="1:7">
      <c r="B9" s="1">
        <v>45</v>
      </c>
      <c r="C9">
        <v>36</v>
      </c>
      <c r="D9">
        <f t="shared" si="0"/>
        <v>-2.2142857142857153</v>
      </c>
      <c r="E9">
        <f t="shared" si="0"/>
        <v>-17.285714285714285</v>
      </c>
      <c r="F9">
        <f t="shared" si="1"/>
        <v>4.9030612244898002</v>
      </c>
      <c r="G9">
        <f t="shared" si="2"/>
        <v>38.275510204081648</v>
      </c>
    </row>
    <row r="10" spans="1:7">
      <c r="B10" s="1">
        <v>27</v>
      </c>
      <c r="C10">
        <v>13</v>
      </c>
      <c r="D10">
        <f t="shared" si="0"/>
        <v>-20.214285714285715</v>
      </c>
      <c r="E10">
        <f t="shared" si="0"/>
        <v>-40.285714285714285</v>
      </c>
      <c r="F10">
        <f t="shared" si="1"/>
        <v>408.61734693877554</v>
      </c>
      <c r="G10">
        <f t="shared" si="2"/>
        <v>814.34693877551024</v>
      </c>
    </row>
    <row r="11" spans="1:7">
      <c r="B11" s="1">
        <v>63</v>
      </c>
      <c r="C11">
        <v>50</v>
      </c>
      <c r="D11">
        <f t="shared" si="0"/>
        <v>15.785714285714285</v>
      </c>
      <c r="E11">
        <f t="shared" si="0"/>
        <v>-3.2857142857142847</v>
      </c>
      <c r="F11">
        <f t="shared" si="1"/>
        <v>249.18877551020404</v>
      </c>
      <c r="G11">
        <f t="shared" si="2"/>
        <v>-51.867346938775491</v>
      </c>
    </row>
    <row r="12" spans="1:7">
      <c r="B12" s="1">
        <v>54</v>
      </c>
      <c r="C12">
        <v>81</v>
      </c>
      <c r="D12">
        <f t="shared" si="0"/>
        <v>6.7857142857142847</v>
      </c>
      <c r="E12">
        <f t="shared" si="0"/>
        <v>27.714285714285715</v>
      </c>
      <c r="F12">
        <f t="shared" si="1"/>
        <v>46.045918367346928</v>
      </c>
      <c r="G12">
        <f t="shared" si="2"/>
        <v>188.0612244897959</v>
      </c>
    </row>
    <row r="13" spans="1:7">
      <c r="B13" s="1">
        <v>44</v>
      </c>
      <c r="C13">
        <v>56</v>
      </c>
      <c r="D13">
        <f t="shared" si="0"/>
        <v>-3.2142857142857153</v>
      </c>
      <c r="E13">
        <f t="shared" si="0"/>
        <v>2.7142857142857153</v>
      </c>
      <c r="F13">
        <f t="shared" si="1"/>
        <v>10.331632653061231</v>
      </c>
      <c r="G13">
        <f t="shared" si="2"/>
        <v>-8.7244897959183731</v>
      </c>
    </row>
    <row r="14" spans="1:7">
      <c r="B14" s="1">
        <v>50</v>
      </c>
      <c r="C14">
        <v>64</v>
      </c>
      <c r="D14">
        <f t="shared" si="0"/>
        <v>2.7857142857142847</v>
      </c>
      <c r="E14">
        <f t="shared" si="0"/>
        <v>10.714285714285715</v>
      </c>
      <c r="F14">
        <f t="shared" si="1"/>
        <v>7.7602040816326472</v>
      </c>
      <c r="G14">
        <f t="shared" si="2"/>
        <v>29.846938775510196</v>
      </c>
    </row>
    <row r="15" spans="1:7">
      <c r="B15" s="1">
        <v>47</v>
      </c>
      <c r="C15">
        <v>50</v>
      </c>
      <c r="D15">
        <f t="shared" si="0"/>
        <v>-0.2142857142857153</v>
      </c>
      <c r="E15">
        <f t="shared" si="0"/>
        <v>-3.2857142857142847</v>
      </c>
      <c r="F15">
        <f t="shared" si="1"/>
        <v>4.5918367346939208E-2</v>
      </c>
      <c r="G15">
        <f t="shared" si="2"/>
        <v>0.70408163265306434</v>
      </c>
    </row>
    <row r="16" spans="1:7">
      <c r="A16" t="s">
        <v>2</v>
      </c>
      <c r="B16">
        <f>AVERAGE(B2:B15)</f>
        <v>47.214285714285715</v>
      </c>
      <c r="C16">
        <f>AVERAGE(C2:C15)</f>
        <v>53.285714285714285</v>
      </c>
      <c r="F16">
        <f>SUM(F2:F15)</f>
        <v>1006.357142857143</v>
      </c>
      <c r="G16">
        <f>SUM(G2:G15)</f>
        <v>1003.1428571428572</v>
      </c>
    </row>
    <row r="17" spans="1:6">
      <c r="A17">
        <f>SUM(A2:A16)</f>
        <v>0</v>
      </c>
    </row>
    <row r="19" spans="1:6">
      <c r="C19" t="s">
        <v>7</v>
      </c>
      <c r="D19">
        <f>G16/F16</f>
        <v>0.99680601887997722</v>
      </c>
    </row>
    <row r="20" spans="1:6">
      <c r="C20" t="s">
        <v>8</v>
      </c>
      <c r="D20">
        <f>C16-D19*B16</f>
        <v>6.2222301085953617</v>
      </c>
    </row>
    <row r="22" spans="1:6">
      <c r="C22" t="s">
        <v>16</v>
      </c>
    </row>
    <row r="23" spans="1:6">
      <c r="C23" t="s">
        <v>9</v>
      </c>
      <c r="F23">
        <f>D20+D19*46</f>
        <v>52.075306977074312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" sqref="A2:F13"/>
    </sheetView>
  </sheetViews>
  <sheetFormatPr defaultRowHeight="14.5"/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>
        <v>1</v>
      </c>
      <c r="B2">
        <v>100</v>
      </c>
      <c r="C2">
        <v>25</v>
      </c>
      <c r="D2">
        <v>45</v>
      </c>
      <c r="E2">
        <v>11</v>
      </c>
      <c r="F2">
        <v>2000</v>
      </c>
    </row>
    <row r="3" spans="1:6">
      <c r="A3">
        <v>2</v>
      </c>
      <c r="B3">
        <v>112</v>
      </c>
      <c r="C3">
        <v>27</v>
      </c>
      <c r="D3">
        <v>53</v>
      </c>
      <c r="E3">
        <v>11</v>
      </c>
      <c r="F3">
        <v>2400</v>
      </c>
    </row>
    <row r="4" spans="1:6">
      <c r="A4">
        <v>3</v>
      </c>
      <c r="B4">
        <v>115</v>
      </c>
      <c r="C4">
        <v>22</v>
      </c>
      <c r="D4">
        <v>54</v>
      </c>
      <c r="E4">
        <v>12</v>
      </c>
      <c r="F4">
        <v>2700</v>
      </c>
    </row>
    <row r="5" spans="1:6">
      <c r="A5">
        <v>4</v>
      </c>
      <c r="B5">
        <v>123</v>
      </c>
      <c r="C5">
        <v>27</v>
      </c>
      <c r="D5">
        <v>58</v>
      </c>
      <c r="E5">
        <v>14</v>
      </c>
      <c r="F5">
        <v>2900</v>
      </c>
    </row>
    <row r="6" spans="1:6">
      <c r="A6">
        <v>5</v>
      </c>
      <c r="B6">
        <v>122</v>
      </c>
      <c r="C6">
        <v>32</v>
      </c>
      <c r="D6">
        <v>60</v>
      </c>
      <c r="E6">
        <v>14</v>
      </c>
      <c r="F6">
        <v>3200</v>
      </c>
    </row>
    <row r="7" spans="1:6">
      <c r="A7">
        <v>6</v>
      </c>
      <c r="B7">
        <v>132</v>
      </c>
      <c r="C7">
        <v>33</v>
      </c>
      <c r="D7">
        <v>65</v>
      </c>
      <c r="E7">
        <v>15</v>
      </c>
      <c r="F7">
        <v>3500</v>
      </c>
    </row>
    <row r="8" spans="1:6">
      <c r="A8">
        <v>7</v>
      </c>
      <c r="B8">
        <v>143</v>
      </c>
      <c r="C8">
        <v>40</v>
      </c>
      <c r="D8">
        <v>72</v>
      </c>
      <c r="E8">
        <v>16</v>
      </c>
      <c r="F8">
        <v>4000</v>
      </c>
    </row>
    <row r="9" spans="1:6">
      <c r="A9">
        <v>8</v>
      </c>
      <c r="B9">
        <v>126</v>
      </c>
      <c r="C9">
        <v>30</v>
      </c>
      <c r="D9">
        <v>65</v>
      </c>
      <c r="E9">
        <v>16</v>
      </c>
      <c r="F9">
        <v>4200</v>
      </c>
    </row>
    <row r="10" spans="1:6">
      <c r="A10">
        <v>9</v>
      </c>
      <c r="B10">
        <v>166</v>
      </c>
      <c r="C10">
        <v>34</v>
      </c>
      <c r="D10">
        <v>85</v>
      </c>
      <c r="E10">
        <v>17</v>
      </c>
      <c r="F10">
        <v>4500</v>
      </c>
    </row>
    <row r="11" spans="1:6">
      <c r="A11">
        <v>10</v>
      </c>
      <c r="B11">
        <v>157</v>
      </c>
      <c r="C11">
        <v>47</v>
      </c>
      <c r="D11">
        <v>97</v>
      </c>
      <c r="E11">
        <v>18</v>
      </c>
      <c r="F11">
        <v>4700</v>
      </c>
    </row>
    <row r="12" spans="1:6">
      <c r="A12">
        <v>11</v>
      </c>
      <c r="B12">
        <v>176</v>
      </c>
      <c r="C12">
        <v>33</v>
      </c>
      <c r="D12">
        <v>98</v>
      </c>
      <c r="E12">
        <v>18</v>
      </c>
      <c r="F12">
        <v>4900</v>
      </c>
    </row>
    <row r="13" spans="1:6">
      <c r="A13">
        <v>12</v>
      </c>
      <c r="B13">
        <v>180</v>
      </c>
      <c r="C13">
        <v>45</v>
      </c>
      <c r="D13">
        <v>100</v>
      </c>
      <c r="E13">
        <v>20</v>
      </c>
      <c r="F13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C2" sqref="C2:C8"/>
    </sheetView>
  </sheetViews>
  <sheetFormatPr defaultRowHeight="14.5"/>
  <cols>
    <col min="6" max="6" width="11.81640625" bestFit="1" customWidth="1"/>
    <col min="7" max="7" width="17.90625" bestFit="1" customWidth="1"/>
    <col min="8" max="8" width="11.26953125" bestFit="1" customWidth="1"/>
  </cols>
  <sheetData>
    <row r="1" spans="1:16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18</v>
      </c>
    </row>
    <row r="2" spans="1:16">
      <c r="B2" s="1">
        <v>160</v>
      </c>
      <c r="C2">
        <v>55</v>
      </c>
      <c r="D2">
        <f t="shared" ref="D2:E8" si="0">B2-B$9</f>
        <v>-7</v>
      </c>
      <c r="E2">
        <f t="shared" si="0"/>
        <v>-9</v>
      </c>
      <c r="F2">
        <f>D2^2</f>
        <v>49</v>
      </c>
      <c r="G2">
        <f>E2*D2</f>
        <v>63</v>
      </c>
      <c r="H2">
        <f>D2^2</f>
        <v>49</v>
      </c>
      <c r="I2">
        <f>E2^2</f>
        <v>81</v>
      </c>
      <c r="L2" t="s">
        <v>21</v>
      </c>
      <c r="M2">
        <v>7</v>
      </c>
    </row>
    <row r="3" spans="1:16">
      <c r="B3" s="1">
        <v>172</v>
      </c>
      <c r="C3">
        <v>62</v>
      </c>
      <c r="D3">
        <f t="shared" si="0"/>
        <v>5</v>
      </c>
      <c r="E3">
        <f t="shared" si="0"/>
        <v>-2</v>
      </c>
      <c r="F3">
        <f t="shared" ref="F3:F8" si="1">D3^2</f>
        <v>25</v>
      </c>
      <c r="G3">
        <f t="shared" ref="G3:G8" si="2">E3*D3</f>
        <v>-10</v>
      </c>
      <c r="H3">
        <f t="shared" ref="H3:H8" si="3">D3^2</f>
        <v>25</v>
      </c>
      <c r="I3">
        <f t="shared" ref="I3:I8" si="4">E3^2</f>
        <v>4</v>
      </c>
    </row>
    <row r="4" spans="1:16">
      <c r="B4" s="1">
        <v>180</v>
      </c>
      <c r="C4">
        <v>90</v>
      </c>
      <c r="D4">
        <f t="shared" si="0"/>
        <v>13</v>
      </c>
      <c r="E4">
        <f t="shared" si="0"/>
        <v>26</v>
      </c>
      <c r="F4">
        <f t="shared" si="1"/>
        <v>169</v>
      </c>
      <c r="G4">
        <f t="shared" si="2"/>
        <v>338</v>
      </c>
      <c r="H4">
        <f t="shared" si="3"/>
        <v>169</v>
      </c>
      <c r="I4">
        <f t="shared" si="4"/>
        <v>676</v>
      </c>
    </row>
    <row r="5" spans="1:16">
      <c r="B5" s="1">
        <v>165</v>
      </c>
      <c r="C5">
        <v>62</v>
      </c>
      <c r="D5">
        <f t="shared" si="0"/>
        <v>-2</v>
      </c>
      <c r="E5">
        <f t="shared" si="0"/>
        <v>-2</v>
      </c>
      <c r="F5">
        <f t="shared" si="1"/>
        <v>4</v>
      </c>
      <c r="G5">
        <f t="shared" si="2"/>
        <v>4</v>
      </c>
      <c r="H5">
        <f t="shared" si="3"/>
        <v>4</v>
      </c>
      <c r="I5">
        <f t="shared" si="4"/>
        <v>4</v>
      </c>
    </row>
    <row r="6" spans="1:16">
      <c r="B6" s="1">
        <v>163</v>
      </c>
      <c r="C6">
        <v>50</v>
      </c>
      <c r="D6">
        <f t="shared" si="0"/>
        <v>-4</v>
      </c>
      <c r="E6">
        <f t="shared" si="0"/>
        <v>-14</v>
      </c>
      <c r="F6">
        <f t="shared" si="1"/>
        <v>16</v>
      </c>
      <c r="G6">
        <f t="shared" si="2"/>
        <v>56</v>
      </c>
      <c r="H6">
        <f t="shared" si="3"/>
        <v>16</v>
      </c>
      <c r="I6">
        <f t="shared" si="4"/>
        <v>196</v>
      </c>
    </row>
    <row r="7" spans="1:16">
      <c r="B7" s="1">
        <v>175</v>
      </c>
      <c r="C7">
        <v>78</v>
      </c>
      <c r="D7">
        <f t="shared" si="0"/>
        <v>8</v>
      </c>
      <c r="E7">
        <f t="shared" si="0"/>
        <v>14</v>
      </c>
      <c r="F7">
        <f t="shared" si="1"/>
        <v>64</v>
      </c>
      <c r="G7">
        <f t="shared" si="2"/>
        <v>112</v>
      </c>
      <c r="H7">
        <f t="shared" si="3"/>
        <v>64</v>
      </c>
      <c r="I7">
        <f t="shared" si="4"/>
        <v>196</v>
      </c>
    </row>
    <row r="8" spans="1:16">
      <c r="B8" s="1">
        <v>154</v>
      </c>
      <c r="C8">
        <v>51</v>
      </c>
      <c r="D8">
        <f t="shared" si="0"/>
        <v>-13</v>
      </c>
      <c r="E8">
        <f t="shared" si="0"/>
        <v>-13</v>
      </c>
      <c r="F8">
        <f t="shared" si="1"/>
        <v>169</v>
      </c>
      <c r="G8">
        <f t="shared" si="2"/>
        <v>169</v>
      </c>
      <c r="H8">
        <f t="shared" si="3"/>
        <v>169</v>
      </c>
      <c r="I8">
        <f t="shared" si="4"/>
        <v>169</v>
      </c>
    </row>
    <row r="9" spans="1:16">
      <c r="A9" t="s">
        <v>2</v>
      </c>
      <c r="B9">
        <f>AVERAGE(B2:B8)</f>
        <v>167</v>
      </c>
      <c r="C9">
        <f>AVERAGE(C2:C8)</f>
        <v>64</v>
      </c>
      <c r="F9">
        <f>SUM(F2:F8)</f>
        <v>496</v>
      </c>
      <c r="G9">
        <f>SUM(G2:G8)</f>
        <v>732</v>
      </c>
      <c r="H9">
        <f>SUM(H2:H8)</f>
        <v>496</v>
      </c>
      <c r="I9">
        <f>SUM(I2:I8)</f>
        <v>1326</v>
      </c>
    </row>
    <row r="10" spans="1:16">
      <c r="A10">
        <f>SUM(A2:A9)</f>
        <v>0</v>
      </c>
    </row>
    <row r="12" spans="1:16">
      <c r="C12" t="s">
        <v>7</v>
      </c>
      <c r="D12">
        <f>G9/F9</f>
        <v>1.4758064516129032</v>
      </c>
      <c r="J12" t="s">
        <v>19</v>
      </c>
      <c r="P12">
        <f>G9/SQRT(H9*I9)</f>
        <v>0.90260655002514778</v>
      </c>
    </row>
    <row r="13" spans="1:16">
      <c r="C13" t="s">
        <v>8</v>
      </c>
      <c r="D13">
        <f>C9-D12*B9</f>
        <v>-182.45967741935485</v>
      </c>
    </row>
    <row r="14" spans="1:16">
      <c r="J14" t="s">
        <v>20</v>
      </c>
      <c r="P14">
        <f>SQRT(I9/(M2-1))</f>
        <v>14.866068747318506</v>
      </c>
    </row>
    <row r="15" spans="1:16">
      <c r="C15" t="s">
        <v>28</v>
      </c>
      <c r="G15" t="s">
        <v>17</v>
      </c>
      <c r="J15" t="s">
        <v>22</v>
      </c>
      <c r="P15">
        <f>SQRT(H9/(M2-1))</f>
        <v>9.0921211313239034</v>
      </c>
    </row>
    <row r="16" spans="1:16">
      <c r="C16" t="s">
        <v>9</v>
      </c>
      <c r="F16">
        <f>D13+D12*G16</f>
        <v>80.233870967741922</v>
      </c>
      <c r="G16">
        <v>178</v>
      </c>
    </row>
    <row r="17" spans="10:16">
      <c r="J17" t="s">
        <v>23</v>
      </c>
      <c r="P17">
        <f>P12*P14/P15</f>
        <v>1.4758064516129035</v>
      </c>
    </row>
    <row r="18" spans="10:16">
      <c r="J18" t="s">
        <v>24</v>
      </c>
      <c r="P18">
        <f>C9-P17*B9</f>
        <v>-182.45967741935488</v>
      </c>
    </row>
    <row r="20" spans="10:16">
      <c r="J20" t="s">
        <v>25</v>
      </c>
    </row>
    <row r="21" spans="10:16">
      <c r="J21" t="s">
        <v>26</v>
      </c>
      <c r="P21">
        <f>P18+G16*P17</f>
        <v>80.23387096774195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P21" sqref="P21"/>
    </sheetView>
  </sheetViews>
  <sheetFormatPr defaultRowHeight="14.5"/>
  <cols>
    <col min="7" max="7" width="17.90625" bestFit="1" customWidth="1"/>
    <col min="8" max="8" width="11.26953125" bestFit="1" customWidth="1"/>
  </cols>
  <sheetData>
    <row r="1" spans="1:16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18</v>
      </c>
    </row>
    <row r="2" spans="1:16">
      <c r="B2" s="1">
        <v>17</v>
      </c>
      <c r="C2">
        <v>94</v>
      </c>
      <c r="D2">
        <f t="shared" ref="D2:E11" si="0">B2-B$12</f>
        <v>1.4000000000000004</v>
      </c>
      <c r="E2">
        <f t="shared" si="0"/>
        <v>14.299999999999997</v>
      </c>
      <c r="F2">
        <f>D2^2</f>
        <v>1.9600000000000011</v>
      </c>
      <c r="G2">
        <f>E2*D2</f>
        <v>20.02</v>
      </c>
      <c r="H2">
        <f>D2^2</f>
        <v>1.9600000000000011</v>
      </c>
      <c r="I2">
        <f>E2^2</f>
        <v>204.48999999999992</v>
      </c>
      <c r="L2" t="s">
        <v>21</v>
      </c>
      <c r="M2">
        <v>10</v>
      </c>
    </row>
    <row r="3" spans="1:16">
      <c r="B3" s="1">
        <v>13</v>
      </c>
      <c r="C3">
        <v>73</v>
      </c>
      <c r="D3">
        <f t="shared" si="0"/>
        <v>-2.5999999999999996</v>
      </c>
      <c r="E3">
        <f t="shared" si="0"/>
        <v>-6.7000000000000028</v>
      </c>
      <c r="F3">
        <f t="shared" ref="F3:F11" si="1">D3^2</f>
        <v>6.759999999999998</v>
      </c>
      <c r="G3">
        <f t="shared" ref="G3:G11" si="2">E3*D3</f>
        <v>17.420000000000005</v>
      </c>
      <c r="H3">
        <f t="shared" ref="H3:I11" si="3">D3^2</f>
        <v>6.759999999999998</v>
      </c>
      <c r="I3">
        <f t="shared" si="3"/>
        <v>44.890000000000036</v>
      </c>
    </row>
    <row r="4" spans="1:16">
      <c r="B4" s="1">
        <v>12</v>
      </c>
      <c r="C4">
        <v>59</v>
      </c>
      <c r="D4">
        <f t="shared" si="0"/>
        <v>-3.5999999999999996</v>
      </c>
      <c r="E4">
        <f t="shared" si="0"/>
        <v>-20.700000000000003</v>
      </c>
      <c r="F4">
        <f t="shared" si="1"/>
        <v>12.959999999999997</v>
      </c>
      <c r="G4">
        <f t="shared" si="2"/>
        <v>74.52</v>
      </c>
      <c r="H4">
        <f t="shared" si="3"/>
        <v>12.959999999999997</v>
      </c>
      <c r="I4">
        <f t="shared" si="3"/>
        <v>428.49000000000012</v>
      </c>
    </row>
    <row r="5" spans="1:16">
      <c r="B5" s="1">
        <v>15</v>
      </c>
      <c r="C5">
        <v>80</v>
      </c>
      <c r="D5">
        <f t="shared" si="0"/>
        <v>-0.59999999999999964</v>
      </c>
      <c r="E5">
        <f t="shared" si="0"/>
        <v>0.29999999999999716</v>
      </c>
      <c r="F5">
        <f t="shared" si="1"/>
        <v>0.3599999999999996</v>
      </c>
      <c r="G5">
        <f t="shared" si="2"/>
        <v>-0.17999999999999819</v>
      </c>
      <c r="H5">
        <f t="shared" si="3"/>
        <v>0.3599999999999996</v>
      </c>
      <c r="I5">
        <f t="shared" si="3"/>
        <v>8.999999999999829E-2</v>
      </c>
    </row>
    <row r="6" spans="1:16">
      <c r="B6" s="1">
        <v>16</v>
      </c>
      <c r="C6">
        <v>93</v>
      </c>
      <c r="D6">
        <f t="shared" si="0"/>
        <v>0.40000000000000036</v>
      </c>
      <c r="E6">
        <f t="shared" si="0"/>
        <v>13.299999999999997</v>
      </c>
      <c r="F6">
        <f t="shared" si="1"/>
        <v>0.16000000000000028</v>
      </c>
      <c r="G6">
        <f t="shared" si="2"/>
        <v>5.3200000000000038</v>
      </c>
      <c r="H6">
        <f t="shared" si="3"/>
        <v>0.16000000000000028</v>
      </c>
      <c r="I6">
        <f t="shared" si="3"/>
        <v>176.88999999999993</v>
      </c>
    </row>
    <row r="7" spans="1:16">
      <c r="B7" s="1">
        <v>14</v>
      </c>
      <c r="C7">
        <v>85</v>
      </c>
      <c r="D7">
        <f t="shared" si="0"/>
        <v>-1.5999999999999996</v>
      </c>
      <c r="E7">
        <f t="shared" si="0"/>
        <v>5.2999999999999972</v>
      </c>
      <c r="F7">
        <f t="shared" si="1"/>
        <v>2.5599999999999987</v>
      </c>
      <c r="G7">
        <f t="shared" si="2"/>
        <v>-8.4799999999999933</v>
      </c>
      <c r="H7">
        <f t="shared" si="3"/>
        <v>2.5599999999999987</v>
      </c>
      <c r="I7">
        <f t="shared" si="3"/>
        <v>28.089999999999971</v>
      </c>
    </row>
    <row r="8" spans="1:16">
      <c r="B8" s="1">
        <v>16</v>
      </c>
      <c r="C8">
        <v>66</v>
      </c>
      <c r="D8">
        <f t="shared" si="0"/>
        <v>0.40000000000000036</v>
      </c>
      <c r="E8">
        <f t="shared" si="0"/>
        <v>-13.700000000000003</v>
      </c>
      <c r="F8">
        <f t="shared" si="1"/>
        <v>0.16000000000000028</v>
      </c>
      <c r="G8">
        <f t="shared" si="2"/>
        <v>-5.4800000000000058</v>
      </c>
      <c r="H8">
        <f t="shared" si="3"/>
        <v>0.16000000000000028</v>
      </c>
      <c r="I8">
        <f t="shared" si="3"/>
        <v>187.69000000000008</v>
      </c>
    </row>
    <row r="9" spans="1:16">
      <c r="B9" s="1">
        <v>16</v>
      </c>
      <c r="C9">
        <v>79</v>
      </c>
      <c r="D9">
        <f t="shared" si="0"/>
        <v>0.40000000000000036</v>
      </c>
      <c r="E9">
        <f t="shared" si="0"/>
        <v>-0.70000000000000284</v>
      </c>
      <c r="F9">
        <f t="shared" si="1"/>
        <v>0.16000000000000028</v>
      </c>
      <c r="G9">
        <f t="shared" si="2"/>
        <v>-0.28000000000000136</v>
      </c>
      <c r="H9">
        <f t="shared" si="3"/>
        <v>0.16000000000000028</v>
      </c>
      <c r="I9">
        <f t="shared" si="3"/>
        <v>0.49000000000000399</v>
      </c>
    </row>
    <row r="10" spans="1:16">
      <c r="B10" s="1">
        <v>18</v>
      </c>
      <c r="C10">
        <v>77</v>
      </c>
      <c r="D10">
        <f t="shared" si="0"/>
        <v>2.4000000000000004</v>
      </c>
      <c r="E10">
        <f t="shared" si="0"/>
        <v>-2.7000000000000028</v>
      </c>
      <c r="F10">
        <f t="shared" si="1"/>
        <v>5.7600000000000016</v>
      </c>
      <c r="G10">
        <f t="shared" si="2"/>
        <v>-6.4800000000000075</v>
      </c>
      <c r="H10">
        <f t="shared" si="3"/>
        <v>5.7600000000000016</v>
      </c>
      <c r="I10">
        <f t="shared" si="3"/>
        <v>7.2900000000000151</v>
      </c>
    </row>
    <row r="11" spans="1:16">
      <c r="B11" s="1">
        <v>19</v>
      </c>
      <c r="C11">
        <v>91</v>
      </c>
      <c r="D11">
        <f t="shared" si="0"/>
        <v>3.4000000000000004</v>
      </c>
      <c r="E11">
        <f t="shared" si="0"/>
        <v>11.299999999999997</v>
      </c>
      <c r="F11">
        <f t="shared" si="1"/>
        <v>11.560000000000002</v>
      </c>
      <c r="G11">
        <f t="shared" si="2"/>
        <v>38.419999999999995</v>
      </c>
      <c r="H11">
        <f t="shared" si="3"/>
        <v>11.560000000000002</v>
      </c>
      <c r="I11">
        <f t="shared" si="3"/>
        <v>127.68999999999994</v>
      </c>
    </row>
    <row r="12" spans="1:16">
      <c r="A12" t="s">
        <v>2</v>
      </c>
      <c r="B12">
        <f>AVERAGE(B2:B11)</f>
        <v>15.6</v>
      </c>
      <c r="C12">
        <f>AVERAGE(C2:C11)</f>
        <v>79.7</v>
      </c>
      <c r="F12">
        <f>SUM(F2:F11)</f>
        <v>42.4</v>
      </c>
      <c r="G12">
        <f>SUM(G2:G11)</f>
        <v>134.80000000000001</v>
      </c>
      <c r="H12">
        <f>SUM(H2:H11)</f>
        <v>42.4</v>
      </c>
      <c r="I12">
        <f>SUM(I2:I11)</f>
        <v>1206.0999999999999</v>
      </c>
    </row>
    <row r="13" spans="1:16">
      <c r="A13">
        <f>SUM(A2:A12)</f>
        <v>0</v>
      </c>
    </row>
    <row r="15" spans="1:16">
      <c r="C15" t="s">
        <v>7</v>
      </c>
      <c r="D15">
        <f>G12/F12</f>
        <v>3.1792452830188682</v>
      </c>
      <c r="J15" t="s">
        <v>19</v>
      </c>
      <c r="P15">
        <f>G12/SQRT(H12*I12)</f>
        <v>0.59609476138946249</v>
      </c>
    </row>
    <row r="16" spans="1:16">
      <c r="C16" t="s">
        <v>8</v>
      </c>
      <c r="D16">
        <f>C12-D15*B12</f>
        <v>30.10377358490566</v>
      </c>
    </row>
    <row r="17" spans="3:16">
      <c r="J17" t="s">
        <v>27</v>
      </c>
      <c r="P17">
        <f>SQRT(I12/(M2-1))</f>
        <v>11.576316819745005</v>
      </c>
    </row>
    <row r="18" spans="3:16">
      <c r="C18" t="s">
        <v>16</v>
      </c>
      <c r="G18" t="s">
        <v>17</v>
      </c>
      <c r="J18" t="s">
        <v>22</v>
      </c>
      <c r="P18">
        <f>SQRT(H12/(M2-1))</f>
        <v>2.1705094128132942</v>
      </c>
    </row>
    <row r="19" spans="3:16">
      <c r="C19" t="s">
        <v>9</v>
      </c>
      <c r="F19">
        <f>D16+D15*G19</f>
        <v>596.00943396226421</v>
      </c>
      <c r="G19">
        <v>178</v>
      </c>
    </row>
    <row r="20" spans="3:16">
      <c r="J20" t="s">
        <v>23</v>
      </c>
      <c r="P20">
        <f>P15*P17/P18</f>
        <v>3.1792452830188682</v>
      </c>
    </row>
    <row r="21" spans="3:16">
      <c r="J21" t="s">
        <v>24</v>
      </c>
      <c r="P21">
        <f>C12-P20*B12</f>
        <v>30.10377358490566</v>
      </c>
    </row>
    <row r="23" spans="3:16">
      <c r="J23" t="s">
        <v>25</v>
      </c>
    </row>
    <row r="24" spans="3:16">
      <c r="J24" t="s">
        <v>26</v>
      </c>
      <c r="P24">
        <f>P21+G19*P20</f>
        <v>596.00943396226421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ahmede</dc:creator>
  <cp:lastModifiedBy>Pc</cp:lastModifiedBy>
  <dcterms:created xsi:type="dcterms:W3CDTF">2022-03-21T22:46:26Z</dcterms:created>
  <dcterms:modified xsi:type="dcterms:W3CDTF">2022-04-01T19:19:46Z</dcterms:modified>
</cp:coreProperties>
</file>