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gzoto/OneDrive - Share Our Strength, Inc/+4 MPA/Data-Cleanup-Preparation/Raw Data-Data Dictionary-Recipe-Clean Data/Virginia VA/Data D/"/>
    </mc:Choice>
  </mc:AlternateContent>
  <xr:revisionPtr revIDLastSave="2" documentId="11_53847406C5560304688BA0FB477753CB087A979D" xr6:coauthVersionLast="45" xr6:coauthVersionMax="45" xr10:uidLastSave="{FC428EC0-AF9B-1347-A61D-42DAA101073F}"/>
  <bookViews>
    <workbookView xWindow="0" yWindow="460" windowWidth="24940" windowHeight="27320" tabRatio="859" activeTab="10"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Template9" sheetId="22" r:id="rId11"/>
    <sheet name="Dropdown" sheetId="20" state="hidden" r:id="rId12"/>
  </sheets>
  <definedNames>
    <definedName name="cleandata">'Clean Data Name Lookup'!$B$2:$B$52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2" i="2"/>
  <c r="E29" i="2"/>
  <c r="E47" i="2"/>
  <c r="E50" i="2"/>
  <c r="E41" i="2"/>
  <c r="E3" i="2"/>
  <c r="E2" i="2"/>
  <c r="E5" i="2"/>
  <c r="E6" i="2"/>
  <c r="E7" i="2"/>
  <c r="E8" i="2"/>
  <c r="E9" i="2"/>
  <c r="E10" i="2"/>
  <c r="E11" i="2"/>
  <c r="E14" i="2"/>
  <c r="E15" i="2"/>
  <c r="E16" i="2"/>
  <c r="E17" i="2"/>
  <c r="E18" i="2"/>
  <c r="E19" i="2"/>
  <c r="E20" i="2"/>
  <c r="E21" i="2"/>
  <c r="E22" i="2"/>
  <c r="E23" i="2"/>
  <c r="E26" i="2"/>
  <c r="E27" i="2"/>
  <c r="E28" i="2"/>
  <c r="E32" i="2"/>
  <c r="E33" i="2"/>
  <c r="E34" i="2"/>
  <c r="E35" i="2"/>
  <c r="E36" i="2"/>
  <c r="E39" i="2"/>
  <c r="E40" i="2"/>
  <c r="E42" i="2"/>
  <c r="E43" i="2"/>
  <c r="E44" i="2"/>
  <c r="E45" i="2"/>
  <c r="E46" i="2"/>
  <c r="E48" i="2"/>
  <c r="E49" i="2"/>
  <c r="E51" i="2"/>
  <c r="E52" i="2"/>
  <c r="E4" i="2"/>
  <c r="E13" i="2"/>
  <c r="E12" i="2"/>
  <c r="E31" i="2"/>
  <c r="E30" i="2"/>
  <c r="E37" i="2"/>
  <c r="E38" i="2"/>
  <c r="E25" i="2"/>
  <c r="E24" i="2"/>
</calcChain>
</file>

<file path=xl/sharedStrings.xml><?xml version="1.0" encoding="utf-8"?>
<sst xmlns="http://schemas.openxmlformats.org/spreadsheetml/2006/main" count="1140" uniqueCount="339">
  <si>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</si>
  <si>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</si>
  <si>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</si>
  <si>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</si>
  <si>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</si>
  <si>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</si>
  <si>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</si>
  <si>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</si>
  <si>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</si>
  <si>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</si>
  <si>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</si>
  <si>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</si>
  <si>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</si>
  <si>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</si>
  <si>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</si>
  <si>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</si>
  <si>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</si>
  <si>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</si>
  <si>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</si>
  <si>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</si>
  <si>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</si>
  <si>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</si>
  <si>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</si>
  <si>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</si>
  <si>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</si>
  <si>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</si>
  <si>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</si>
  <si>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</si>
  <si>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</si>
  <si>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</si>
  <si>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</si>
  <si>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</si>
  <si>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</si>
  <si>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</si>
  <si>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</si>
  <si>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</si>
  <si>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</si>
  <si>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</si>
  <si>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</si>
  <si>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</si>
  <si>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</si>
  <si>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</si>
  <si>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</si>
  <si>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</si>
  <si>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</si>
  <si>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</si>
  <si>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</si>
  <si>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</si>
  <si>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</si>
  <si>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</si>
  <si>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</si>
  <si>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</si>
  <si>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</si>
  <si>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</si>
  <si>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</si>
  <si>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</si>
  <si>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</si>
  <si>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</si>
  <si>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</si>
  <si>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</si>
  <si>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</si>
  <si>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</si>
  <si>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</si>
  <si>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</si>
  <si>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</si>
  <si>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</si>
  <si>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</si>
  <si>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</si>
  <si>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</si>
  <si>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</si>
  <si>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</si>
  <si>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</si>
  <si>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</si>
  <si>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</si>
  <si>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</si>
  <si>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</si>
  <si>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</si>
  <si>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</si>
  <si>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</si>
  <si>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</si>
  <si>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</si>
  <si>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</si>
  <si>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</si>
  <si>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</si>
  <si>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</si>
  <si>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</si>
  <si>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</si>
  <si>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</si>
  <si>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</si>
  <si>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</si>
  <si>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</si>
  <si>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</si>
  <si>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</si>
  <si>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</si>
  <si>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</si>
  <si>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</si>
  <si>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</si>
  <si>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</si>
  <si>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</si>
  <si>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</si>
  <si>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</si>
  <si>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</si>
  <si>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</si>
  <si>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</si>
  <si>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</si>
  <si>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</si>
  <si>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</si>
  <si>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</si>
  <si>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</si>
  <si>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</si>
  <si>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</si>
  <si>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</si>
  <si>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</si>
  <si>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</si>
  <si>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</si>
  <si>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</si>
  <si>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</si>
  <si>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</si>
  <si>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</si>
  <si>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</si>
  <si>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</si>
  <si>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</si>
  <si>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</si>
  <si>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</si>
  <si>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</si>
  <si>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</si>
  <si>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</si>
  <si>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</si>
  <si>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</si>
  <si>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</si>
  <si>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</si>
  <si>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</si>
  <si>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</si>
  <si>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</si>
  <si>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</si>
  <si>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</si>
  <si>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</si>
  <si>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</si>
  <si>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</si>
  <si>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</si>
  <si>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</si>
  <si>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</si>
  <si>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</si>
  <si>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</si>
  <si>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</si>
  <si>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</si>
  <si>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</si>
  <si>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</si>
  <si>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</si>
  <si>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</si>
  <si>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</si>
  <si>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</si>
  <si>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</si>
  <si>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</si>
  <si>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</si>
  <si>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</si>
  <si>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</si>
  <si>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</si>
  <si>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</si>
  <si>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</si>
  <si>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</si>
  <si>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</si>
  <si>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</si>
  <si>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</si>
  <si>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</si>
  <si>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</si>
  <si>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</si>
  <si>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</si>
  <si>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</si>
  <si>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</si>
  <si>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</si>
  <si>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</si>
  <si>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</si>
  <si>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</si>
  <si>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</si>
  <si>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</si>
  <si>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</si>
  <si>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</si>
  <si>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</si>
  <si>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</si>
  <si>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</si>
  <si>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</si>
  <si>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</si>
  <si>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</si>
  <si>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</si>
  <si>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</si>
  <si>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</si>
  <si>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</si>
  <si>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Adam Wozniak</t>
  </si>
  <si>
    <t>Virginia Department of Education (VDOE) SNP Web</t>
  </si>
  <si>
    <t>Summary of Claims by Site</t>
  </si>
  <si>
    <t>Meal Type</t>
  </si>
  <si>
    <t>SFA ID</t>
  </si>
  <si>
    <t>SFA Name</t>
  </si>
  <si>
    <t>Site Number</t>
  </si>
  <si>
    <t>Total ADP</t>
  </si>
  <si>
    <t>Total Paid</t>
  </si>
  <si>
    <t>Total Free</t>
  </si>
  <si>
    <t>Total Reduced</t>
  </si>
  <si>
    <t>Under 60% Free + Redc</t>
  </si>
  <si>
    <t>Under 60% Paid</t>
  </si>
  <si>
    <t>Over 60% Free + Redc</t>
  </si>
  <si>
    <t>Over 60% Paid</t>
  </si>
  <si>
    <t>Over 60% Total</t>
  </si>
  <si>
    <t>Total Meals</t>
  </si>
  <si>
    <t>Reimburse Amount</t>
  </si>
  <si>
    <t>Serving Days by Program</t>
  </si>
  <si>
    <t>SNP_x000D_
Number_x000D_
of_x000D_
Serving_x000D_
Days</t>
  </si>
  <si>
    <t>SSO_x000D_
Number_x000D_
of_x000D_
Serving_x000D_
Days</t>
  </si>
  <si>
    <t>FFVP_x000D_
Number_x000D_
of_x000D_
Serving_x000D_
Days</t>
  </si>
  <si>
    <t>fall_membership_statistics</t>
  </si>
  <si>
    <t>VA - statewide</t>
  </si>
  <si>
    <t>1 month, but applied to all months in SY.</t>
  </si>
  <si>
    <t>Division Number</t>
  </si>
  <si>
    <t>Division Name</t>
  </si>
  <si>
    <t>School Number</t>
  </si>
  <si>
    <t>Full Time Count (All Grades)</t>
  </si>
  <si>
    <t>Part Time Count (All Grades)</t>
  </si>
  <si>
    <t>Total Count</t>
  </si>
  <si>
    <t>Leading zeros were dropped. Add leading zeros so that all values have a length of exactly 3.</t>
  </si>
  <si>
    <t>Leading zeros were dropped. Add leading zeros so that all values have a length of exactly 4.</t>
  </si>
  <si>
    <t>Annual (join this data to each month in participation data)</t>
  </si>
  <si>
    <t>Final</t>
  </si>
  <si>
    <t>VDOE Website</t>
  </si>
  <si>
    <t>cep_2018-2019</t>
  </si>
  <si>
    <t>LEA ID</t>
  </si>
  <si>
    <t>LEA Name</t>
  </si>
  <si>
    <t>Identified_x000D_ Student Percentage (ISP)</t>
  </si>
  <si>
    <t>Eligible to_x000D_ Participate</t>
  </si>
  <si>
    <t>Near Eligible to_x000D_ Participate</t>
  </si>
  <si>
    <t>Currently_x000D_ Participating</t>
  </si>
  <si>
    <t>Participating_x000D_ as an Individual Site</t>
  </si>
  <si>
    <t>Participating_x000D_ as Part of a_x000D_ Group of Schools</t>
  </si>
  <si>
    <t>Participating_x000D_ as Part of an Entire Division</t>
  </si>
  <si>
    <t>Total Number of Identified Students</t>
  </si>
  <si>
    <t xml:space="preserve">Total Student Enrollment </t>
  </si>
  <si>
    <t>Comments</t>
  </si>
  <si>
    <t>If H="X", then "CEP (Y/N)" = "Y", otherwise "CEP (Y/N)" = "N"</t>
  </si>
  <si>
    <t xml:space="preserve">Annual </t>
  </si>
  <si>
    <t>P:\NKH Department\Community Investments\Field Team\States\Virginia\State Data\CEP\Raw Data Archive
http://doe.virginia.gov/support/nutrition/statistics/index.shtml</t>
  </si>
  <si>
    <t>School Notification Report</t>
  </si>
  <si>
    <t>5006</t>
  </si>
  <si>
    <t>5235</t>
  </si>
  <si>
    <t>5393</t>
  </si>
  <si>
    <t>5788</t>
  </si>
  <si>
    <t>5789</t>
  </si>
  <si>
    <t>5790</t>
  </si>
  <si>
    <t>5791</t>
  </si>
  <si>
    <t>5793</t>
  </si>
  <si>
    <t>5794</t>
  </si>
  <si>
    <t>5795</t>
  </si>
  <si>
    <t>5796</t>
  </si>
  <si>
    <t>5797</t>
  </si>
  <si>
    <t>5798</t>
  </si>
  <si>
    <t>5800</t>
  </si>
  <si>
    <t>5801</t>
  </si>
  <si>
    <t>5802</t>
  </si>
  <si>
    <t>5803</t>
  </si>
  <si>
    <t>5806</t>
  </si>
  <si>
    <t>5813</t>
  </si>
  <si>
    <t>917</t>
  </si>
  <si>
    <t>948</t>
  </si>
  <si>
    <t>959</t>
  </si>
  <si>
    <t>944</t>
  </si>
  <si>
    <t>5904</t>
  </si>
  <si>
    <t>5049</t>
  </si>
  <si>
    <t>5799</t>
  </si>
  <si>
    <t>218</t>
  </si>
  <si>
    <t>5804</t>
  </si>
  <si>
    <t>Not Traditional Public School</t>
  </si>
  <si>
    <t>See Notes above</t>
  </si>
  <si>
    <t>G = "Enrollment-Total" if "Enrollment-Total" is null after joining Template4</t>
  </si>
  <si>
    <t>See Template5 for additional data if this join results in a null value.</t>
  </si>
  <si>
    <t>Counties, Regions and Staff Breakdown</t>
  </si>
  <si>
    <t>County, Region, Staff Lookup</t>
  </si>
  <si>
    <t>d_stateid</t>
  </si>
  <si>
    <t>Division Name from State Data</t>
  </si>
  <si>
    <t>Region Name</t>
  </si>
  <si>
    <t>State</t>
  </si>
  <si>
    <t>Region</t>
  </si>
  <si>
    <t>NKH Area</t>
  </si>
  <si>
    <t>Staff Lead</t>
  </si>
  <si>
    <t>DOE Region Description</t>
  </si>
  <si>
    <t>Created by MPA</t>
  </si>
  <si>
    <t>P:\NKH Department\Community Investments\Field Team\States\Virginia\State Data\Target Areas</t>
  </si>
  <si>
    <t>N/A</t>
  </si>
  <si>
    <t>VA, statewide</t>
  </si>
  <si>
    <t>ISP</t>
  </si>
  <si>
    <t>P:\NKH Department\Community Investments\Field Team\States\Virginia\State Data\Data downloads from SNP Web\2019_10_30</t>
  </si>
  <si>
    <t>SY18-19</t>
  </si>
  <si>
    <t>Final SY18-19</t>
  </si>
  <si>
    <t>July 2018-June 2019</t>
  </si>
  <si>
    <t>Summary of Claims by Site743</t>
  </si>
  <si>
    <t>Total ADA</t>
  </si>
  <si>
    <t>Name change, in SY17-18 this was "Total ADM". We don't use it.</t>
  </si>
  <si>
    <r>
      <rPr>
        <b/>
        <i/>
        <sz val="10"/>
        <color rgb="FFFF0000"/>
        <rFont val="Arial"/>
        <family val="2"/>
      </rPr>
      <t>Template identical to SY17-18 except for one highlighted difference below in a column we don’t use.</t>
    </r>
    <r>
      <rPr>
        <i/>
        <sz val="10"/>
        <color theme="1"/>
        <rFont val="Arial"/>
        <family val="2"/>
      </rPr>
      <t xml:space="preserve">
Acquired by accessing SNP Web (VDOE has given SOS staff access to system).
Column headers start in row 8.</t>
    </r>
  </si>
  <si>
    <t>Summary of Claims by Site516</t>
  </si>
  <si>
    <r>
      <rPr>
        <b/>
        <i/>
        <sz val="10"/>
        <color rgb="FFFF0000"/>
        <rFont val="Arial"/>
        <family val="2"/>
      </rPr>
      <t xml:space="preserve">Template identical to SY17-18 except for one highlighted difference below in a column we don’t use.
</t>
    </r>
    <r>
      <rPr>
        <i/>
        <sz val="10"/>
        <rFont val="Arial"/>
        <family val="2"/>
      </rPr>
      <t>Data columns are in row 8.</t>
    </r>
    <r>
      <rPr>
        <i/>
        <sz val="10"/>
        <color theme="1"/>
        <rFont val="Arial"/>
        <family val="2"/>
      </rPr>
      <t xml:space="preserve">
Acquired by accessing SNP Web (VDOE has given SOS staff access to system).
This dataset sho</t>
    </r>
    <r>
      <rPr>
        <i/>
        <sz val="10"/>
        <rFont val="Arial"/>
        <family val="2"/>
      </rPr>
      <t>uld be joined with Template1 on School ID &amp; District ID (or Unique ID) and Claim Date. This will be a full outer join</t>
    </r>
    <r>
      <rPr>
        <i/>
        <sz val="10"/>
        <color theme="1"/>
        <rFont val="Arial"/>
        <family val="2"/>
      </rPr>
      <t xml:space="preserve"> in Tableau's definitions (https://onlinehelp.tableau.com/current/pro/desktop/en-us/joining_tables.htm#jointypes). There may be sites in this dataset that are not in Template1, for this reason I listed the "Equivalent Clean Data Name" for each column here. If there is a discrepancy in any value between Template1 and Template2, use the value from Template1.</t>
    </r>
  </si>
  <si>
    <t>Serving Days by Program462</t>
  </si>
  <si>
    <r>
      <rPr>
        <b/>
        <i/>
        <sz val="10"/>
        <color rgb="FFFF0000"/>
        <rFont val="Arial"/>
        <family val="2"/>
      </rPr>
      <t>Template identical to SY17-18.</t>
    </r>
    <r>
      <rPr>
        <i/>
        <sz val="10"/>
        <color theme="1"/>
        <rFont val="Arial"/>
        <family val="2"/>
      </rPr>
      <t xml:space="preserve">
Data headers begin in row 6
Acquired by accessing SNP Web (VDOE has given SOS staff access to system).
'This dataset should be joined with Template1 on School ID &amp; District ID (or Unique ID) and Claim Date. This will be a left join in Tableau's definitions (https://onlinehelp.tableau.com/current/pro/desktop/en-us/joining_tables.htm#jointypes). If there are any schools in Template1 or Template2 that do not match to a school in Template3, let Adam know.</t>
    </r>
  </si>
  <si>
    <r>
      <rPr>
        <b/>
        <i/>
        <sz val="10"/>
        <color rgb="FFFF0000"/>
        <rFont val="Arial"/>
        <family val="2"/>
      </rPr>
      <t>Template identical to SY17-18.</t>
    </r>
    <r>
      <rPr>
        <i/>
        <sz val="10"/>
        <color theme="1"/>
        <rFont val="Arial"/>
        <family val="2"/>
      </rPr>
      <t xml:space="preserve">
This worksheet does not correspond to a workbook, but rather specifies the rules for "School Type-Original".
Column F has a list of District ID numbers. These districts should have "School Type-Original"="Other". All other districts should have School Type-Original"="Public".</t>
    </r>
  </si>
  <si>
    <r>
      <rPr>
        <b/>
        <i/>
        <sz val="10"/>
        <color rgb="FFFF0000"/>
        <rFont val="Arial"/>
        <family val="2"/>
      </rPr>
      <t>Template identical to SY17-18.</t>
    </r>
    <r>
      <rPr>
        <i/>
        <sz val="10"/>
        <color theme="1"/>
        <rFont val="Arial"/>
        <family val="2"/>
      </rPr>
      <t xml:space="preserve">
Please join County on District ID.</t>
    </r>
  </si>
  <si>
    <t>2019.10.31 fall_membership_statistics</t>
  </si>
  <si>
    <t>P:\NKH Department\Community Investments\Field Team\States\Virginia\State Data\FR Enrollments\Raw Data Archive\School level\2019.10.31
https://p1pe.doe.virginia.gov/apex/f?p=180:1:4413238460633:::::</t>
  </si>
  <si>
    <t>Enrollment as of Sept 30, 2018. Used for entire SY18-19</t>
  </si>
  <si>
    <r>
      <rPr>
        <b/>
        <i/>
        <sz val="10"/>
        <color rgb="FFFF0000"/>
        <rFont val="Arial"/>
        <family val="2"/>
      </rPr>
      <t>Template identical to SY17-18.</t>
    </r>
    <r>
      <rPr>
        <i/>
        <sz val="10"/>
        <color theme="1"/>
        <rFont val="Arial"/>
        <family val="2"/>
      </rPr>
      <t xml:space="preserve">
Downloaded from website above, selecting "All…" for all fields under "Select Student Characteristics" and "Select Reporting Categories".
This report gives us total enrollment. Left join using School ID &amp; District ID or Unique ID.</t>
    </r>
  </si>
  <si>
    <t>P:\NKH Department\Community Investments\Field Team\States\Virginia\State Data\FR Enrollments\Raw Data Archive\School level\2019.10.31
http://doe.virginia.gov/support/nutrition/statistics/index.shtml</t>
  </si>
  <si>
    <t>Low
Grade</t>
  </si>
  <si>
    <t>High
Grade</t>
  </si>
  <si>
    <t>SNP
Memb.</t>
  </si>
  <si>
    <t>FREE
Elig.</t>
  </si>
  <si>
    <t>FREE
%</t>
  </si>
  <si>
    <t>RED
Elig.</t>
  </si>
  <si>
    <t>RED
%</t>
  </si>
  <si>
    <t>TOTAL
F/R Elig.</t>
  </si>
  <si>
    <t>TOTAL
F/R %</t>
  </si>
  <si>
    <r>
      <rPr>
        <b/>
        <i/>
        <sz val="10"/>
        <color rgb="FFFF0000"/>
        <rFont val="Arial"/>
        <family val="2"/>
      </rPr>
      <t>New Template for ISP</t>
    </r>
    <r>
      <rPr>
        <i/>
        <sz val="10"/>
        <color theme="1"/>
        <rFont val="Arial"/>
        <family val="2"/>
      </rPr>
      <t xml:space="preserve">
Left join with the participation data using Unique ID
</t>
    </r>
  </si>
  <si>
    <t>SY18-19 for ISP information</t>
  </si>
  <si>
    <t>cep_2019-2020</t>
  </si>
  <si>
    <t>SY18-19 for CEP information</t>
  </si>
  <si>
    <t>Eligible to Participate</t>
  </si>
  <si>
    <t>Near Eligible to
Participate</t>
  </si>
  <si>
    <t>Identified
Student
Percentage
(ISP)</t>
  </si>
  <si>
    <t>Currently
Participating</t>
  </si>
  <si>
    <t>Participating
as an
Individual
 (I)
Site</t>
  </si>
  <si>
    <t>Participating
as Part of a
Group of
Schools (G)</t>
  </si>
  <si>
    <t>Participating
as Part of an
Entire Division (D)</t>
  </si>
  <si>
    <t>Student Enrollment in Near-
Eligible, Eligible, and
Participating CEP Schools</t>
  </si>
  <si>
    <t>Column titles vs SY17-18</t>
  </si>
  <si>
    <t>Exact match</t>
  </si>
  <si>
    <t>Changed</t>
  </si>
  <si>
    <r>
      <rPr>
        <b/>
        <i/>
        <sz val="10"/>
        <color rgb="FFFF0000"/>
        <rFont val="Arial"/>
        <family val="2"/>
      </rPr>
      <t>Most column names changed from last year, but only one of which we will use. May be able to reuse recipe. See column E for more details.</t>
    </r>
    <r>
      <rPr>
        <i/>
        <sz val="10"/>
        <color theme="1"/>
        <rFont val="Arial"/>
        <family val="2"/>
      </rPr>
      <t xml:space="preserve">
Left join with the participation data using Unique ID
Column headers are in row 5</t>
    </r>
  </si>
  <si>
    <t>2018-2019-free-reduced-eligibility-report-school-level (2)</t>
  </si>
  <si>
    <t>2018-19 FR Elig. School Level</t>
  </si>
  <si>
    <t>Division No.</t>
  </si>
  <si>
    <t>School No.</t>
  </si>
  <si>
    <t>Column Name vs SY17-18 data dictionary</t>
  </si>
  <si>
    <t>New name</t>
  </si>
  <si>
    <r>
      <rPr>
        <b/>
        <i/>
        <sz val="10"/>
        <color rgb="FFFF0000"/>
        <rFont val="Arial"/>
        <family val="2"/>
      </rPr>
      <t>Column headers in this recipe should be almost identical to SY17-18, the only difference is the same of two columns as noted below. However, the big difference is that in the SY18-19 data the column headers do not start until row 6 and there are subtotals and repeated column headers in the table that may complicate ingestion (see, for example, rows 18-20).</t>
    </r>
    <r>
      <rPr>
        <i/>
        <sz val="10"/>
        <color theme="1"/>
        <rFont val="Arial"/>
        <family val="2"/>
      </rPr>
      <t xml:space="preserve">
Left join with the participation data using Unique ID
There are subtitle rows (such as Row 5) and subtotal rows (such as Row 18) that might need to be removed in order for the machine to properly read the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</si>
</sst>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i/>
      <sz val="10"/>
      <color rgb="FFFF0000"/>
      <name val="Arial"/>
      <family val="2"/>
    </font>
    <font>
      <b/>
      <i/>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2">
    <xf numFmtId="0" fontId="0" fillId="0" borderId="0"/>
    <xf numFmtId="0" fontId="13" fillId="0" borderId="0" applyNumberFormat="0" applyFill="0" applyBorder="0" applyAlignment="0" applyProtection="0"/>
  </cellStyleXfs>
  <cellXfs count="55">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14" fontId="6" fillId="0" borderId="0" xfId="0" applyNumberFormat="1" applyFont="1" applyFill="1" applyAlignment="1">
      <alignment vertical="top"/>
    </xf>
    <xf numFmtId="0" fontId="0" fillId="5" borderId="1" xfId="0" applyFill="1" applyBorder="1"/>
    <xf numFmtId="0" fontId="2" fillId="0" borderId="0" xfId="0" applyFont="1" applyFill="1" applyAlignment="1">
      <alignment vertical="top"/>
    </xf>
    <xf numFmtId="0" fontId="0" fillId="0" borderId="0" xfId="0" applyFill="1" applyAlignment="1"/>
    <xf numFmtId="0" fontId="6" fillId="0" borderId="0" xfId="0" applyFont="1" applyFill="1" applyAlignment="1"/>
    <xf numFmtId="0" fontId="7" fillId="0" borderId="0" xfId="0" applyFont="1" applyFill="1" applyAlignment="1">
      <alignment vertical="top" wrapText="1"/>
    </xf>
    <xf numFmtId="0" fontId="0" fillId="0" borderId="1" xfId="0" applyFill="1" applyBorder="1" applyAlignment="1">
      <alignment wrapText="1"/>
    </xf>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13" fillId="0" borderId="0" xfId="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xf numFmtId="0" fontId="14" fillId="0" borderId="0" xfId="0" quotePrefix="1" applyFont="1" applyFill="1" applyAlignment="1">
      <alignment horizontal="left" vertical="top" wrapText="1"/>
    </xf>
  </cellXfs>
  <cellStyles count="2">
    <cellStyle name="Hyperlink" xfId="1" builtinId="8"/>
    <cellStyle name="Normal" xfId="0" builtinId="0"/>
  </cellStyles>
  <dxfs count="10">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sos1-my.sharepoint.com/personal/gzoto_strength_org/Field%20Team/States/Virginia/State%20Data/Target%20Area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sos1-my.sharepoint.com/personal/Field%20Team/States/Virginia/State%20Data/CEP/Raw%20Data%20Archiv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os1-my.sharepoint.com/SOS-FS-1/StrengthShare/NKH%20Department/Community%20Investments/Field%20Team/States/Virginia/State%20Data/Data%20downloads%20from%20SNP%20Web/2019_10_30"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os1-my.sharepoint.com/SOS-FS-1/StrengthShare/NKH%20Department/Community%20Investments/Field%20Team/States/Virginia/State%20Data/Data%20downloads%20from%20SNP%20Web/2019_10_30"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os1-my.sharepoint.com/SOS-FS-1/StrengthShare/NKH%20Department/Community%20Investments/Field%20Team/States/Virginia/State%20Data/Data%20downloads%20from%20SNP%20Web/2019_10_30"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os1-my.sharepoint.com/personal/Field%20Team/States/Virginia/State%20Data/FR%20Enrollments/Raw%20Data%20Archive/School%20level/2018.12.13%0a%0a" TargetMode="External"/><Relationship Id="rId1" Type="http://schemas.openxmlformats.org/officeDocument/2006/relationships/hyperlink" Target="https://sos1-my.sharepoint.com/personal/Field%20Team/States/Virginia/State%20Data/FR%20Enrollments/Raw%20Data%20Archive/School%20level/2018.12.13"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sos1-my.sharepoint.com/personal/Field%20Team/States/Virginia/State%20Data/FR%20Enrollments/Raw%20Data%20Archive/School%20leve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sos1-my.sharepoint.com/personal/Field%20Team/States/Virginia/State%20Data/CEP/Raw%20Data%20Arch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showGridLines="0" zoomScale="120" zoomScaleNormal="120" workbookViewId="0">
      <selection activeCell="A29" sqref="A29:XFD29"/>
    </sheetView>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165</v>
      </c>
      <c r="B1" s="31" t="s">
        <v>67</v>
      </c>
      <c r="C1" s="31" t="s">
        <v>143</v>
      </c>
      <c r="D1" s="31" t="s">
        <v>167</v>
      </c>
      <c r="E1" s="31" t="s">
        <v>164</v>
      </c>
    </row>
    <row r="2" spans="1:6" x14ac:dyDescent="0.15">
      <c r="A2" s="36" t="s">
        <v>144</v>
      </c>
      <c r="B2" s="30" t="s">
        <v>46</v>
      </c>
      <c r="C2" s="28" t="str">
        <f>IF(ISERROR(IFERROR(IFERROR(IFERROR(IFERROR(IFERROR(IFERROR(IFERROR(IFERROR(VLOOKUP(B2,Template1!C:C,1,FALSE),VLOOKUP(B2,Template2!C:C,1,FALSE)),VLOOKUP(B2,Template3!C:C,1,FALSE)),VLOOKUP(B2,Template4!C:C,1,FALSE)),VLOOKUP(B2,Template5!C:C,1,FALSE)),VLOOKUP(B2,Template6!C:C,1,FALSE)),VLOOKUP(B2,Template7!C:C,1,FALSE)),VLOOKUP(B2,Template8!C:C,1,FALSE)),VLOOKUP(B2,Template9!C:C,1,FALSE))),"no","yes")</f>
        <v>yes</v>
      </c>
      <c r="D2" s="34" t="s">
        <v>144</v>
      </c>
      <c r="E2" s="34" t="str">
        <f>IF(AND(C2="no",D2="Absolute need"),"Critical omission",IF(AND(C2="no",D2="Medium need"),"Priority omission",IF(AND(C2="no",D2="may not have"),"Omission","OK")))</f>
        <v>OK</v>
      </c>
    </row>
    <row r="3" spans="1:6" x14ac:dyDescent="0.15">
      <c r="A3" s="36" t="s">
        <v>144</v>
      </c>
      <c r="B3" s="28" t="s">
        <v>83</v>
      </c>
      <c r="C3" s="28" t="str">
        <f>IF(ISERROR(IFERROR(IFERROR(IFERROR(IFERROR(IFERROR(IFERROR(IFERROR(IFERROR(VLOOKUP(B3,Template1!C:C,1,FALSE),VLOOKUP(B3,Template2!C:C,1,FALSE)),VLOOKUP(B3,Template3!C:C,1,FALSE)),VLOOKUP(B3,Template4!C:C,1,FALSE)),VLOOKUP(B3,Template5!C:C,1,FALSE)),VLOOKUP(B3,Template6!C:C,1,FALSE)),VLOOKUP(B3,Template7!C:C,1,FALSE)),VLOOKUP(B3,Template8!C:C,1,FALSE)),VLOOKUP(B3,Template9!C:C,1,FALSE))),"no","yes")</f>
        <v>yes</v>
      </c>
      <c r="D3" s="33" t="s">
        <v>144</v>
      </c>
      <c r="E3" s="34" t="str">
        <f t="shared" ref="E3:E52" si="0">IF(AND(C3="no",D3="Absolute need"),"Critical omission",IF(AND(C3="no",D3="Medium need"),"Priority omission",IF(AND(C3="no",D3="may not have"),"Omission","OK")))</f>
        <v>OK</v>
      </c>
    </row>
    <row r="4" spans="1:6" x14ac:dyDescent="0.15">
      <c r="A4" s="36">
        <v>41</v>
      </c>
      <c r="B4" s="28" t="s">
        <v>156</v>
      </c>
      <c r="C4" s="28" t="str">
        <f>IF(ISERROR(IFERROR(IFERROR(IFERROR(IFERROR(IFERROR(IFERROR(IFERROR(IFERROR(VLOOKUP(B4,Template1!C:C,1,FALSE),VLOOKUP(B4,Template2!C:C,1,FALSE)),VLOOKUP(B4,Template3!C:C,1,FALSE)),VLOOKUP(B4,Template4!C:C,1,FALSE)),VLOOKUP(B4,Template5!C:C,1,FALSE)),VLOOKUP(B4,Template6!C:C,1,FALSE)),VLOOKUP(B4,Template7!C:C,1,FALSE)),VLOOKUP(B4,Template8!C:C,1,FALSE)),VLOOKUP(B4,Template9!C:C,1,FALSE))),"no","yes")</f>
        <v>no</v>
      </c>
      <c r="D4" s="33" t="s">
        <v>145</v>
      </c>
      <c r="E4" s="34" t="str">
        <f t="shared" si="0"/>
        <v>Omission</v>
      </c>
    </row>
    <row r="5" spans="1:6" x14ac:dyDescent="0.15">
      <c r="A5" s="36">
        <v>42</v>
      </c>
      <c r="B5" s="28" t="s">
        <v>157</v>
      </c>
      <c r="C5" s="28" t="str">
        <f>IF(ISERROR(IFERROR(IFERROR(IFERROR(IFERROR(IFERROR(IFERROR(IFERROR(IFERROR(VLOOKUP(B5,Template1!C:C,1,FALSE),VLOOKUP(B5,Template2!C:C,1,FALSE)),VLOOKUP(B5,Template3!C:C,1,FALSE)),VLOOKUP(B5,Template4!C:C,1,FALSE)),VLOOKUP(B5,Template5!C:C,1,FALSE)),VLOOKUP(B5,Template6!C:C,1,FALSE)),VLOOKUP(B5,Template7!C:C,1,FALSE)),VLOOKUP(B5,Template8!C:C,1,FALSE)),VLOOKUP(B5,Template9!C:C,1,FALSE))),"no","yes")</f>
        <v>no</v>
      </c>
      <c r="D5" s="33" t="s">
        <v>145</v>
      </c>
      <c r="E5" s="34" t="str">
        <f t="shared" si="0"/>
        <v>Omission</v>
      </c>
    </row>
    <row r="6" spans="1:6" x14ac:dyDescent="0.15">
      <c r="A6" s="36">
        <v>43</v>
      </c>
      <c r="B6" s="28" t="s">
        <v>158</v>
      </c>
      <c r="C6" s="28" t="str">
        <f>IF(ISERROR(IFERROR(IFERROR(IFERROR(IFERROR(IFERROR(IFERROR(IFERROR(IFERROR(VLOOKUP(B6,Template1!C:C,1,FALSE),VLOOKUP(B6,Template2!C:C,1,FALSE)),VLOOKUP(B6,Template3!C:C,1,FALSE)),VLOOKUP(B6,Template4!C:C,1,FALSE)),VLOOKUP(B6,Template5!C:C,1,FALSE)),VLOOKUP(B6,Template6!C:C,1,FALSE)),VLOOKUP(B6,Template7!C:C,1,FALSE)),VLOOKUP(B6,Template8!C:C,1,FALSE)),VLOOKUP(B6,Template9!C:C,1,FALSE))),"no","yes")</f>
        <v>no</v>
      </c>
      <c r="D6" s="33" t="s">
        <v>145</v>
      </c>
      <c r="E6" s="34" t="str">
        <f t="shared" si="0"/>
        <v>Omission</v>
      </c>
    </row>
    <row r="7" spans="1:6" x14ac:dyDescent="0.15">
      <c r="A7" s="36">
        <v>44</v>
      </c>
      <c r="B7" s="28" t="s">
        <v>159</v>
      </c>
      <c r="C7" s="28" t="str">
        <f>IF(ISERROR(IFERROR(IFERROR(IFERROR(IFERROR(IFERROR(IFERROR(IFERROR(IFERROR(VLOOKUP(B7,Template1!C:C,1,FALSE),VLOOKUP(B7,Template2!C:C,1,FALSE)),VLOOKUP(B7,Template3!C:C,1,FALSE)),VLOOKUP(B7,Template4!C:C,1,FALSE)),VLOOKUP(B7,Template5!C:C,1,FALSE)),VLOOKUP(B7,Template6!C:C,1,FALSE)),VLOOKUP(B7,Template7!C:C,1,FALSE)),VLOOKUP(B7,Template8!C:C,1,FALSE)),VLOOKUP(B7,Template9!C:C,1,FALSE))),"no","yes")</f>
        <v>no</v>
      </c>
      <c r="D7" s="33" t="s">
        <v>145</v>
      </c>
      <c r="E7" s="34" t="str">
        <f t="shared" si="0"/>
        <v>Omission</v>
      </c>
      <c r="F7" s="37"/>
    </row>
    <row r="8" spans="1:6" x14ac:dyDescent="0.15">
      <c r="A8" s="36">
        <v>37</v>
      </c>
      <c r="B8" s="28" t="s">
        <v>178</v>
      </c>
      <c r="C8" s="28" t="str">
        <f>IF(ISERROR(IFERROR(IFERROR(IFERROR(IFERROR(IFERROR(IFERROR(IFERROR(IFERROR(VLOOKUP(B8,Template1!C:C,1,FALSE),VLOOKUP(B8,Template2!C:C,1,FALSE)),VLOOKUP(B8,Template3!C:C,1,FALSE)),VLOOKUP(B8,Template4!C:C,1,FALSE)),VLOOKUP(B8,Template5!C:C,1,FALSE)),VLOOKUP(B8,Template6!C:C,1,FALSE)),VLOOKUP(B8,Template7!C:C,1,FALSE)),VLOOKUP(B8,Template8!C:C,1,FALSE)),VLOOKUP(B8,Template9!C:C,1,FALSE))),"no","yes")</f>
        <v>no</v>
      </c>
      <c r="D8" s="33" t="s">
        <v>145</v>
      </c>
      <c r="E8" s="34" t="str">
        <f t="shared" si="0"/>
        <v>Omission</v>
      </c>
    </row>
    <row r="9" spans="1:6" x14ac:dyDescent="0.15">
      <c r="A9" s="36">
        <v>38</v>
      </c>
      <c r="B9" s="28" t="s">
        <v>179</v>
      </c>
      <c r="C9" s="28" t="str">
        <f>IF(ISERROR(IFERROR(IFERROR(IFERROR(IFERROR(IFERROR(IFERROR(IFERROR(IFERROR(VLOOKUP(B9,Template1!C:C,1,FALSE),VLOOKUP(B9,Template2!C:C,1,FALSE)),VLOOKUP(B9,Template3!C:C,1,FALSE)),VLOOKUP(B9,Template4!C:C,1,FALSE)),VLOOKUP(B9,Template5!C:C,1,FALSE)),VLOOKUP(B9,Template6!C:C,1,FALSE)),VLOOKUP(B9,Template7!C:C,1,FALSE)),VLOOKUP(B9,Template8!C:C,1,FALSE)),VLOOKUP(B9,Template9!C:C,1,FALSE))),"no","yes")</f>
        <v>no</v>
      </c>
      <c r="D9" s="33" t="s">
        <v>145</v>
      </c>
      <c r="E9" s="34" t="str">
        <f t="shared" si="0"/>
        <v>Omission</v>
      </c>
    </row>
    <row r="10" spans="1:6" x14ac:dyDescent="0.15">
      <c r="A10" s="36">
        <v>39</v>
      </c>
      <c r="B10" s="28" t="s">
        <v>180</v>
      </c>
      <c r="C10" s="28" t="str">
        <f>IF(ISERROR(IFERROR(IFERROR(IFERROR(IFERROR(IFERROR(IFERROR(IFERROR(IFERROR(VLOOKUP(B10,Template1!C:C,1,FALSE),VLOOKUP(B10,Template2!C:C,1,FALSE)),VLOOKUP(B10,Template3!C:C,1,FALSE)),VLOOKUP(B10,Template4!C:C,1,FALSE)),VLOOKUP(B10,Template5!C:C,1,FALSE)),VLOOKUP(B10,Template6!C:C,1,FALSE)),VLOOKUP(B10,Template7!C:C,1,FALSE)),VLOOKUP(B10,Template8!C:C,1,FALSE)),VLOOKUP(B10,Template9!C:C,1,FALSE))),"no","yes")</f>
        <v>no</v>
      </c>
      <c r="D10" s="33" t="s">
        <v>145</v>
      </c>
      <c r="E10" s="34" t="str">
        <f t="shared" si="0"/>
        <v>Omission</v>
      </c>
    </row>
    <row r="11" spans="1:6" x14ac:dyDescent="0.15">
      <c r="A11" s="36">
        <v>40</v>
      </c>
      <c r="B11" s="28" t="s">
        <v>139</v>
      </c>
      <c r="C11" s="28" t="str">
        <f>IF(ISERROR(IFERROR(IFERROR(IFERROR(IFERROR(IFERROR(IFERROR(IFERROR(IFERROR(VLOOKUP(B11,Template1!C:C,1,FALSE),VLOOKUP(B11,Template2!C:C,1,FALSE)),VLOOKUP(B11,Template3!C:C,1,FALSE)),VLOOKUP(B11,Template4!C:C,1,FALSE)),VLOOKUP(B11,Template5!C:C,1,FALSE)),VLOOKUP(B11,Template6!C:C,1,FALSE)),VLOOKUP(B11,Template7!C:C,1,FALSE)),VLOOKUP(B11,Template8!C:C,1,FALSE)),VLOOKUP(B11,Template9!C:C,1,FALSE))),"no","yes")</f>
        <v>no</v>
      </c>
      <c r="D11" s="33" t="s">
        <v>145</v>
      </c>
      <c r="E11" s="34" t="str">
        <f t="shared" si="0"/>
        <v>Omission</v>
      </c>
      <c r="F11" s="37"/>
    </row>
    <row r="12" spans="1:6" x14ac:dyDescent="0.15">
      <c r="A12" s="36">
        <v>30</v>
      </c>
      <c r="B12" s="28" t="s">
        <v>56</v>
      </c>
      <c r="C12" s="28" t="str">
        <f>IF(ISERROR(IFERROR(IFERROR(IFERROR(IFERROR(IFERROR(IFERROR(IFERROR(IFERROR(VLOOKUP(B12,Template1!C:C,1,FALSE),VLOOKUP(B12,Template2!C:C,1,FALSE)),VLOOKUP(B12,Template3!C:C,1,FALSE)),VLOOKUP(B12,Template4!C:C,1,FALSE)),VLOOKUP(B12,Template5!C:C,1,FALSE)),VLOOKUP(B12,Template6!C:C,1,FALSE)),VLOOKUP(B12,Template7!C:C,1,FALSE)),VLOOKUP(B12,Template8!C:C,1,FALSE)),VLOOKUP(B12,Template9!C:C,1,FALSE))),"no","yes")</f>
        <v>yes</v>
      </c>
      <c r="D12" s="32" t="s">
        <v>162</v>
      </c>
      <c r="E12" s="34" t="str">
        <f t="shared" si="0"/>
        <v>OK</v>
      </c>
    </row>
    <row r="13" spans="1:6" x14ac:dyDescent="0.15">
      <c r="A13" s="36">
        <v>33</v>
      </c>
      <c r="B13" s="28" t="s">
        <v>65</v>
      </c>
      <c r="C13" s="28" t="str">
        <f>IF(ISERROR(IFERROR(IFERROR(IFERROR(IFERROR(IFERROR(IFERROR(IFERROR(IFERROR(VLOOKUP(B13,Template1!C:C,1,FALSE),VLOOKUP(B13,Template2!C:C,1,FALSE)),VLOOKUP(B13,Template3!C:C,1,FALSE)),VLOOKUP(B13,Template4!C:C,1,FALSE)),VLOOKUP(B13,Template5!C:C,1,FALSE)),VLOOKUP(B13,Template6!C:C,1,FALSE)),VLOOKUP(B13,Template7!C:C,1,FALSE)),VLOOKUP(B13,Template8!C:C,1,FALSE)),VLOOKUP(B13,Template9!C:C,1,FALSE))),"no","yes")</f>
        <v>no</v>
      </c>
      <c r="D13" s="13" t="s">
        <v>163</v>
      </c>
      <c r="E13" s="34" t="str">
        <f>IF(AND(C12="yes",C15="yes"),"OK",IF(AND(C13="no",D13="Absolute need"),"Critical omission",IF(AND(C13="no",D13="Medium need"),"Priority omission",IF(AND(C13="no",D13="may not have"),"Omission","OK"))))</f>
        <v>OK</v>
      </c>
    </row>
    <row r="14" spans="1:6" x14ac:dyDescent="0.15">
      <c r="A14" s="36">
        <v>32</v>
      </c>
      <c r="B14" s="28" t="s">
        <v>58</v>
      </c>
      <c r="C14" s="28" t="str">
        <f>IF(ISERROR(IFERROR(IFERROR(IFERROR(IFERROR(IFERROR(IFERROR(IFERROR(IFERROR(VLOOKUP(B14,Template1!C:C,1,FALSE),VLOOKUP(B14,Template2!C:C,1,FALSE)),VLOOKUP(B14,Template3!C:C,1,FALSE)),VLOOKUP(B14,Template4!C:C,1,FALSE)),VLOOKUP(B14,Template5!C:C,1,FALSE)),VLOOKUP(B14,Template6!C:C,1,FALSE)),VLOOKUP(B14,Template7!C:C,1,FALSE)),VLOOKUP(B14,Template8!C:C,1,FALSE)),VLOOKUP(B14,Template9!C:C,1,FALSE))),"no","yes")</f>
        <v>yes</v>
      </c>
      <c r="D14" s="13" t="s">
        <v>163</v>
      </c>
      <c r="E14" s="34" t="str">
        <f t="shared" si="0"/>
        <v>OK</v>
      </c>
    </row>
    <row r="15" spans="1:6" x14ac:dyDescent="0.15">
      <c r="A15" s="36">
        <v>31</v>
      </c>
      <c r="B15" s="28" t="s">
        <v>57</v>
      </c>
      <c r="C15" s="28" t="str">
        <f>IF(ISERROR(IFERROR(IFERROR(IFERROR(IFERROR(IFERROR(IFERROR(IFERROR(IFERROR(VLOOKUP(B15,Template1!C:C,1,FALSE),VLOOKUP(B15,Template2!C:C,1,FALSE)),VLOOKUP(B15,Template3!C:C,1,FALSE)),VLOOKUP(B15,Template4!C:C,1,FALSE)),VLOOKUP(B15,Template5!C:C,1,FALSE)),VLOOKUP(B15,Template6!C:C,1,FALSE)),VLOOKUP(B15,Template7!C:C,1,FALSE)),VLOOKUP(B15,Template8!C:C,1,FALSE)),VLOOKUP(B15,Template9!C:C,1,FALSE))),"no","yes")</f>
        <v>yes</v>
      </c>
      <c r="D15" s="32" t="s">
        <v>162</v>
      </c>
      <c r="E15" s="34" t="str">
        <f t="shared" si="0"/>
        <v>OK</v>
      </c>
    </row>
    <row r="16" spans="1:6" x14ac:dyDescent="0.15">
      <c r="A16" s="36">
        <v>13</v>
      </c>
      <c r="B16" s="28" t="s">
        <v>79</v>
      </c>
      <c r="C16" s="28" t="str">
        <f>IF(ISERROR(IFERROR(IFERROR(IFERROR(IFERROR(IFERROR(IFERROR(IFERROR(IFERROR(VLOOKUP(B16,Template1!C:C,1,FALSE),VLOOKUP(B16,Template2!C:C,1,FALSE)),VLOOKUP(B16,Template3!C:C,1,FALSE)),VLOOKUP(B16,Template4!C:C,1,FALSE)),VLOOKUP(B16,Template5!C:C,1,FALSE)),VLOOKUP(B16,Template6!C:C,1,FALSE)),VLOOKUP(B16,Template7!C:C,1,FALSE)),VLOOKUP(B16,Template8!C:C,1,FALSE)),VLOOKUP(B16,Template9!C:C,1,FALSE))),"no","yes")</f>
        <v>yes</v>
      </c>
      <c r="D16" s="13" t="s">
        <v>163</v>
      </c>
      <c r="E16" s="34" t="str">
        <f t="shared" si="0"/>
        <v>OK</v>
      </c>
    </row>
    <row r="17" spans="1:5" x14ac:dyDescent="0.15">
      <c r="A17" s="36">
        <v>7</v>
      </c>
      <c r="B17" s="28" t="s">
        <v>41</v>
      </c>
      <c r="C17" s="28" t="str">
        <f>IF(ISERROR(IFERROR(IFERROR(IFERROR(IFERROR(IFERROR(IFERROR(IFERROR(IFERROR(VLOOKUP(B17,Template1!C:C,1,FALSE),VLOOKUP(B17,Template2!C:C,1,FALSE)),VLOOKUP(B17,Template3!C:C,1,FALSE)),VLOOKUP(B17,Template4!C:C,1,FALSE)),VLOOKUP(B17,Template5!C:C,1,FALSE)),VLOOKUP(B17,Template6!C:C,1,FALSE)),VLOOKUP(B17,Template7!C:C,1,FALSE)),VLOOKUP(B17,Template8!C:C,1,FALSE)),VLOOKUP(B17,Template9!C:C,1,FALSE))),"no","yes")</f>
        <v>no</v>
      </c>
      <c r="D17" s="13" t="s">
        <v>163</v>
      </c>
      <c r="E17" s="34" t="str">
        <f t="shared" si="0"/>
        <v>Priority omission</v>
      </c>
    </row>
    <row r="18" spans="1:5" x14ac:dyDescent="0.15">
      <c r="A18" s="36">
        <v>18</v>
      </c>
      <c r="B18" s="28" t="s">
        <v>47</v>
      </c>
      <c r="C18" s="28" t="str">
        <f>IF(ISERROR(IFERROR(IFERROR(IFERROR(IFERROR(IFERROR(IFERROR(IFERROR(IFERROR(VLOOKUP(B18,Template1!C:C,1,FALSE),VLOOKUP(B18,Template2!C:C,1,FALSE)),VLOOKUP(B18,Template3!C:C,1,FALSE)),VLOOKUP(B18,Template4!C:C,1,FALSE)),VLOOKUP(B18,Template5!C:C,1,FALSE)),VLOOKUP(B18,Template6!C:C,1,FALSE)),VLOOKUP(B18,Template7!C:C,1,FALSE)),VLOOKUP(B18,Template8!C:C,1,FALSE)),VLOOKUP(B18,Template9!C:C,1,FALSE))),"no","yes")</f>
        <v>yes</v>
      </c>
      <c r="D18" s="32" t="s">
        <v>162</v>
      </c>
      <c r="E18" s="34" t="str">
        <f t="shared" si="0"/>
        <v>OK</v>
      </c>
    </row>
    <row r="19" spans="1:5" x14ac:dyDescent="0.15">
      <c r="A19" s="36">
        <v>19</v>
      </c>
      <c r="B19" s="28" t="s">
        <v>44</v>
      </c>
      <c r="C19" s="28" t="str">
        <f>IF(ISERROR(IFERROR(IFERROR(IFERROR(IFERROR(IFERROR(IFERROR(IFERROR(IFERROR(VLOOKUP(B19,Template1!C:C,1,FALSE),VLOOKUP(B19,Template2!C:C,1,FALSE)),VLOOKUP(B19,Template3!C:C,1,FALSE)),VLOOKUP(B19,Template4!C:C,1,FALSE)),VLOOKUP(B19,Template5!C:C,1,FALSE)),VLOOKUP(B19,Template6!C:C,1,FALSE)),VLOOKUP(B19,Template7!C:C,1,FALSE)),VLOOKUP(B19,Template8!C:C,1,FALSE)),VLOOKUP(B19,Template9!C:C,1,FALSE))),"no","yes")</f>
        <v>no</v>
      </c>
      <c r="D19" s="13" t="s">
        <v>163</v>
      </c>
      <c r="E19" s="34" t="str">
        <f t="shared" si="0"/>
        <v>Priority omission</v>
      </c>
    </row>
    <row r="20" spans="1:5" x14ac:dyDescent="0.15">
      <c r="A20" s="36">
        <v>20</v>
      </c>
      <c r="B20" s="28" t="s">
        <v>45</v>
      </c>
      <c r="C20" s="28" t="str">
        <f>IF(ISERROR(IFERROR(IFERROR(IFERROR(IFERROR(IFERROR(IFERROR(IFERROR(IFERROR(VLOOKUP(B20,Template1!C:C,1,FALSE),VLOOKUP(B20,Template2!C:C,1,FALSE)),VLOOKUP(B20,Template3!C:C,1,FALSE)),VLOOKUP(B20,Template4!C:C,1,FALSE)),VLOOKUP(B20,Template5!C:C,1,FALSE)),VLOOKUP(B20,Template6!C:C,1,FALSE)),VLOOKUP(B20,Template7!C:C,1,FALSE)),VLOOKUP(B20,Template8!C:C,1,FALSE)),VLOOKUP(B20,Template9!C:C,1,FALSE))),"no","yes")</f>
        <v>no</v>
      </c>
      <c r="D20" s="13" t="s">
        <v>163</v>
      </c>
      <c r="E20" s="34" t="str">
        <f t="shared" si="0"/>
        <v>Priority omission</v>
      </c>
    </row>
    <row r="21" spans="1:5" x14ac:dyDescent="0.15">
      <c r="A21" s="36">
        <v>6</v>
      </c>
      <c r="B21" s="28" t="s">
        <v>40</v>
      </c>
      <c r="C21" s="28" t="str">
        <f>IF(ISERROR(IFERROR(IFERROR(IFERROR(IFERROR(IFERROR(IFERROR(IFERROR(IFERROR(VLOOKUP(B21,Template1!C:C,1,FALSE),VLOOKUP(B21,Template2!C:C,1,FALSE)),VLOOKUP(B21,Template3!C:C,1,FALSE)),VLOOKUP(B21,Template4!C:C,1,FALSE)),VLOOKUP(B21,Template5!C:C,1,FALSE)),VLOOKUP(B21,Template6!C:C,1,FALSE)),VLOOKUP(B21,Template7!C:C,1,FALSE)),VLOOKUP(B21,Template8!C:C,1,FALSE)),VLOOKUP(B21,Template9!C:C,1,FALSE))),"no","yes")</f>
        <v>yes</v>
      </c>
      <c r="D21" s="13" t="s">
        <v>163</v>
      </c>
      <c r="E21" s="34" t="str">
        <f t="shared" si="0"/>
        <v>OK</v>
      </c>
    </row>
    <row r="22" spans="1:5" x14ac:dyDescent="0.15">
      <c r="A22" s="36">
        <v>3</v>
      </c>
      <c r="B22" s="28" t="s">
        <v>38</v>
      </c>
      <c r="C22" s="28" t="str">
        <f>IF(ISERROR(IFERROR(IFERROR(IFERROR(IFERROR(IFERROR(IFERROR(IFERROR(IFERROR(VLOOKUP(B22,Template1!C:C,1,FALSE),VLOOKUP(B22,Template2!C:C,1,FALSE)),VLOOKUP(B22,Template3!C:C,1,FALSE)),VLOOKUP(B22,Template4!C:C,1,FALSE)),VLOOKUP(B22,Template5!C:C,1,FALSE)),VLOOKUP(B22,Template6!C:C,1,FALSE)),VLOOKUP(B22,Template7!C:C,1,FALSE)),VLOOKUP(B22,Template8!C:C,1,FALSE)),VLOOKUP(B22,Template9!C:C,1,FALSE))),"no","yes")</f>
        <v>yes</v>
      </c>
      <c r="D22" s="32" t="s">
        <v>162</v>
      </c>
      <c r="E22" s="34" t="str">
        <f t="shared" si="0"/>
        <v>OK</v>
      </c>
    </row>
    <row r="23" spans="1:5" x14ac:dyDescent="0.15">
      <c r="A23" s="36">
        <v>4</v>
      </c>
      <c r="B23" s="28" t="s">
        <v>39</v>
      </c>
      <c r="C23" s="28" t="str">
        <f>IF(ISERROR(IFERROR(IFERROR(IFERROR(IFERROR(IFERROR(IFERROR(IFERROR(IFERROR(VLOOKUP(B23,Template1!C:C,1,FALSE),VLOOKUP(B23,Template2!C:C,1,FALSE)),VLOOKUP(B23,Template3!C:C,1,FALSE)),VLOOKUP(B23,Template4!C:C,1,FALSE)),VLOOKUP(B23,Template5!C:C,1,FALSE)),VLOOKUP(B23,Template6!C:C,1,FALSE)),VLOOKUP(B23,Template7!C:C,1,FALSE)),VLOOKUP(B23,Template8!C:C,1,FALSE)),VLOOKUP(B23,Template9!C:C,1,FALSE))),"no","yes")</f>
        <v>yes</v>
      </c>
      <c r="D23" s="32" t="s">
        <v>162</v>
      </c>
      <c r="E23" s="34" t="str">
        <f t="shared" si="0"/>
        <v>OK</v>
      </c>
    </row>
    <row r="24" spans="1:5" x14ac:dyDescent="0.15">
      <c r="A24" s="36">
        <v>23</v>
      </c>
      <c r="B24" s="28" t="s">
        <v>53</v>
      </c>
      <c r="C24" s="28" t="str">
        <f>IF(ISERROR(IFERROR(IFERROR(IFERROR(IFERROR(IFERROR(IFERROR(IFERROR(IFERROR(VLOOKUP(B24,Template1!C:C,1,FALSE),VLOOKUP(B24,Template2!C:C,1,FALSE)),VLOOKUP(B24,Template3!C:C,1,FALSE)),VLOOKUP(B24,Template4!C:C,1,FALSE)),VLOOKUP(B24,Template5!C:C,1,FALSE)),VLOOKUP(B24,Template6!C:C,1,FALSE)),VLOOKUP(B24,Template7!C:C,1,FALSE)),VLOOKUP(B24,Template8!C:C,1,FALSE)),VLOOKUP(B24,Template9!C:C,1,FALSE))),"no","yes")</f>
        <v>yes</v>
      </c>
      <c r="D24" s="32" t="s">
        <v>162</v>
      </c>
      <c r="E24" s="34" t="str">
        <f t="shared" si="0"/>
        <v>OK</v>
      </c>
    </row>
    <row r="25" spans="1:5" x14ac:dyDescent="0.15">
      <c r="A25" s="36">
        <v>25</v>
      </c>
      <c r="B25" s="28" t="s">
        <v>64</v>
      </c>
      <c r="C25" s="28" t="str">
        <f>IF(ISERROR(IFERROR(IFERROR(IFERROR(IFERROR(IFERROR(IFERROR(IFERROR(IFERROR(VLOOKUP(B25,Template1!C:C,1,FALSE),VLOOKUP(B25,Template2!C:C,1,FALSE)),VLOOKUP(B25,Template3!C:C,1,FALSE)),VLOOKUP(B25,Template4!C:C,1,FALSE)),VLOOKUP(B25,Template5!C:C,1,FALSE)),VLOOKUP(B25,Template6!C:C,1,FALSE)),VLOOKUP(B25,Template7!C:C,1,FALSE)),VLOOKUP(B25,Template8!C:C,1,FALSE)),VLOOKUP(B25,Template9!C:C,1,FALSE))),"no","yes")</f>
        <v>no</v>
      </c>
      <c r="D25" s="13" t="s">
        <v>163</v>
      </c>
      <c r="E25" s="34" t="str">
        <f>IF(AND(C24="yes",C27="yes"),"OK",IF(AND(C25="no",D25="Absolute need"),"Critical omission",IF(AND(C25="no",D25="Medium need"),"Priority omission",IF(AND(C25="no",D25="may not have"),"Omission","OK"))))</f>
        <v>OK</v>
      </c>
    </row>
    <row r="26" spans="1:5" x14ac:dyDescent="0.15">
      <c r="A26" s="36">
        <v>22</v>
      </c>
      <c r="B26" s="28" t="s">
        <v>52</v>
      </c>
      <c r="C26" s="28" t="str">
        <f>IF(ISERROR(IFERROR(IFERROR(IFERROR(IFERROR(IFERROR(IFERROR(IFERROR(IFERROR(VLOOKUP(B26,Template1!C:C,1,FALSE),VLOOKUP(B26,Template2!C:C,1,FALSE)),VLOOKUP(B26,Template3!C:C,1,FALSE)),VLOOKUP(B26,Template4!C:C,1,FALSE)),VLOOKUP(B26,Template5!C:C,1,FALSE)),VLOOKUP(B26,Template6!C:C,1,FALSE)),VLOOKUP(B26,Template7!C:C,1,FALSE)),VLOOKUP(B26,Template8!C:C,1,FALSE)),VLOOKUP(B26,Template9!C:C,1,FALSE))),"no","yes")</f>
        <v>no</v>
      </c>
      <c r="D26" s="13" t="s">
        <v>163</v>
      </c>
      <c r="E26" s="34" t="str">
        <f t="shared" si="0"/>
        <v>Priority omission</v>
      </c>
    </row>
    <row r="27" spans="1:5" x14ac:dyDescent="0.15">
      <c r="A27" s="36">
        <v>24</v>
      </c>
      <c r="B27" s="28" t="s">
        <v>54</v>
      </c>
      <c r="C27" s="28" t="str">
        <f>IF(ISERROR(IFERROR(IFERROR(IFERROR(IFERROR(IFERROR(IFERROR(IFERROR(IFERROR(VLOOKUP(B27,Template1!C:C,1,FALSE),VLOOKUP(B27,Template2!C:C,1,FALSE)),VLOOKUP(B27,Template3!C:C,1,FALSE)),VLOOKUP(B27,Template4!C:C,1,FALSE)),VLOOKUP(B27,Template5!C:C,1,FALSE)),VLOOKUP(B27,Template6!C:C,1,FALSE)),VLOOKUP(B27,Template7!C:C,1,FALSE)),VLOOKUP(B27,Template8!C:C,1,FALSE)),VLOOKUP(B27,Template9!C:C,1,FALSE))),"no","yes")</f>
        <v>yes</v>
      </c>
      <c r="D27" s="32" t="s">
        <v>162</v>
      </c>
      <c r="E27" s="34" t="str">
        <f t="shared" si="0"/>
        <v>OK</v>
      </c>
    </row>
    <row r="28" spans="1:5" x14ac:dyDescent="0.15">
      <c r="A28" s="36">
        <v>21</v>
      </c>
      <c r="B28" s="28" t="s">
        <v>55</v>
      </c>
      <c r="C28" s="28" t="str">
        <f>IF(ISERROR(IFERROR(IFERROR(IFERROR(IFERROR(IFERROR(IFERROR(IFERROR(IFERROR(VLOOKUP(B28,Template1!C:C,1,FALSE),VLOOKUP(B28,Template2!C:C,1,FALSE)),VLOOKUP(B28,Template3!C:C,1,FALSE)),VLOOKUP(B28,Template4!C:C,1,FALSE)),VLOOKUP(B28,Template5!C:C,1,FALSE)),VLOOKUP(B28,Template6!C:C,1,FALSE)),VLOOKUP(B28,Template7!C:C,1,FALSE)),VLOOKUP(B28,Template8!C:C,1,FALSE)),VLOOKUP(B28,Template9!C:C,1,FALSE))),"no","yes")</f>
        <v>yes</v>
      </c>
      <c r="D28" s="32" t="s">
        <v>162</v>
      </c>
      <c r="E28" s="34" t="str">
        <f t="shared" si="0"/>
        <v>OK</v>
      </c>
    </row>
    <row r="29" spans="1:5" x14ac:dyDescent="0.15">
      <c r="A29" s="36">
        <v>64</v>
      </c>
      <c r="B29" s="28" t="s">
        <v>287</v>
      </c>
      <c r="C29" s="28" t="str">
        <f>IF(ISERROR(IFERROR(IFERROR(IFERROR(IFERROR(IFERROR(IFERROR(IFERROR(IFERROR(VLOOKUP(B29,Template1!C:C,1,FALSE),VLOOKUP(B29,Template2!C:C,1,FALSE)),VLOOKUP(B29,Template3!C:C,1,FALSE)),VLOOKUP(B29,Template4!C:C,1,FALSE)),VLOOKUP(B29,Template5!C:C,1,FALSE)),VLOOKUP(B29,Template6!C:C,1,FALSE)),VLOOKUP(B29,Template7!C:C,1,FALSE)),VLOOKUP(B29,Template8!C:C,1,FALSE)),VLOOKUP(B29,Template9!C:C,1,FALSE))),"no","yes")</f>
        <v>yes</v>
      </c>
      <c r="D29" s="33" t="s">
        <v>145</v>
      </c>
      <c r="E29" s="34" t="str">
        <f t="shared" ref="E29" si="1">IF(AND(C29="no",D29="Absolute need"),"Critical omission",IF(AND(C29="no",D29="Medium need"),"Priority omission",IF(AND(C29="no",D29="may not have"),"Omission","OK")))</f>
        <v>OK</v>
      </c>
    </row>
    <row r="30" spans="1:5" x14ac:dyDescent="0.15">
      <c r="A30" s="36">
        <v>26</v>
      </c>
      <c r="B30" s="28" t="s">
        <v>60</v>
      </c>
      <c r="C30" s="28" t="str">
        <f>IF(ISERROR(IFERROR(IFERROR(IFERROR(IFERROR(IFERROR(IFERROR(IFERROR(IFERROR(VLOOKUP(B30,Template1!C:C,1,FALSE),VLOOKUP(B30,Template2!C:C,1,FALSE)),VLOOKUP(B30,Template3!C:C,1,FALSE)),VLOOKUP(B30,Template4!C:C,1,FALSE)),VLOOKUP(B30,Template5!C:C,1,FALSE)),VLOOKUP(B30,Template6!C:C,1,FALSE)),VLOOKUP(B30,Template7!C:C,1,FALSE)),VLOOKUP(B30,Template8!C:C,1,FALSE)),VLOOKUP(B30,Template9!C:C,1,FALSE))),"no","yes")</f>
        <v>yes</v>
      </c>
      <c r="D30" s="32" t="s">
        <v>162</v>
      </c>
      <c r="E30" s="34" t="str">
        <f t="shared" si="0"/>
        <v>OK</v>
      </c>
    </row>
    <row r="31" spans="1:5" x14ac:dyDescent="0.15">
      <c r="A31" s="36">
        <v>29</v>
      </c>
      <c r="B31" s="28" t="s">
        <v>66</v>
      </c>
      <c r="C31" s="28" t="str">
        <f>IF(ISERROR(IFERROR(IFERROR(IFERROR(IFERROR(IFERROR(IFERROR(IFERROR(IFERROR(VLOOKUP(B31,Template1!C:C,1,FALSE),VLOOKUP(B31,Template2!C:C,1,FALSE)),VLOOKUP(B31,Template3!C:C,1,FALSE)),VLOOKUP(B31,Template4!C:C,1,FALSE)),VLOOKUP(B31,Template5!C:C,1,FALSE)),VLOOKUP(B31,Template6!C:C,1,FALSE)),VLOOKUP(B31,Template7!C:C,1,FALSE)),VLOOKUP(B31,Template8!C:C,1,FALSE)),VLOOKUP(B31,Template9!C:C,1,FALSE))),"no","yes")</f>
        <v>no</v>
      </c>
      <c r="D31" s="13" t="s">
        <v>163</v>
      </c>
      <c r="E31" s="34" t="str">
        <f>IF(AND(C30="yes",C33="yes"),"OK",IF(AND(C31="no",D31="Absolute need"),"Critical omission",IF(AND(C31="no",D31="Medium need"),"Priority omission",IF(AND(C31="no",D31="may not have"),"Omission","OK"))))</f>
        <v>OK</v>
      </c>
    </row>
    <row r="32" spans="1:5" x14ac:dyDescent="0.15">
      <c r="A32" s="36">
        <v>28</v>
      </c>
      <c r="B32" s="28" t="s">
        <v>62</v>
      </c>
      <c r="C32" s="28" t="str">
        <f>IF(ISERROR(IFERROR(IFERROR(IFERROR(IFERROR(IFERROR(IFERROR(IFERROR(IFERROR(VLOOKUP(B32,Template1!C:C,1,FALSE),VLOOKUP(B32,Template2!C:C,1,FALSE)),VLOOKUP(B32,Template3!C:C,1,FALSE)),VLOOKUP(B32,Template4!C:C,1,FALSE)),VLOOKUP(B32,Template5!C:C,1,FALSE)),VLOOKUP(B32,Template6!C:C,1,FALSE)),VLOOKUP(B32,Template7!C:C,1,FALSE)),VLOOKUP(B32,Template8!C:C,1,FALSE)),VLOOKUP(B32,Template9!C:C,1,FALSE))),"no","yes")</f>
        <v>yes</v>
      </c>
      <c r="D32" s="13" t="s">
        <v>163</v>
      </c>
      <c r="E32" s="34" t="str">
        <f t="shared" si="0"/>
        <v>OK</v>
      </c>
    </row>
    <row r="33" spans="1:5" x14ac:dyDescent="0.15">
      <c r="A33" s="36">
        <v>27</v>
      </c>
      <c r="B33" s="28" t="s">
        <v>61</v>
      </c>
      <c r="C33" s="28" t="str">
        <f>IF(ISERROR(IFERROR(IFERROR(IFERROR(IFERROR(IFERROR(IFERROR(IFERROR(IFERROR(VLOOKUP(B33,Template1!C:C,1,FALSE),VLOOKUP(B33,Template2!C:C,1,FALSE)),VLOOKUP(B33,Template3!C:C,1,FALSE)),VLOOKUP(B33,Template4!C:C,1,FALSE)),VLOOKUP(B33,Template5!C:C,1,FALSE)),VLOOKUP(B33,Template6!C:C,1,FALSE)),VLOOKUP(B33,Template7!C:C,1,FALSE)),VLOOKUP(B33,Template8!C:C,1,FALSE)),VLOOKUP(B33,Template9!C:C,1,FALSE))),"no","yes")</f>
        <v>yes</v>
      </c>
      <c r="D33" s="32" t="s">
        <v>162</v>
      </c>
      <c r="E33" s="34" t="str">
        <f t="shared" si="0"/>
        <v>OK</v>
      </c>
    </row>
    <row r="34" spans="1:5" x14ac:dyDescent="0.15">
      <c r="A34" s="36">
        <v>50</v>
      </c>
      <c r="B34" s="28" t="s">
        <v>85</v>
      </c>
      <c r="C34" s="28" t="str">
        <f>IF(ISERROR(IFERROR(IFERROR(IFERROR(IFERROR(IFERROR(IFERROR(IFERROR(IFERROR(VLOOKUP(B34,Template1!C:C,1,FALSE),VLOOKUP(B34,Template2!C:C,1,FALSE)),VLOOKUP(B34,Template3!C:C,1,FALSE)),VLOOKUP(B34,Template4!C:C,1,FALSE)),VLOOKUP(B34,Template5!C:C,1,FALSE)),VLOOKUP(B34,Template6!C:C,1,FALSE)),VLOOKUP(B34,Template7!C:C,1,FALSE)),VLOOKUP(B34,Template8!C:C,1,FALSE)),VLOOKUP(B34,Template9!C:C,1,FALSE))),"no","yes")</f>
        <v>no</v>
      </c>
      <c r="D34" s="33" t="s">
        <v>145</v>
      </c>
      <c r="E34" s="34" t="str">
        <f t="shared" si="0"/>
        <v>Omission</v>
      </c>
    </row>
    <row r="35" spans="1:5" x14ac:dyDescent="0.15">
      <c r="A35" s="36">
        <v>52</v>
      </c>
      <c r="B35" s="28" t="s">
        <v>48</v>
      </c>
      <c r="C35" s="28" t="str">
        <f>IF(ISERROR(IFERROR(IFERROR(IFERROR(IFERROR(IFERROR(IFERROR(IFERROR(IFERROR(VLOOKUP(B35,Template1!C:C,1,FALSE),VLOOKUP(B35,Template2!C:C,1,FALSE)),VLOOKUP(B35,Template3!C:C,1,FALSE)),VLOOKUP(B35,Template4!C:C,1,FALSE)),VLOOKUP(B35,Template5!C:C,1,FALSE)),VLOOKUP(B35,Template6!C:C,1,FALSE)),VLOOKUP(B35,Template7!C:C,1,FALSE)),VLOOKUP(B35,Template8!C:C,1,FALSE)),VLOOKUP(B35,Template9!C:C,1,FALSE))),"no","yes")</f>
        <v>no</v>
      </c>
      <c r="D35" s="33" t="s">
        <v>145</v>
      </c>
      <c r="E35" s="34" t="str">
        <f t="shared" si="0"/>
        <v>Omission</v>
      </c>
    </row>
    <row r="36" spans="1:5" x14ac:dyDescent="0.15">
      <c r="A36" s="36">
        <v>34</v>
      </c>
      <c r="B36" s="28" t="s">
        <v>51</v>
      </c>
      <c r="C36" s="28" t="str">
        <f>IF(ISERROR(IFERROR(IFERROR(IFERROR(IFERROR(IFERROR(IFERROR(IFERROR(IFERROR(VLOOKUP(B36,Template1!C:C,1,FALSE),VLOOKUP(B36,Template2!C:C,1,FALSE)),VLOOKUP(B36,Template3!C:C,1,FALSE)),VLOOKUP(B36,Template4!C:C,1,FALSE)),VLOOKUP(B36,Template5!C:C,1,FALSE)),VLOOKUP(B36,Template6!C:C,1,FALSE)),VLOOKUP(B36,Template7!C:C,1,FALSE)),VLOOKUP(B36,Template8!C:C,1,FALSE)),VLOOKUP(B36,Template9!C:C,1,FALSE))),"no","yes")</f>
        <v>yes</v>
      </c>
      <c r="D36" s="32" t="s">
        <v>162</v>
      </c>
      <c r="E36" s="34" t="str">
        <f>IF(AND(C37="yes",C38="yes"),"OK",IF(AND(C36="no",D36="Absolute need"),"Critical omission",IF(AND(C36="no",D36="Medium need"),"Priority omission",IF(AND(C36="no",D36="may not have"),"Omission","OK"))))</f>
        <v>OK</v>
      </c>
    </row>
    <row r="37" spans="1:5" x14ac:dyDescent="0.15">
      <c r="A37" s="36">
        <v>35</v>
      </c>
      <c r="B37" s="28" t="s">
        <v>186</v>
      </c>
      <c r="C37" s="28" t="str">
        <f>IF(ISERROR(IFERROR(IFERROR(IFERROR(IFERROR(IFERROR(IFERROR(IFERROR(IFERROR(VLOOKUP(B37,Template1!C:C,1,FALSE),VLOOKUP(B37,Template2!C:C,1,FALSE)),VLOOKUP(B37,Template3!C:C,1,FALSE)),VLOOKUP(B37,Template4!C:C,1,FALSE)),VLOOKUP(B37,Template5!C:C,1,FALSE)),VLOOKUP(B37,Template6!C:C,1,FALSE)),VLOOKUP(B37,Template7!C:C,1,FALSE)),VLOOKUP(B37,Template8!C:C,1,FALSE)),VLOOKUP(B37,Template9!C:C,1,FALSE))),"no","yes")</f>
        <v>no</v>
      </c>
      <c r="D37" s="32" t="s">
        <v>162</v>
      </c>
      <c r="E37" s="34" t="str">
        <f>IF(C36="yes","OK",IF(AND(C37="no",D37="Absolute need"),"Critical omission",IF(AND(C37="no",D37="Medium need"),"Priority omission",IF(AND(C37="no",D37="may not have"),"Omission","OK"))))</f>
        <v>OK</v>
      </c>
    </row>
    <row r="38" spans="1:5" x14ac:dyDescent="0.15">
      <c r="A38" s="36">
        <v>36</v>
      </c>
      <c r="B38" s="28" t="s">
        <v>187</v>
      </c>
      <c r="C38" s="28" t="str">
        <f>IF(ISERROR(IFERROR(IFERROR(IFERROR(IFERROR(IFERROR(IFERROR(IFERROR(IFERROR(VLOOKUP(B38,Template1!C:C,1,FALSE),VLOOKUP(B38,Template2!C:C,1,FALSE)),VLOOKUP(B38,Template3!C:C,1,FALSE)),VLOOKUP(B38,Template4!C:C,1,FALSE)),VLOOKUP(B38,Template5!C:C,1,FALSE)),VLOOKUP(B38,Template6!C:C,1,FALSE)),VLOOKUP(B38,Template7!C:C,1,FALSE)),VLOOKUP(B38,Template8!C:C,1,FALSE)),VLOOKUP(B38,Template9!C:C,1,FALSE))),"no","yes")</f>
        <v>no</v>
      </c>
      <c r="D38" s="32" t="s">
        <v>162</v>
      </c>
      <c r="E38" s="34" t="str">
        <f>IF(C36="yes","OK",IF(AND(C38="no",D38="Absolute need"),"Critical omission",IF(AND(C38="no",D38="Medium need"),"Priority omission",IF(AND(C38="no",D38="may not have"),"Omission","OK"))))</f>
        <v>OK</v>
      </c>
    </row>
    <row r="39" spans="1:5" x14ac:dyDescent="0.15">
      <c r="A39" s="36">
        <v>14</v>
      </c>
      <c r="B39" s="28" t="s">
        <v>130</v>
      </c>
      <c r="C39" s="28" t="str">
        <f>IF(ISERROR(IFERROR(IFERROR(IFERROR(IFERROR(IFERROR(IFERROR(IFERROR(IFERROR(VLOOKUP(B39,Template1!C:C,1,FALSE),VLOOKUP(B39,Template2!C:C,1,FALSE)),VLOOKUP(B39,Template3!C:C,1,FALSE)),VLOOKUP(B39,Template4!C:C,1,FALSE)),VLOOKUP(B39,Template5!C:C,1,FALSE)),VLOOKUP(B39,Template6!C:C,1,FALSE)),VLOOKUP(B39,Template7!C:C,1,FALSE)),VLOOKUP(B39,Template8!C:C,1,FALSE)),VLOOKUP(B39,Template9!C:C,1,FALSE))),"no","yes")</f>
        <v>no</v>
      </c>
      <c r="D39" s="33" t="s">
        <v>145</v>
      </c>
      <c r="E39" s="34" t="str">
        <f t="shared" si="0"/>
        <v>Omission</v>
      </c>
    </row>
    <row r="40" spans="1:5" x14ac:dyDescent="0.15">
      <c r="A40" s="36">
        <v>15</v>
      </c>
      <c r="B40" s="28" t="s">
        <v>81</v>
      </c>
      <c r="C40" s="28" t="str">
        <f>IF(ISERROR(IFERROR(IFERROR(IFERROR(IFERROR(IFERROR(IFERROR(IFERROR(IFERROR(VLOOKUP(B40,Template1!C:C,1,FALSE),VLOOKUP(B40,Template2!C:C,1,FALSE)),VLOOKUP(B40,Template3!C:C,1,FALSE)),VLOOKUP(B40,Template4!C:C,1,FALSE)),VLOOKUP(B40,Template5!C:C,1,FALSE)),VLOOKUP(B40,Template6!C:C,1,FALSE)),VLOOKUP(B40,Template7!C:C,1,FALSE)),VLOOKUP(B40,Template8!C:C,1,FALSE)),VLOOKUP(B40,Template9!C:C,1,FALSE))),"no","yes")</f>
        <v>no</v>
      </c>
      <c r="D40" s="13" t="s">
        <v>163</v>
      </c>
      <c r="E40" s="34" t="str">
        <f t="shared" si="0"/>
        <v>Priority omission</v>
      </c>
    </row>
    <row r="41" spans="1:5" x14ac:dyDescent="0.15">
      <c r="A41" s="36">
        <v>16</v>
      </c>
      <c r="B41" s="28" t="s">
        <v>168</v>
      </c>
      <c r="C41" s="28" t="str">
        <f>IF(ISERROR(IFERROR(IFERROR(IFERROR(IFERROR(IFERROR(IFERROR(IFERROR(IFERROR(VLOOKUP(B41,Template1!C:C,1,FALSE),VLOOKUP(B41,Template2!C:C,1,FALSE)),VLOOKUP(B41,Template3!C:C,1,FALSE)),VLOOKUP(B41,Template4!C:C,1,FALSE)),VLOOKUP(B41,Template5!C:C,1,FALSE)),VLOOKUP(B41,Template6!C:C,1,FALSE)),VLOOKUP(B41,Template7!C:C,1,FALSE)),VLOOKUP(B41,Template8!C:C,1,FALSE)),VLOOKUP(B41,Template9!C:C,1,FALSE))),"no","yes")</f>
        <v>no</v>
      </c>
      <c r="D41" s="33" t="s">
        <v>145</v>
      </c>
      <c r="E41" s="34" t="str">
        <f t="shared" ref="E41" si="2">IF(AND(C41="no",D41="Absolute need"),"Critical omission",IF(AND(C41="no",D41="Medium need"),"Priority omission",IF(AND(C41="no",D41="may not have"),"Omission","OK")))</f>
        <v>Omission</v>
      </c>
    </row>
    <row r="42" spans="1:5" x14ac:dyDescent="0.15">
      <c r="A42" s="36">
        <v>1</v>
      </c>
      <c r="B42" s="28" t="s">
        <v>36</v>
      </c>
      <c r="C42" s="28" t="str">
        <f>IF(ISERROR(IFERROR(IFERROR(IFERROR(IFERROR(IFERROR(IFERROR(IFERROR(IFERROR(VLOOKUP(B42,Template1!C:C,1,FALSE),VLOOKUP(B42,Template2!C:C,1,FALSE)),VLOOKUP(B42,Template3!C:C,1,FALSE)),VLOOKUP(B42,Template4!C:C,1,FALSE)),VLOOKUP(B42,Template5!C:C,1,FALSE)),VLOOKUP(B42,Template6!C:C,1,FALSE)),VLOOKUP(B42,Template7!C:C,1,FALSE)),VLOOKUP(B42,Template8!C:C,1,FALSE)),VLOOKUP(B42,Template9!C:C,1,FALSE))),"no","yes")</f>
        <v>yes</v>
      </c>
      <c r="D42" s="32" t="s">
        <v>162</v>
      </c>
      <c r="E42" s="34" t="str">
        <f t="shared" si="0"/>
        <v>OK</v>
      </c>
    </row>
    <row r="43" spans="1:5" x14ac:dyDescent="0.15">
      <c r="A43" s="36">
        <v>11</v>
      </c>
      <c r="B43" s="28" t="s">
        <v>166</v>
      </c>
      <c r="C43" s="28" t="str">
        <f>IF(ISERROR(IFERROR(IFERROR(IFERROR(IFERROR(IFERROR(IFERROR(IFERROR(IFERROR(VLOOKUP(B43,Template1!C:C,1,FALSE),VLOOKUP(B43,Template2!C:C,1,FALSE)),VLOOKUP(B43,Template3!C:C,1,FALSE)),VLOOKUP(B43,Template4!C:C,1,FALSE)),VLOOKUP(B43,Template5!C:C,1,FALSE)),VLOOKUP(B43,Template6!C:C,1,FALSE)),VLOOKUP(B43,Template7!C:C,1,FALSE)),VLOOKUP(B43,Template8!C:C,1,FALSE)),VLOOKUP(B43,Template9!C:C,1,FALSE))),"no","yes")</f>
        <v>yes</v>
      </c>
      <c r="D43" s="13" t="s">
        <v>163</v>
      </c>
      <c r="E43" s="34" t="str">
        <f t="shared" si="0"/>
        <v>OK</v>
      </c>
    </row>
    <row r="44" spans="1:5" x14ac:dyDescent="0.15">
      <c r="A44" s="36">
        <v>2</v>
      </c>
      <c r="B44" s="28" t="s">
        <v>37</v>
      </c>
      <c r="C44" s="28" t="str">
        <f>IF(ISERROR(IFERROR(IFERROR(IFERROR(IFERROR(IFERROR(IFERROR(IFERROR(IFERROR(VLOOKUP(B44,Template1!C:C,1,FALSE),VLOOKUP(B44,Template2!C:C,1,FALSE)),VLOOKUP(B44,Template3!C:C,1,FALSE)),VLOOKUP(B44,Template4!C:C,1,FALSE)),VLOOKUP(B44,Template5!C:C,1,FALSE)),VLOOKUP(B44,Template6!C:C,1,FALSE)),VLOOKUP(B44,Template7!C:C,1,FALSE)),VLOOKUP(B44,Template8!C:C,1,FALSE)),VLOOKUP(B44,Template9!C:C,1,FALSE))),"no","yes")</f>
        <v>yes</v>
      </c>
      <c r="D44" s="32" t="s">
        <v>162</v>
      </c>
      <c r="E44" s="34" t="str">
        <f t="shared" si="0"/>
        <v>OK</v>
      </c>
    </row>
    <row r="45" spans="1:5" x14ac:dyDescent="0.15">
      <c r="A45" s="36">
        <v>12</v>
      </c>
      <c r="B45" s="28" t="s">
        <v>169</v>
      </c>
      <c r="C45" s="28" t="str">
        <f>IF(ISERROR(IFERROR(IFERROR(IFERROR(IFERROR(IFERROR(IFERROR(IFERROR(IFERROR(VLOOKUP(B45,Template1!C:C,1,FALSE),VLOOKUP(B45,Template2!C:C,1,FALSE)),VLOOKUP(B45,Template3!C:C,1,FALSE)),VLOOKUP(B45,Template4!C:C,1,FALSE)),VLOOKUP(B45,Template5!C:C,1,FALSE)),VLOOKUP(B45,Template6!C:C,1,FALSE)),VLOOKUP(B45,Template7!C:C,1,FALSE)),VLOOKUP(B45,Template8!C:C,1,FALSE)),VLOOKUP(B45,Template9!C:C,1,FALSE))),"no","yes")</f>
        <v>yes</v>
      </c>
      <c r="D45" s="13" t="s">
        <v>163</v>
      </c>
      <c r="E45" s="34" t="str">
        <f t="shared" si="0"/>
        <v>OK</v>
      </c>
    </row>
    <row r="46" spans="1:5" x14ac:dyDescent="0.15">
      <c r="A46" s="36">
        <v>51</v>
      </c>
      <c r="B46" s="28" t="s">
        <v>43</v>
      </c>
      <c r="C46" s="28" t="str">
        <f>IF(ISERROR(IFERROR(IFERROR(IFERROR(IFERROR(IFERROR(IFERROR(IFERROR(IFERROR(VLOOKUP(B46,Template1!C:C,1,FALSE),VLOOKUP(B46,Template2!C:C,1,FALSE)),VLOOKUP(B46,Template3!C:C,1,FALSE)),VLOOKUP(B46,Template4!C:C,1,FALSE)),VLOOKUP(B46,Template5!C:C,1,FALSE)),VLOOKUP(B46,Template6!C:C,1,FALSE)),VLOOKUP(B46,Template7!C:C,1,FALSE)),VLOOKUP(B46,Template8!C:C,1,FALSE)),VLOOKUP(B46,Template9!C:C,1,FALSE))),"no","yes")</f>
        <v>no</v>
      </c>
      <c r="D46" s="13" t="s">
        <v>163</v>
      </c>
      <c r="E46" s="34" t="str">
        <f t="shared" si="0"/>
        <v>Priority omission</v>
      </c>
    </row>
    <row r="47" spans="1:5" x14ac:dyDescent="0.15">
      <c r="A47" s="36">
        <v>5</v>
      </c>
      <c r="B47" s="28" t="s">
        <v>182</v>
      </c>
      <c r="C47" s="28" t="str">
        <f>IF(ISERROR(IFERROR(IFERROR(IFERROR(IFERROR(IFERROR(IFERROR(IFERROR(IFERROR(VLOOKUP(B47,Template1!C:C,1,FALSE),VLOOKUP(B47,Template2!C:C,1,FALSE)),VLOOKUP(B47,Template3!C:C,1,FALSE)),VLOOKUP(B47,Template4!C:C,1,FALSE)),VLOOKUP(B47,Template5!C:C,1,FALSE)),VLOOKUP(B47,Template6!C:C,1,FALSE)),VLOOKUP(B47,Template7!C:C,1,FALSE)),VLOOKUP(B47,Template8!C:C,1,FALSE)),VLOOKUP(B47,Template9!C:C,1,FALSE))),"no","yes")</f>
        <v>no</v>
      </c>
      <c r="D47" s="13" t="s">
        <v>163</v>
      </c>
      <c r="E47" s="34" t="str">
        <f t="shared" ref="E47" si="3">IF(AND(C47="no",D47="Absolute need"),"Critical omission",IF(AND(C47="no",D47="Medium need"),"Priority omission",IF(AND(C47="no",D47="may not have"),"Omission","OK")))</f>
        <v>Priority omission</v>
      </c>
    </row>
    <row r="48" spans="1:5" x14ac:dyDescent="0.15">
      <c r="A48" s="36">
        <v>45</v>
      </c>
      <c r="B48" s="28" t="s">
        <v>181</v>
      </c>
      <c r="C48" s="28" t="str">
        <f>IF(ISERROR(IFERROR(IFERROR(IFERROR(IFERROR(IFERROR(IFERROR(IFERROR(IFERROR(VLOOKUP(B48,Template1!C:C,1,FALSE),VLOOKUP(B48,Template2!C:C,1,FALSE)),VLOOKUP(B48,Template3!C:C,1,FALSE)),VLOOKUP(B48,Template4!C:C,1,FALSE)),VLOOKUP(B48,Template5!C:C,1,FALSE)),VLOOKUP(B48,Template6!C:C,1,FALSE)),VLOOKUP(B48,Template7!C:C,1,FALSE)),VLOOKUP(B48,Template8!C:C,1,FALSE)),VLOOKUP(B48,Template9!C:C,1,FALSE))),"no","yes")</f>
        <v>no</v>
      </c>
      <c r="D48" s="13" t="s">
        <v>163</v>
      </c>
      <c r="E48" s="34" t="str">
        <f t="shared" si="0"/>
        <v>Priority omission</v>
      </c>
    </row>
    <row r="49" spans="1:5" x14ac:dyDescent="0.15">
      <c r="A49" s="36">
        <v>9</v>
      </c>
      <c r="B49" s="28" t="s">
        <v>184</v>
      </c>
      <c r="C49" s="28" t="str">
        <f>IF(ISERROR(IFERROR(IFERROR(IFERROR(IFERROR(IFERROR(IFERROR(IFERROR(IFERROR(VLOOKUP(B49,Template1!C:C,1,FALSE),VLOOKUP(B49,Template2!C:C,1,FALSE)),VLOOKUP(B49,Template3!C:C,1,FALSE)),VLOOKUP(B49,Template4!C:C,1,FALSE)),VLOOKUP(B49,Template5!C:C,1,FALSE)),VLOOKUP(B49,Template6!C:C,1,FALSE)),VLOOKUP(B49,Template7!C:C,1,FALSE)),VLOOKUP(B49,Template8!C:C,1,FALSE)),VLOOKUP(B49,Template9!C:C,1,FALSE))),"no","yes")</f>
        <v>no</v>
      </c>
      <c r="D49" s="13" t="s">
        <v>163</v>
      </c>
      <c r="E49" s="34" t="str">
        <f t="shared" si="0"/>
        <v>Priority omission</v>
      </c>
    </row>
    <row r="50" spans="1:5" x14ac:dyDescent="0.15">
      <c r="A50" s="36">
        <v>10</v>
      </c>
      <c r="B50" s="28" t="s">
        <v>185</v>
      </c>
      <c r="C50" s="28" t="str">
        <f>IF(ISERROR(IFERROR(IFERROR(IFERROR(IFERROR(IFERROR(IFERROR(IFERROR(IFERROR(VLOOKUP(B50,Template1!C:C,1,FALSE),VLOOKUP(B50,Template2!C:C,1,FALSE)),VLOOKUP(B50,Template3!C:C,1,FALSE)),VLOOKUP(B50,Template4!C:C,1,FALSE)),VLOOKUP(B50,Template5!C:C,1,FALSE)),VLOOKUP(B50,Template6!C:C,1,FALSE)),VLOOKUP(B50,Template7!C:C,1,FALSE)),VLOOKUP(B50,Template8!C:C,1,FALSE)),VLOOKUP(B50,Template9!C:C,1,FALSE))),"no","yes")</f>
        <v>no</v>
      </c>
      <c r="D50" s="33" t="s">
        <v>145</v>
      </c>
      <c r="E50" s="34" t="str">
        <f t="shared" ref="E50" si="4">IF(AND(C50="no",D50="Absolute need"),"Critical omission",IF(AND(C50="no",D50="Medium need"),"Priority omission",IF(AND(C50="no",D50="may not have"),"Omission","OK")))</f>
        <v>Omission</v>
      </c>
    </row>
    <row r="51" spans="1:5" x14ac:dyDescent="0.15">
      <c r="A51" s="36">
        <v>17</v>
      </c>
      <c r="B51" s="28" t="s">
        <v>80</v>
      </c>
      <c r="C51" s="28" t="str">
        <f>IF(ISERROR(IFERROR(IFERROR(IFERROR(IFERROR(IFERROR(IFERROR(IFERROR(IFERROR(VLOOKUP(B51,Template1!C:C,1,FALSE),VLOOKUP(B51,Template2!C:C,1,FALSE)),VLOOKUP(B51,Template3!C:C,1,FALSE)),VLOOKUP(B51,Template4!C:C,1,FALSE)),VLOOKUP(B51,Template5!C:C,1,FALSE)),VLOOKUP(B51,Template6!C:C,1,FALSE)),VLOOKUP(B51,Template7!C:C,1,FALSE)),VLOOKUP(B51,Template8!C:C,1,FALSE)),VLOOKUP(B51,Template9!C:C,1,FALSE))),"no","yes")</f>
        <v>no</v>
      </c>
      <c r="D51" s="13" t="s">
        <v>163</v>
      </c>
      <c r="E51" s="34" t="str">
        <f t="shared" si="0"/>
        <v>Priority omission</v>
      </c>
    </row>
    <row r="52" spans="1:5" x14ac:dyDescent="0.15">
      <c r="A52" s="36">
        <v>8</v>
      </c>
      <c r="B52" s="28" t="s">
        <v>183</v>
      </c>
      <c r="C52" s="28" t="str">
        <f>IF(ISERROR(IFERROR(IFERROR(IFERROR(IFERROR(IFERROR(IFERROR(IFERROR(IFERROR(VLOOKUP(B52,Template1!C:C,1,FALSE),VLOOKUP(B52,Template2!C:C,1,FALSE)),VLOOKUP(B52,Template3!C:C,1,FALSE)),VLOOKUP(B52,Template4!C:C,1,FALSE)),VLOOKUP(B52,Template5!C:C,1,FALSE)),VLOOKUP(B52,Template6!C:C,1,FALSE)),VLOOKUP(B52,Template7!C:C,1,FALSE)),VLOOKUP(B52,Template8!C:C,1,FALSE)),VLOOKUP(B52,Template9!C:C,1,FALSE))),"no","yes")</f>
        <v>no</v>
      </c>
      <c r="D52" s="13" t="s">
        <v>163</v>
      </c>
      <c r="E52" s="34" t="str">
        <f t="shared" si="0"/>
        <v>Priority omission</v>
      </c>
    </row>
  </sheetData>
  <sortState ref="B4:B43">
    <sortCondition ref="B3"/>
  </sortState>
  <conditionalFormatting sqref="E1:E28 E42:E46 E51:E1048576 E48:E49 E30:E40">
    <cfRule type="cellIs" dxfId="9" priority="10" operator="equal">
      <formula>"Priority Omission"</formula>
    </cfRule>
    <cfRule type="cellIs" dxfId="8" priority="11" operator="equal">
      <formula>"Critical omission"</formula>
    </cfRule>
  </conditionalFormatting>
  <conditionalFormatting sqref="E41">
    <cfRule type="cellIs" dxfId="7" priority="8" operator="equal">
      <formula>"Priority Omission"</formula>
    </cfRule>
    <cfRule type="cellIs" dxfId="6" priority="9" operator="equal">
      <formula>"Critical omission"</formula>
    </cfRule>
  </conditionalFormatting>
  <conditionalFormatting sqref="E50">
    <cfRule type="cellIs" dxfId="5" priority="6" operator="equal">
      <formula>"Priority Omission"</formula>
    </cfRule>
    <cfRule type="cellIs" dxfId="4" priority="7" operator="equal">
      <formula>"Critical omission"</formula>
    </cfRule>
  </conditionalFormatting>
  <conditionalFormatting sqref="E47">
    <cfRule type="cellIs" dxfId="3" priority="3" operator="equal">
      <formula>"Priority Omission"</formula>
    </cfRule>
    <cfRule type="cellIs" dxfId="2" priority="4" operator="equal">
      <formula>"Critical omission"</formula>
    </cfRule>
  </conditionalFormatting>
  <conditionalFormatting sqref="E29">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55"/>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9">
        <v>43769</v>
      </c>
      <c r="C2" s="19"/>
    </row>
    <row r="3" spans="1:4" x14ac:dyDescent="0.15">
      <c r="A3" s="19" t="s">
        <v>70</v>
      </c>
      <c r="B3" s="20" t="s">
        <v>188</v>
      </c>
      <c r="C3" s="19"/>
    </row>
    <row r="4" spans="1:4" x14ac:dyDescent="0.15">
      <c r="A4" s="19"/>
      <c r="B4" s="20"/>
      <c r="C4" s="19"/>
    </row>
    <row r="5" spans="1:4" x14ac:dyDescent="0.15">
      <c r="A5" s="19" t="s">
        <v>72</v>
      </c>
      <c r="B5" s="20" t="s">
        <v>273</v>
      </c>
      <c r="C5" s="19"/>
    </row>
    <row r="6" spans="1:4" ht="25.5" customHeight="1" x14ac:dyDescent="0.15">
      <c r="A6" s="21" t="s">
        <v>84</v>
      </c>
      <c r="B6" s="49" t="s">
        <v>274</v>
      </c>
      <c r="C6" s="49"/>
    </row>
    <row r="7" spans="1:4" x14ac:dyDescent="0.15">
      <c r="A7" s="22" t="s">
        <v>73</v>
      </c>
      <c r="B7" s="23" t="s">
        <v>283</v>
      </c>
      <c r="C7" s="22"/>
    </row>
    <row r="8" spans="1:4" ht="28.5" customHeight="1" x14ac:dyDescent="0.15">
      <c r="A8" s="21" t="s">
        <v>86</v>
      </c>
      <c r="B8" s="50" t="s">
        <v>284</v>
      </c>
      <c r="C8" s="50"/>
    </row>
    <row r="9" spans="1:4" x14ac:dyDescent="0.15">
      <c r="A9" s="22" t="s">
        <v>87</v>
      </c>
      <c r="B9" s="23" t="s">
        <v>285</v>
      </c>
      <c r="C9" s="22"/>
    </row>
    <row r="10" spans="1:4" x14ac:dyDescent="0.15">
      <c r="A10" s="22" t="s">
        <v>170</v>
      </c>
      <c r="B10" s="23"/>
      <c r="C10" s="22"/>
    </row>
    <row r="11" spans="1:4" ht="28.5" customHeight="1" x14ac:dyDescent="0.15">
      <c r="A11" s="19" t="s">
        <v>78</v>
      </c>
      <c r="B11" s="52" t="s">
        <v>301</v>
      </c>
      <c r="C11" s="53"/>
      <c r="D11" s="53"/>
    </row>
    <row r="12" spans="1:4" x14ac:dyDescent="0.15">
      <c r="B12" s="24"/>
    </row>
    <row r="13" spans="1:4" x14ac:dyDescent="0.15">
      <c r="A13" s="19" t="s">
        <v>74</v>
      </c>
      <c r="B13" s="20" t="s">
        <v>286</v>
      </c>
      <c r="C13" s="19"/>
    </row>
    <row r="14" spans="1:4" x14ac:dyDescent="0.15">
      <c r="A14" s="19" t="s">
        <v>77</v>
      </c>
      <c r="B14" s="20" t="s">
        <v>285</v>
      </c>
      <c r="C14" s="19"/>
    </row>
    <row r="15" spans="1:4" x14ac:dyDescent="0.15">
      <c r="A15" s="19" t="s">
        <v>75</v>
      </c>
      <c r="B15" s="20" t="s">
        <v>285</v>
      </c>
      <c r="C15" s="19"/>
    </row>
    <row r="16" spans="1:4" x14ac:dyDescent="0.15">
      <c r="A16" s="19" t="s">
        <v>76</v>
      </c>
      <c r="B16" s="20" t="s">
        <v>285</v>
      </c>
      <c r="C16" s="19"/>
    </row>
    <row r="17" spans="1:6" x14ac:dyDescent="0.15">
      <c r="A17" s="19" t="s">
        <v>136</v>
      </c>
      <c r="B17" s="20" t="s">
        <v>285</v>
      </c>
      <c r="C17" s="19"/>
      <c r="D17" s="24"/>
      <c r="E17" s="24"/>
    </row>
    <row r="18" spans="1:6" x14ac:dyDescent="0.15">
      <c r="B18" s="24"/>
      <c r="C18" s="24"/>
    </row>
    <row r="20" spans="1:6" s="26" customFormat="1" ht="16" x14ac:dyDescent="0.15">
      <c r="A20" s="25" t="s">
        <v>34</v>
      </c>
      <c r="B20" s="25" t="s">
        <v>33</v>
      </c>
      <c r="C20" s="25" t="s">
        <v>35</v>
      </c>
      <c r="D20" s="25" t="s">
        <v>140</v>
      </c>
    </row>
    <row r="21" spans="1:6" s="27" customFormat="1" ht="36" x14ac:dyDescent="0.15">
      <c r="A21" s="1" t="s">
        <v>32</v>
      </c>
      <c r="B21" s="1" t="s">
        <v>68</v>
      </c>
      <c r="C21" s="1" t="s">
        <v>69</v>
      </c>
      <c r="D21" s="1" t="s">
        <v>107</v>
      </c>
    </row>
    <row r="22" spans="1:6" x14ac:dyDescent="0.15">
      <c r="A22" s="28" t="s">
        <v>0</v>
      </c>
      <c r="B22" s="28" t="s">
        <v>275</v>
      </c>
      <c r="C22" s="28" t="s">
        <v>38</v>
      </c>
      <c r="D22" s="28"/>
      <c r="F22" s="27"/>
    </row>
    <row r="23" spans="1:6" x14ac:dyDescent="0.15">
      <c r="A23" s="28" t="s">
        <v>1</v>
      </c>
      <c r="B23" s="28" t="s">
        <v>276</v>
      </c>
      <c r="C23" s="28" t="s">
        <v>46</v>
      </c>
      <c r="D23" s="28"/>
      <c r="F23" s="27"/>
    </row>
    <row r="24" spans="1:6" x14ac:dyDescent="0.15">
      <c r="A24" s="28" t="s">
        <v>2</v>
      </c>
      <c r="B24" s="28" t="s">
        <v>277</v>
      </c>
      <c r="C24" s="28" t="s">
        <v>46</v>
      </c>
      <c r="D24" s="28"/>
      <c r="F24" s="27"/>
    </row>
    <row r="25" spans="1:6" x14ac:dyDescent="0.15">
      <c r="A25" s="28" t="s">
        <v>3</v>
      </c>
      <c r="B25" s="28" t="s">
        <v>40</v>
      </c>
      <c r="C25" s="28" t="s">
        <v>40</v>
      </c>
      <c r="D25" s="28"/>
      <c r="F25" s="27"/>
    </row>
    <row r="26" spans="1:6" x14ac:dyDescent="0.15">
      <c r="A26" s="28" t="s">
        <v>4</v>
      </c>
      <c r="B26" s="28" t="s">
        <v>278</v>
      </c>
      <c r="C26" s="28" t="s">
        <v>46</v>
      </c>
      <c r="D26" s="28"/>
      <c r="F26" s="27"/>
    </row>
    <row r="27" spans="1:6" x14ac:dyDescent="0.15">
      <c r="A27" s="28" t="s">
        <v>5</v>
      </c>
      <c r="B27" s="28" t="s">
        <v>279</v>
      </c>
      <c r="C27" s="28" t="s">
        <v>46</v>
      </c>
      <c r="D27" s="28"/>
      <c r="F27" s="27"/>
    </row>
    <row r="28" spans="1:6" x14ac:dyDescent="0.15">
      <c r="A28" s="28" t="s">
        <v>6</v>
      </c>
      <c r="B28" s="28" t="s">
        <v>280</v>
      </c>
      <c r="C28" s="28" t="s">
        <v>46</v>
      </c>
      <c r="D28" s="28"/>
      <c r="F28" s="27"/>
    </row>
    <row r="29" spans="1:6" x14ac:dyDescent="0.15">
      <c r="A29" s="28" t="s">
        <v>7</v>
      </c>
      <c r="B29" s="28" t="s">
        <v>281</v>
      </c>
      <c r="C29" s="28" t="s">
        <v>46</v>
      </c>
      <c r="D29" s="28"/>
      <c r="F29" s="27"/>
    </row>
    <row r="30" spans="1:6" x14ac:dyDescent="0.15">
      <c r="A30" s="28" t="s">
        <v>8</v>
      </c>
      <c r="B30" s="28" t="s">
        <v>282</v>
      </c>
      <c r="C30" s="28" t="s">
        <v>46</v>
      </c>
      <c r="D30" s="28"/>
      <c r="F30" s="27"/>
    </row>
    <row r="31" spans="1:6" x14ac:dyDescent="0.15">
      <c r="A31" s="28" t="s">
        <v>9</v>
      </c>
      <c r="B31" s="28"/>
      <c r="C31" s="28"/>
      <c r="D31" s="28"/>
    </row>
    <row r="32" spans="1:6"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1" t="s">
        <v>146</v>
      </c>
      <c r="B55" s="51"/>
      <c r="C55" s="51"/>
      <c r="D55" s="51"/>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hyperlinks>
    <hyperlink ref="B8:C8" r:id="rId1" display="P:\NKH Department\Community Investments\Field Team\States\Virginia\State Data\Target Areas" xr:uid="{00000000-0004-0000-09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55"/>
  <sheetViews>
    <sheetView showGridLines="0" tabSelected="1" zoomScale="120" zoomScaleNormal="120" workbookViewId="0">
      <selection activeCell="C24" sqref="C24"/>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9">
        <v>43769</v>
      </c>
      <c r="C2" s="19"/>
    </row>
    <row r="3" spans="1:4" x14ac:dyDescent="0.15">
      <c r="A3" s="19" t="s">
        <v>70</v>
      </c>
      <c r="B3" s="20" t="s">
        <v>188</v>
      </c>
      <c r="C3" s="19"/>
    </row>
    <row r="4" spans="1:4" x14ac:dyDescent="0.15">
      <c r="A4" s="19"/>
      <c r="B4" s="20"/>
      <c r="C4" s="19"/>
    </row>
    <row r="5" spans="1:4" x14ac:dyDescent="0.15">
      <c r="A5" s="19" t="s">
        <v>72</v>
      </c>
      <c r="B5" s="20" t="s">
        <v>224</v>
      </c>
      <c r="C5" s="19"/>
    </row>
    <row r="6" spans="1:4" ht="25.5" customHeight="1" x14ac:dyDescent="0.15">
      <c r="A6" s="21" t="s">
        <v>84</v>
      </c>
      <c r="B6" s="49" t="s">
        <v>240</v>
      </c>
      <c r="C6" s="49"/>
    </row>
    <row r="7" spans="1:4" x14ac:dyDescent="0.15">
      <c r="A7" s="22" t="s">
        <v>73</v>
      </c>
      <c r="B7" s="23" t="s">
        <v>189</v>
      </c>
      <c r="C7" s="22"/>
    </row>
    <row r="8" spans="1:4" ht="56.25" customHeight="1" x14ac:dyDescent="0.15">
      <c r="A8" s="21" t="s">
        <v>86</v>
      </c>
      <c r="B8" s="50" t="s">
        <v>239</v>
      </c>
      <c r="C8" s="50"/>
    </row>
    <row r="9" spans="1:4" x14ac:dyDescent="0.15">
      <c r="A9" s="22" t="s">
        <v>87</v>
      </c>
      <c r="B9" s="38">
        <v>43221</v>
      </c>
      <c r="C9" s="22"/>
    </row>
    <row r="10" spans="1:4" x14ac:dyDescent="0.15">
      <c r="A10" s="22" t="s">
        <v>170</v>
      </c>
      <c r="B10" s="23" t="s">
        <v>171</v>
      </c>
      <c r="C10" s="22"/>
    </row>
    <row r="11" spans="1:4" ht="39.75" customHeight="1" x14ac:dyDescent="0.15">
      <c r="A11" s="19" t="s">
        <v>78</v>
      </c>
      <c r="B11" s="54" t="s">
        <v>316</v>
      </c>
      <c r="C11" s="53"/>
      <c r="D11" s="53"/>
    </row>
    <row r="12" spans="1:4" x14ac:dyDescent="0.15">
      <c r="B12" s="24"/>
    </row>
    <row r="13" spans="1:4" x14ac:dyDescent="0.15">
      <c r="A13" s="19" t="s">
        <v>74</v>
      </c>
      <c r="B13" s="20" t="s">
        <v>211</v>
      </c>
      <c r="C13" s="19"/>
    </row>
    <row r="14" spans="1:4" x14ac:dyDescent="0.15">
      <c r="A14" s="19" t="s">
        <v>77</v>
      </c>
      <c r="B14" s="20" t="s">
        <v>317</v>
      </c>
      <c r="C14" s="19"/>
    </row>
    <row r="15" spans="1:4" x14ac:dyDescent="0.15">
      <c r="A15" s="19" t="s">
        <v>75</v>
      </c>
      <c r="B15" s="20" t="s">
        <v>317</v>
      </c>
      <c r="C15" s="19"/>
    </row>
    <row r="16" spans="1:4" x14ac:dyDescent="0.15">
      <c r="A16" s="19" t="s">
        <v>76</v>
      </c>
      <c r="B16" s="20" t="s">
        <v>222</v>
      </c>
      <c r="C16" s="19"/>
    </row>
    <row r="17" spans="1:5" x14ac:dyDescent="0.15">
      <c r="A17" s="19" t="s">
        <v>136</v>
      </c>
      <c r="B17" s="20" t="s">
        <v>238</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225</v>
      </c>
      <c r="C22" s="28" t="s">
        <v>38</v>
      </c>
      <c r="D22" s="28"/>
      <c r="E22" s="27"/>
    </row>
    <row r="23" spans="1:5" x14ac:dyDescent="0.15">
      <c r="A23" s="28" t="s">
        <v>1</v>
      </c>
      <c r="B23" s="28" t="s">
        <v>226</v>
      </c>
      <c r="C23" s="28" t="s">
        <v>46</v>
      </c>
      <c r="D23" s="28"/>
      <c r="E23" s="27"/>
    </row>
    <row r="24" spans="1:5" x14ac:dyDescent="0.15">
      <c r="A24" s="28" t="s">
        <v>2</v>
      </c>
      <c r="B24" s="28" t="s">
        <v>36</v>
      </c>
      <c r="C24" s="28" t="s">
        <v>36</v>
      </c>
      <c r="D24" s="28"/>
      <c r="E24" s="27"/>
    </row>
    <row r="25" spans="1:5" x14ac:dyDescent="0.15">
      <c r="A25" s="28" t="s">
        <v>3</v>
      </c>
      <c r="B25" s="28" t="s">
        <v>37</v>
      </c>
      <c r="C25" s="28" t="s">
        <v>46</v>
      </c>
      <c r="D25" s="28"/>
      <c r="E25" s="27"/>
    </row>
    <row r="26" spans="1:5" x14ac:dyDescent="0.15">
      <c r="A26" s="28" t="s">
        <v>4</v>
      </c>
      <c r="B26" s="28" t="s">
        <v>227</v>
      </c>
      <c r="C26" s="28" t="s">
        <v>287</v>
      </c>
      <c r="D26" s="28"/>
      <c r="E26" s="27"/>
    </row>
    <row r="27" spans="1:5" x14ac:dyDescent="0.15">
      <c r="A27" s="28" t="s">
        <v>5</v>
      </c>
      <c r="B27" s="28" t="s">
        <v>228</v>
      </c>
      <c r="C27" s="28" t="s">
        <v>46</v>
      </c>
      <c r="D27" s="28"/>
      <c r="E27" s="27"/>
    </row>
    <row r="28" spans="1:5" x14ac:dyDescent="0.15">
      <c r="A28" s="28" t="s">
        <v>6</v>
      </c>
      <c r="B28" s="28" t="s">
        <v>229</v>
      </c>
      <c r="C28" s="28" t="s">
        <v>46</v>
      </c>
      <c r="D28" s="28"/>
      <c r="E28" s="27"/>
    </row>
    <row r="29" spans="1:5" x14ac:dyDescent="0.15">
      <c r="A29" s="28" t="s">
        <v>7</v>
      </c>
      <c r="B29" s="28" t="s">
        <v>230</v>
      </c>
      <c r="C29" s="28" t="s">
        <v>46</v>
      </c>
      <c r="D29" s="28"/>
      <c r="E29" s="27"/>
    </row>
    <row r="30" spans="1:5" x14ac:dyDescent="0.15">
      <c r="A30" s="28" t="s">
        <v>8</v>
      </c>
      <c r="B30" s="28" t="s">
        <v>231</v>
      </c>
      <c r="C30" s="28" t="s">
        <v>46</v>
      </c>
      <c r="D30" s="28"/>
      <c r="E30" s="27"/>
    </row>
    <row r="31" spans="1:5" x14ac:dyDescent="0.15">
      <c r="A31" s="28" t="s">
        <v>9</v>
      </c>
      <c r="B31" s="28" t="s">
        <v>232</v>
      </c>
      <c r="C31" s="28" t="s">
        <v>46</v>
      </c>
      <c r="D31" s="28"/>
      <c r="E31" s="27"/>
    </row>
    <row r="32" spans="1:5" x14ac:dyDescent="0.15">
      <c r="A32" s="28" t="s">
        <v>10</v>
      </c>
      <c r="B32" s="28" t="s">
        <v>233</v>
      </c>
      <c r="C32" s="28" t="s">
        <v>46</v>
      </c>
      <c r="D32" s="28"/>
      <c r="E32" s="27"/>
    </row>
    <row r="33" spans="1:5" x14ac:dyDescent="0.15">
      <c r="A33" s="28" t="s">
        <v>11</v>
      </c>
      <c r="B33" s="28" t="s">
        <v>234</v>
      </c>
      <c r="C33" s="28" t="s">
        <v>46</v>
      </c>
      <c r="D33" s="28"/>
      <c r="E33" s="27"/>
    </row>
    <row r="34" spans="1:5" x14ac:dyDescent="0.15">
      <c r="A34" s="28" t="s">
        <v>12</v>
      </c>
      <c r="B34" s="28" t="s">
        <v>235</v>
      </c>
      <c r="C34" s="28" t="s">
        <v>46</v>
      </c>
      <c r="D34" s="28"/>
      <c r="E34" s="27"/>
    </row>
    <row r="35" spans="1:5" x14ac:dyDescent="0.15">
      <c r="A35" s="28" t="s">
        <v>13</v>
      </c>
      <c r="B35" s="28" t="s">
        <v>236</v>
      </c>
      <c r="C35" s="28" t="s">
        <v>46</v>
      </c>
      <c r="D35" s="28"/>
      <c r="E35" s="27"/>
    </row>
    <row r="36" spans="1:5" x14ac:dyDescent="0.15">
      <c r="A36" s="28" t="s">
        <v>14</v>
      </c>
      <c r="B36" s="28"/>
      <c r="C36" s="28"/>
      <c r="D36" s="28"/>
    </row>
    <row r="37" spans="1:5" x14ac:dyDescent="0.15">
      <c r="A37" s="28" t="s">
        <v>15</v>
      </c>
      <c r="B37" s="28"/>
      <c r="C37" s="28"/>
      <c r="D37" s="28"/>
    </row>
    <row r="38" spans="1:5" x14ac:dyDescent="0.15">
      <c r="A38" s="28" t="s">
        <v>16</v>
      </c>
      <c r="B38" s="28"/>
      <c r="C38" s="28"/>
      <c r="D38" s="28"/>
    </row>
    <row r="39" spans="1:5" x14ac:dyDescent="0.15">
      <c r="A39" s="28" t="s">
        <v>17</v>
      </c>
      <c r="B39" s="28"/>
      <c r="C39" s="28"/>
      <c r="D39" s="28"/>
    </row>
    <row r="40" spans="1:5" x14ac:dyDescent="0.15">
      <c r="A40" s="28" t="s">
        <v>18</v>
      </c>
      <c r="B40" s="28"/>
      <c r="C40" s="28"/>
      <c r="D40" s="28"/>
    </row>
    <row r="41" spans="1:5" x14ac:dyDescent="0.15">
      <c r="A41" s="28" t="s">
        <v>19</v>
      </c>
      <c r="B41" s="28"/>
      <c r="C41" s="28"/>
      <c r="D41" s="28"/>
    </row>
    <row r="42" spans="1:5" x14ac:dyDescent="0.15">
      <c r="A42" s="28" t="s">
        <v>20</v>
      </c>
      <c r="B42" s="28"/>
      <c r="C42" s="28"/>
      <c r="D42" s="28"/>
    </row>
    <row r="43" spans="1:5" x14ac:dyDescent="0.15">
      <c r="A43" s="28" t="s">
        <v>21</v>
      </c>
      <c r="B43" s="28"/>
      <c r="C43" s="28"/>
      <c r="D43" s="28"/>
    </row>
    <row r="44" spans="1:5" x14ac:dyDescent="0.15">
      <c r="A44" s="28" t="s">
        <v>22</v>
      </c>
      <c r="B44" s="28"/>
      <c r="C44" s="28"/>
      <c r="D44" s="28"/>
    </row>
    <row r="45" spans="1:5" x14ac:dyDescent="0.15">
      <c r="A45" s="28" t="s">
        <v>23</v>
      </c>
      <c r="B45" s="28"/>
      <c r="C45" s="28"/>
      <c r="D45" s="28"/>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1" t="s">
        <v>146</v>
      </c>
      <c r="B55" s="51"/>
      <c r="C55" s="51"/>
      <c r="D55" s="51"/>
    </row>
  </sheetData>
  <mergeCells count="4">
    <mergeCell ref="B6:C6"/>
    <mergeCell ref="B8:C8"/>
    <mergeCell ref="B11:D11"/>
    <mergeCell ref="A55:D55"/>
  </mergeCells>
  <dataValidations count="2">
    <dataValidation type="list" allowBlank="1" showInputMessage="1" sqref="C22:C53" xr:uid="{00000000-0002-0000-0A00-000000000000}">
      <formula1>cleandata</formula1>
    </dataValidation>
    <dataValidation type="list" allowBlank="1" showInputMessage="1" showErrorMessage="1" sqref="D16" xr:uid="{00000000-0002-0000-0A00-000001000000}">
      <formula1>"Final SY,Preliminary"</formula1>
    </dataValidation>
  </dataValidations>
  <hyperlinks>
    <hyperlink ref="B8:C8" r:id="rId1" display="P:\NKH Department\Community Investments\Field Team\States\Virginia\State Data\CEP\Raw Data Archive" xr:uid="{00000000-0004-0000-0A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2000000}">
          <x14:formula1>
            <xm:f>Dropdown!$B$2:$B$6</xm:f>
          </x14:formula1>
          <xm:sqref>B10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B6"/>
  <sheetViews>
    <sheetView workbookViewId="0"/>
  </sheetViews>
  <sheetFormatPr baseColWidth="10" defaultColWidth="8.83203125" defaultRowHeight="13" x14ac:dyDescent="0.15"/>
  <sheetData>
    <row r="2" spans="2:2" x14ac:dyDescent="0.15">
      <c r="B2" t="s">
        <v>174</v>
      </c>
    </row>
    <row r="3" spans="2:2" x14ac:dyDescent="0.15">
      <c r="B3" t="s">
        <v>171</v>
      </c>
    </row>
    <row r="4" spans="2:2" x14ac:dyDescent="0.15">
      <c r="B4" t="s">
        <v>172</v>
      </c>
    </row>
    <row r="5" spans="2:2" x14ac:dyDescent="0.15">
      <c r="B5" t="s">
        <v>173</v>
      </c>
    </row>
    <row r="6" spans="2:2" x14ac:dyDescent="0.1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135</v>
      </c>
    </row>
    <row r="2" spans="1:6" x14ac:dyDescent="0.15">
      <c r="B2" s="15" t="s">
        <v>97</v>
      </c>
      <c r="D2" s="15" t="s">
        <v>98</v>
      </c>
    </row>
    <row r="3" spans="1:6" x14ac:dyDescent="0.15">
      <c r="A3" s="2" t="s">
        <v>71</v>
      </c>
      <c r="B3" s="7" t="s">
        <v>99</v>
      </c>
      <c r="C3" s="2"/>
      <c r="D3" s="14">
        <v>43308</v>
      </c>
      <c r="E3" s="9"/>
    </row>
    <row r="4" spans="1:6" x14ac:dyDescent="0.15">
      <c r="A4" s="2" t="s">
        <v>70</v>
      </c>
      <c r="B4" s="7" t="s">
        <v>100</v>
      </c>
      <c r="C4" s="2"/>
      <c r="D4" s="5" t="s">
        <v>88</v>
      </c>
      <c r="E4" s="9"/>
    </row>
    <row r="5" spans="1:6" x14ac:dyDescent="0.15">
      <c r="A5" s="2"/>
      <c r="B5" s="7"/>
      <c r="C5" s="2"/>
      <c r="D5" s="5"/>
      <c r="E5" s="9"/>
    </row>
    <row r="6" spans="1:6" x14ac:dyDescent="0.15">
      <c r="A6" s="2" t="s">
        <v>72</v>
      </c>
      <c r="B6" s="7" t="s">
        <v>101</v>
      </c>
      <c r="C6" s="2"/>
      <c r="D6" s="5" t="s">
        <v>89</v>
      </c>
      <c r="E6" s="9"/>
    </row>
    <row r="7" spans="1:6" ht="25.5" customHeight="1" x14ac:dyDescent="0.15">
      <c r="A7" s="4" t="s">
        <v>84</v>
      </c>
      <c r="B7" s="46" t="s">
        <v>131</v>
      </c>
      <c r="C7" s="46"/>
      <c r="D7" s="5" t="s">
        <v>90</v>
      </c>
      <c r="E7" s="9"/>
    </row>
    <row r="8" spans="1:6" x14ac:dyDescent="0.15">
      <c r="A8" s="6" t="s">
        <v>73</v>
      </c>
      <c r="B8" s="16" t="s">
        <v>102</v>
      </c>
      <c r="C8" s="6"/>
      <c r="D8" s="7" t="s">
        <v>91</v>
      </c>
      <c r="E8" s="9"/>
    </row>
    <row r="9" spans="1:6" ht="28.5" customHeight="1" x14ac:dyDescent="0.15">
      <c r="A9" s="4" t="s">
        <v>86</v>
      </c>
      <c r="B9" s="46" t="s">
        <v>141</v>
      </c>
      <c r="C9" s="46"/>
      <c r="D9" s="7" t="s">
        <v>142</v>
      </c>
      <c r="E9" s="9"/>
    </row>
    <row r="10" spans="1:6" x14ac:dyDescent="0.15">
      <c r="A10" s="6" t="s">
        <v>87</v>
      </c>
      <c r="B10" s="16" t="s">
        <v>103</v>
      </c>
      <c r="C10" s="6"/>
      <c r="D10" s="14">
        <v>43306</v>
      </c>
      <c r="E10" s="9"/>
    </row>
    <row r="11" spans="1:6" x14ac:dyDescent="0.15">
      <c r="A11" s="6" t="s">
        <v>170</v>
      </c>
      <c r="B11" s="16" t="s">
        <v>176</v>
      </c>
      <c r="C11" s="6"/>
      <c r="D11" s="14" t="s">
        <v>177</v>
      </c>
      <c r="E11" s="9"/>
    </row>
    <row r="12" spans="1:6" ht="28.5" customHeight="1" x14ac:dyDescent="0.15">
      <c r="A12" s="2" t="s">
        <v>78</v>
      </c>
      <c r="B12" s="47" t="s">
        <v>132</v>
      </c>
      <c r="C12" s="47"/>
      <c r="D12" s="46" t="s">
        <v>92</v>
      </c>
      <c r="E12" s="46"/>
      <c r="F12" s="8"/>
    </row>
    <row r="13" spans="1:6" x14ac:dyDescent="0.15">
      <c r="B13" s="9"/>
      <c r="D13" s="9"/>
      <c r="E13" s="9"/>
    </row>
    <row r="14" spans="1:6" x14ac:dyDescent="0.15">
      <c r="A14" s="2" t="s">
        <v>74</v>
      </c>
      <c r="B14" s="7" t="s">
        <v>104</v>
      </c>
      <c r="C14" s="2"/>
      <c r="D14" s="9" t="s">
        <v>93</v>
      </c>
      <c r="E14" s="9"/>
    </row>
    <row r="15" spans="1:6" x14ac:dyDescent="0.15">
      <c r="A15" s="2" t="s">
        <v>77</v>
      </c>
      <c r="B15" s="7" t="s">
        <v>133</v>
      </c>
      <c r="C15" s="2"/>
      <c r="D15" s="9" t="s">
        <v>94</v>
      </c>
      <c r="E15" s="9"/>
    </row>
    <row r="16" spans="1:6" x14ac:dyDescent="0.15">
      <c r="A16" s="2" t="s">
        <v>75</v>
      </c>
      <c r="B16" s="7" t="s">
        <v>105</v>
      </c>
      <c r="C16" s="2"/>
      <c r="D16" s="9" t="s">
        <v>96</v>
      </c>
      <c r="E16" s="9"/>
    </row>
    <row r="17" spans="1:5" x14ac:dyDescent="0.15">
      <c r="A17" s="2" t="s">
        <v>76</v>
      </c>
      <c r="B17" s="7" t="s">
        <v>106</v>
      </c>
      <c r="C17" s="2"/>
      <c r="D17" s="9" t="s">
        <v>82</v>
      </c>
      <c r="E17" s="9"/>
    </row>
    <row r="18" spans="1:5" x14ac:dyDescent="0.15">
      <c r="A18" s="6" t="s">
        <v>136</v>
      </c>
      <c r="B18" s="7" t="s">
        <v>137</v>
      </c>
      <c r="C18" s="2"/>
      <c r="D18" s="9" t="s">
        <v>95</v>
      </c>
      <c r="E18" s="9"/>
    </row>
    <row r="19" spans="1:5" x14ac:dyDescent="0.15">
      <c r="B19" s="9"/>
      <c r="C19" s="9"/>
    </row>
    <row r="21" spans="1:5" s="11" customFormat="1" ht="16" x14ac:dyDescent="0.15">
      <c r="A21" s="10" t="s">
        <v>34</v>
      </c>
      <c r="B21" s="10" t="s">
        <v>33</v>
      </c>
      <c r="C21" s="10" t="s">
        <v>35</v>
      </c>
      <c r="D21" s="10" t="s">
        <v>140</v>
      </c>
    </row>
    <row r="22" spans="1:5" s="12" customFormat="1" ht="36" x14ac:dyDescent="0.15">
      <c r="A22" s="1" t="s">
        <v>32</v>
      </c>
      <c r="B22" s="1" t="s">
        <v>68</v>
      </c>
      <c r="C22" s="1" t="s">
        <v>69</v>
      </c>
      <c r="D22" s="1" t="s">
        <v>107</v>
      </c>
    </row>
    <row r="23" spans="1:5" x14ac:dyDescent="0.15">
      <c r="A23" s="13" t="s">
        <v>0</v>
      </c>
      <c r="B23" s="13" t="s">
        <v>127</v>
      </c>
      <c r="C23" s="13" t="s">
        <v>40</v>
      </c>
      <c r="D23" s="13"/>
    </row>
    <row r="24" spans="1:5" x14ac:dyDescent="0.15">
      <c r="A24" s="13" t="s">
        <v>1</v>
      </c>
      <c r="B24" s="13" t="s">
        <v>128</v>
      </c>
      <c r="C24" s="13" t="s">
        <v>38</v>
      </c>
      <c r="D24" s="13"/>
    </row>
    <row r="25" spans="1:5" x14ac:dyDescent="0.15">
      <c r="A25" s="13" t="s">
        <v>2</v>
      </c>
      <c r="B25" s="13" t="s">
        <v>129</v>
      </c>
      <c r="C25" s="13" t="s">
        <v>39</v>
      </c>
      <c r="D25" s="13"/>
    </row>
    <row r="26" spans="1:5" x14ac:dyDescent="0.15">
      <c r="A26" s="13" t="s">
        <v>3</v>
      </c>
      <c r="B26" s="13" t="s">
        <v>108</v>
      </c>
      <c r="C26" s="13" t="s">
        <v>36</v>
      </c>
      <c r="D26" s="13"/>
    </row>
    <row r="27" spans="1:5" x14ac:dyDescent="0.15">
      <c r="A27" s="13" t="s">
        <v>4</v>
      </c>
      <c r="B27" s="13" t="s">
        <v>109</v>
      </c>
      <c r="C27" s="13" t="s">
        <v>37</v>
      </c>
      <c r="D27" s="13"/>
    </row>
    <row r="28" spans="1:5" x14ac:dyDescent="0.15">
      <c r="A28" s="13" t="s">
        <v>5</v>
      </c>
      <c r="B28" s="13" t="s">
        <v>110</v>
      </c>
      <c r="C28" s="13" t="s">
        <v>79</v>
      </c>
      <c r="D28" s="13"/>
    </row>
    <row r="29" spans="1:5" x14ac:dyDescent="0.15">
      <c r="A29" s="13" t="s">
        <v>6</v>
      </c>
      <c r="B29" s="13" t="s">
        <v>111</v>
      </c>
      <c r="C29" s="13" t="s">
        <v>42</v>
      </c>
      <c r="D29" s="13"/>
    </row>
    <row r="30" spans="1:5" x14ac:dyDescent="0.15">
      <c r="A30" s="13" t="s">
        <v>7</v>
      </c>
      <c r="B30" s="13" t="s">
        <v>112</v>
      </c>
      <c r="C30" s="13" t="s">
        <v>49</v>
      </c>
      <c r="D30" s="13" t="s">
        <v>134</v>
      </c>
    </row>
    <row r="31" spans="1:5" x14ac:dyDescent="0.15">
      <c r="A31" s="13" t="s">
        <v>8</v>
      </c>
      <c r="B31" s="13" t="s">
        <v>113</v>
      </c>
      <c r="C31" s="13" t="s">
        <v>56</v>
      </c>
      <c r="D31" s="13" t="s">
        <v>134</v>
      </c>
    </row>
    <row r="32" spans="1:5" x14ac:dyDescent="0.15">
      <c r="A32" s="13" t="s">
        <v>9</v>
      </c>
      <c r="B32" s="13" t="s">
        <v>114</v>
      </c>
      <c r="C32" s="13" t="s">
        <v>57</v>
      </c>
      <c r="D32" s="13" t="s">
        <v>134</v>
      </c>
    </row>
    <row r="33" spans="1:4" x14ac:dyDescent="0.15">
      <c r="A33" s="13" t="s">
        <v>10</v>
      </c>
      <c r="B33" s="13" t="s">
        <v>115</v>
      </c>
      <c r="C33" s="13" t="s">
        <v>58</v>
      </c>
      <c r="D33" s="13" t="s">
        <v>134</v>
      </c>
    </row>
    <row r="34" spans="1:4" x14ac:dyDescent="0.15">
      <c r="A34" s="13" t="s">
        <v>11</v>
      </c>
      <c r="B34" s="13" t="s">
        <v>116</v>
      </c>
      <c r="C34" s="13" t="s">
        <v>59</v>
      </c>
      <c r="D34" s="13" t="s">
        <v>134</v>
      </c>
    </row>
    <row r="35" spans="1:4" x14ac:dyDescent="0.15">
      <c r="A35" s="13" t="s">
        <v>12</v>
      </c>
      <c r="B35" s="13" t="s">
        <v>117</v>
      </c>
      <c r="C35" s="13" t="s">
        <v>49</v>
      </c>
      <c r="D35" s="13" t="s">
        <v>134</v>
      </c>
    </row>
    <row r="36" spans="1:4" x14ac:dyDescent="0.15">
      <c r="A36" s="13" t="s">
        <v>13</v>
      </c>
      <c r="B36" s="13" t="s">
        <v>118</v>
      </c>
      <c r="C36" s="13" t="s">
        <v>56</v>
      </c>
      <c r="D36" s="13" t="s">
        <v>134</v>
      </c>
    </row>
    <row r="37" spans="1:4" x14ac:dyDescent="0.15">
      <c r="A37" s="13" t="s">
        <v>14</v>
      </c>
      <c r="B37" s="13" t="s">
        <v>119</v>
      </c>
      <c r="C37" s="13" t="s">
        <v>57</v>
      </c>
      <c r="D37" s="13" t="s">
        <v>134</v>
      </c>
    </row>
    <row r="38" spans="1:4" x14ac:dyDescent="0.15">
      <c r="A38" s="13" t="s">
        <v>15</v>
      </c>
      <c r="B38" s="13" t="s">
        <v>120</v>
      </c>
      <c r="C38" s="13" t="s">
        <v>58</v>
      </c>
      <c r="D38" s="13" t="s">
        <v>134</v>
      </c>
    </row>
    <row r="39" spans="1:4" x14ac:dyDescent="0.15">
      <c r="A39" s="13" t="s">
        <v>16</v>
      </c>
      <c r="B39" s="13" t="s">
        <v>121</v>
      </c>
      <c r="C39" s="13" t="s">
        <v>59</v>
      </c>
      <c r="D39" s="13" t="s">
        <v>134</v>
      </c>
    </row>
    <row r="40" spans="1:4" x14ac:dyDescent="0.15">
      <c r="A40" s="13" t="s">
        <v>17</v>
      </c>
      <c r="B40" s="13" t="s">
        <v>122</v>
      </c>
      <c r="C40" s="13" t="s">
        <v>50</v>
      </c>
      <c r="D40" s="13"/>
    </row>
    <row r="41" spans="1:4" x14ac:dyDescent="0.15">
      <c r="A41" s="13" t="s">
        <v>18</v>
      </c>
      <c r="B41" s="13" t="s">
        <v>123</v>
      </c>
      <c r="C41" s="13" t="s">
        <v>60</v>
      </c>
      <c r="D41" s="13"/>
    </row>
    <row r="42" spans="1:4" x14ac:dyDescent="0.15">
      <c r="A42" s="13" t="s">
        <v>19</v>
      </c>
      <c r="B42" s="13" t="s">
        <v>124</v>
      </c>
      <c r="C42" s="13" t="s">
        <v>61</v>
      </c>
      <c r="D42" s="13"/>
    </row>
    <row r="43" spans="1:4" x14ac:dyDescent="0.15">
      <c r="A43" s="13" t="s">
        <v>20</v>
      </c>
      <c r="B43" s="13" t="s">
        <v>125</v>
      </c>
      <c r="C43" s="13" t="s">
        <v>62</v>
      </c>
      <c r="D43" s="13"/>
    </row>
    <row r="44" spans="1:4" x14ac:dyDescent="0.15">
      <c r="A44" s="13" t="s">
        <v>21</v>
      </c>
      <c r="B44" s="13" t="s">
        <v>126</v>
      </c>
      <c r="C44" s="13" t="s">
        <v>63</v>
      </c>
      <c r="D44" s="13"/>
    </row>
    <row r="45" spans="1:4" x14ac:dyDescent="0.15">
      <c r="A45" s="13" t="s">
        <v>22</v>
      </c>
      <c r="B45" s="13" t="s">
        <v>147</v>
      </c>
      <c r="C45" s="13" t="s">
        <v>79</v>
      </c>
      <c r="D45" s="13" t="s">
        <v>160</v>
      </c>
    </row>
    <row r="46" spans="1:4" x14ac:dyDescent="0.15">
      <c r="A46" s="13" t="s">
        <v>22</v>
      </c>
      <c r="B46" s="13" t="s">
        <v>147</v>
      </c>
      <c r="C46" s="13" t="s">
        <v>81</v>
      </c>
      <c r="D46" s="13" t="s">
        <v>161</v>
      </c>
    </row>
    <row r="47" spans="1:4" x14ac:dyDescent="0.15">
      <c r="A47" s="13" t="s">
        <v>23</v>
      </c>
      <c r="B47" s="13" t="s">
        <v>148</v>
      </c>
      <c r="C47" s="13" t="s">
        <v>138</v>
      </c>
      <c r="D47" s="13" t="s">
        <v>152</v>
      </c>
    </row>
    <row r="48" spans="1:4" x14ac:dyDescent="0.15">
      <c r="A48" s="13" t="s">
        <v>24</v>
      </c>
      <c r="B48" s="13" t="s">
        <v>149</v>
      </c>
      <c r="C48" s="13" t="s">
        <v>138</v>
      </c>
      <c r="D48" s="13" t="s">
        <v>153</v>
      </c>
    </row>
    <row r="49" spans="1:4" x14ac:dyDescent="0.15">
      <c r="A49" s="13" t="s">
        <v>25</v>
      </c>
      <c r="B49" s="13" t="s">
        <v>150</v>
      </c>
      <c r="C49" s="13" t="s">
        <v>138</v>
      </c>
      <c r="D49" s="13" t="s">
        <v>154</v>
      </c>
    </row>
    <row r="50" spans="1:4" x14ac:dyDescent="0.15">
      <c r="A50" s="13" t="s">
        <v>26</v>
      </c>
      <c r="B50" s="13" t="s">
        <v>151</v>
      </c>
      <c r="C50" s="13" t="s">
        <v>138</v>
      </c>
      <c r="D50" s="13" t="s">
        <v>155</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8" t="s">
        <v>146</v>
      </c>
      <c r="B57" s="48"/>
      <c r="C57" s="48"/>
      <c r="D57" s="48"/>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5"/>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43769</v>
      </c>
      <c r="C2" s="19"/>
    </row>
    <row r="3" spans="1:4" x14ac:dyDescent="0.15">
      <c r="A3" s="19" t="s">
        <v>70</v>
      </c>
      <c r="B3" s="20" t="s">
        <v>188</v>
      </c>
      <c r="C3" s="19"/>
    </row>
    <row r="4" spans="1:4" x14ac:dyDescent="0.15">
      <c r="A4" s="19"/>
      <c r="B4" s="20"/>
      <c r="C4" s="19"/>
    </row>
    <row r="5" spans="1:4" x14ac:dyDescent="0.15">
      <c r="A5" s="19" t="s">
        <v>72</v>
      </c>
      <c r="B5" s="20" t="s">
        <v>292</v>
      </c>
      <c r="C5" s="19"/>
    </row>
    <row r="6" spans="1:4" ht="25.5" customHeight="1" x14ac:dyDescent="0.15">
      <c r="A6" s="21" t="s">
        <v>84</v>
      </c>
      <c r="B6" s="49" t="s">
        <v>190</v>
      </c>
      <c r="C6" s="49"/>
    </row>
    <row r="7" spans="1:4" x14ac:dyDescent="0.15">
      <c r="A7" s="22" t="s">
        <v>73</v>
      </c>
      <c r="B7" s="23" t="s">
        <v>189</v>
      </c>
      <c r="C7" s="22"/>
    </row>
    <row r="8" spans="1:4" ht="41.25" customHeight="1" x14ac:dyDescent="0.15">
      <c r="A8" s="21" t="s">
        <v>86</v>
      </c>
      <c r="B8" s="50" t="s">
        <v>288</v>
      </c>
      <c r="C8" s="50"/>
    </row>
    <row r="9" spans="1:4" x14ac:dyDescent="0.15">
      <c r="A9" s="22" t="s">
        <v>87</v>
      </c>
      <c r="B9" s="38">
        <v>43768</v>
      </c>
      <c r="C9" s="22"/>
    </row>
    <row r="10" spans="1:4" x14ac:dyDescent="0.15">
      <c r="A10" s="22" t="s">
        <v>170</v>
      </c>
      <c r="B10" s="23" t="s">
        <v>172</v>
      </c>
      <c r="C10" s="22"/>
    </row>
    <row r="11" spans="1:4" ht="41" customHeight="1" x14ac:dyDescent="0.15">
      <c r="A11" s="19" t="s">
        <v>78</v>
      </c>
      <c r="B11" s="52" t="s">
        <v>295</v>
      </c>
      <c r="C11" s="52"/>
      <c r="D11" s="52"/>
    </row>
    <row r="12" spans="1:4" x14ac:dyDescent="0.15">
      <c r="B12" s="24"/>
    </row>
    <row r="13" spans="1:4" x14ac:dyDescent="0.15">
      <c r="A13" s="19" t="s">
        <v>74</v>
      </c>
      <c r="B13" s="20" t="s">
        <v>211</v>
      </c>
      <c r="C13" s="19"/>
    </row>
    <row r="14" spans="1:4" x14ac:dyDescent="0.15">
      <c r="A14" s="19" t="s">
        <v>77</v>
      </c>
      <c r="B14" s="20" t="s">
        <v>289</v>
      </c>
      <c r="C14" s="19"/>
    </row>
    <row r="15" spans="1:4" x14ac:dyDescent="0.15">
      <c r="A15" s="19" t="s">
        <v>75</v>
      </c>
      <c r="B15" s="20" t="s">
        <v>291</v>
      </c>
      <c r="C15" s="19"/>
    </row>
    <row r="16" spans="1:4" x14ac:dyDescent="0.15">
      <c r="A16" s="19" t="s">
        <v>76</v>
      </c>
      <c r="B16" s="20" t="s">
        <v>290</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191</v>
      </c>
      <c r="C22" s="28" t="s">
        <v>46</v>
      </c>
      <c r="D22" s="28"/>
      <c r="E22" s="27"/>
    </row>
    <row r="23" spans="1:5" x14ac:dyDescent="0.15">
      <c r="A23" s="28" t="s">
        <v>1</v>
      </c>
      <c r="B23" s="28" t="s">
        <v>47</v>
      </c>
      <c r="C23" s="28" t="s">
        <v>47</v>
      </c>
      <c r="D23" s="28"/>
      <c r="E23" s="27"/>
    </row>
    <row r="24" spans="1:5" x14ac:dyDescent="0.15">
      <c r="A24" s="28" t="s">
        <v>2</v>
      </c>
      <c r="B24" s="28" t="s">
        <v>192</v>
      </c>
      <c r="C24" s="28" t="s">
        <v>38</v>
      </c>
      <c r="D24" s="28"/>
      <c r="E24" s="27"/>
    </row>
    <row r="25" spans="1:5" x14ac:dyDescent="0.15">
      <c r="A25" s="28" t="s">
        <v>3</v>
      </c>
      <c r="B25" s="28" t="s">
        <v>193</v>
      </c>
      <c r="C25" s="28" t="s">
        <v>39</v>
      </c>
      <c r="D25" s="28"/>
      <c r="E25" s="27"/>
    </row>
    <row r="26" spans="1:5" x14ac:dyDescent="0.15">
      <c r="A26" s="28" t="s">
        <v>4</v>
      </c>
      <c r="B26" s="28" t="s">
        <v>194</v>
      </c>
      <c r="C26" s="28" t="s">
        <v>36</v>
      </c>
      <c r="D26" s="28"/>
      <c r="E26" s="27"/>
    </row>
    <row r="27" spans="1:5" x14ac:dyDescent="0.15">
      <c r="A27" s="28" t="s">
        <v>5</v>
      </c>
      <c r="B27" s="28" t="s">
        <v>109</v>
      </c>
      <c r="C27" s="28" t="s">
        <v>37</v>
      </c>
      <c r="D27" s="28"/>
      <c r="E27" s="27"/>
    </row>
    <row r="28" spans="1:5" x14ac:dyDescent="0.15">
      <c r="A28" s="28" t="s">
        <v>6</v>
      </c>
      <c r="B28" s="28" t="s">
        <v>293</v>
      </c>
      <c r="C28" s="28" t="s">
        <v>46</v>
      </c>
      <c r="D28" s="40" t="s">
        <v>294</v>
      </c>
      <c r="E28" s="27"/>
    </row>
    <row r="29" spans="1:5" x14ac:dyDescent="0.15">
      <c r="A29" s="28" t="s">
        <v>7</v>
      </c>
      <c r="B29" s="28" t="s">
        <v>195</v>
      </c>
      <c r="C29" s="28" t="s">
        <v>46</v>
      </c>
      <c r="D29" s="28"/>
      <c r="E29" s="27"/>
    </row>
    <row r="30" spans="1:5" x14ac:dyDescent="0.15">
      <c r="A30" s="28" t="s">
        <v>8</v>
      </c>
      <c r="B30" s="28" t="s">
        <v>196</v>
      </c>
      <c r="C30" s="28" t="s">
        <v>62</v>
      </c>
      <c r="D30" s="28"/>
      <c r="E30" s="27"/>
    </row>
    <row r="31" spans="1:5" x14ac:dyDescent="0.15">
      <c r="A31" s="28" t="s">
        <v>9</v>
      </c>
      <c r="B31" s="28" t="s">
        <v>197</v>
      </c>
      <c r="C31" s="28" t="s">
        <v>60</v>
      </c>
      <c r="D31" s="28"/>
      <c r="E31" s="27"/>
    </row>
    <row r="32" spans="1:5" x14ac:dyDescent="0.15">
      <c r="A32" s="28" t="s">
        <v>10</v>
      </c>
      <c r="B32" s="28" t="s">
        <v>198</v>
      </c>
      <c r="C32" s="28" t="s">
        <v>61</v>
      </c>
      <c r="D32" s="28"/>
      <c r="E32" s="27"/>
    </row>
    <row r="33" spans="1:5" x14ac:dyDescent="0.15">
      <c r="A33" s="28" t="s">
        <v>11</v>
      </c>
      <c r="B33" s="28" t="s">
        <v>199</v>
      </c>
      <c r="C33" s="28" t="s">
        <v>46</v>
      </c>
      <c r="D33" s="28"/>
      <c r="E33" s="27"/>
    </row>
    <row r="34" spans="1:5" x14ac:dyDescent="0.15">
      <c r="A34" s="28" t="s">
        <v>12</v>
      </c>
      <c r="B34" s="28" t="s">
        <v>200</v>
      </c>
      <c r="C34" s="28" t="s">
        <v>46</v>
      </c>
      <c r="D34" s="28"/>
      <c r="E34" s="27"/>
    </row>
    <row r="35" spans="1:5" x14ac:dyDescent="0.15">
      <c r="A35" s="28" t="s">
        <v>13</v>
      </c>
      <c r="B35" s="28" t="s">
        <v>201</v>
      </c>
      <c r="C35" s="28" t="s">
        <v>46</v>
      </c>
      <c r="D35" s="28"/>
      <c r="E35" s="27"/>
    </row>
    <row r="36" spans="1:5" x14ac:dyDescent="0.15">
      <c r="A36" s="28" t="s">
        <v>14</v>
      </c>
      <c r="B36" s="28" t="s">
        <v>202</v>
      </c>
      <c r="C36" s="28" t="s">
        <v>46</v>
      </c>
      <c r="D36" s="28"/>
      <c r="E36" s="27"/>
    </row>
    <row r="37" spans="1:5" x14ac:dyDescent="0.15">
      <c r="A37" s="28" t="s">
        <v>15</v>
      </c>
      <c r="B37" s="28" t="s">
        <v>203</v>
      </c>
      <c r="C37" s="28" t="s">
        <v>46</v>
      </c>
      <c r="D37" s="28"/>
      <c r="E37" s="27"/>
    </row>
    <row r="38" spans="1:5" x14ac:dyDescent="0.15">
      <c r="A38" s="28" t="s">
        <v>16</v>
      </c>
      <c r="B38" s="28" t="s">
        <v>204</v>
      </c>
      <c r="C38" s="28" t="s">
        <v>46</v>
      </c>
      <c r="D38" s="28"/>
      <c r="E38" s="27"/>
    </row>
    <row r="39" spans="1:5" x14ac:dyDescent="0.15">
      <c r="A39" s="28" t="s">
        <v>17</v>
      </c>
      <c r="B39" s="28" t="s">
        <v>205</v>
      </c>
      <c r="C39" s="28" t="s">
        <v>46</v>
      </c>
      <c r="D39" s="28"/>
      <c r="E39" s="27"/>
    </row>
    <row r="40" spans="1:5" x14ac:dyDescent="0.15">
      <c r="A40" s="28" t="s">
        <v>18</v>
      </c>
      <c r="B40" s="28"/>
      <c r="C40" s="28"/>
      <c r="D40" s="28"/>
    </row>
    <row r="41" spans="1:5" x14ac:dyDescent="0.15">
      <c r="A41" s="28" t="s">
        <v>19</v>
      </c>
      <c r="B41" s="28"/>
      <c r="C41" s="28"/>
      <c r="D41" s="28"/>
    </row>
    <row r="42" spans="1:5" x14ac:dyDescent="0.15">
      <c r="A42" s="28" t="s">
        <v>20</v>
      </c>
      <c r="B42" s="28"/>
      <c r="C42" s="28"/>
      <c r="D42" s="28"/>
    </row>
    <row r="43" spans="1:5" x14ac:dyDescent="0.15">
      <c r="A43" s="28" t="s">
        <v>21</v>
      </c>
      <c r="B43" s="28"/>
      <c r="C43" s="28"/>
      <c r="D43" s="28"/>
    </row>
    <row r="44" spans="1:5" x14ac:dyDescent="0.15">
      <c r="A44" s="28" t="s">
        <v>22</v>
      </c>
      <c r="B44" s="28"/>
      <c r="C44" s="28"/>
      <c r="D44" s="28"/>
    </row>
    <row r="45" spans="1:5" x14ac:dyDescent="0.15">
      <c r="A45" s="28" t="s">
        <v>23</v>
      </c>
      <c r="B45" s="28"/>
      <c r="C45" s="28"/>
      <c r="D45" s="28"/>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4" spans="1:4" s="35" customFormat="1" x14ac:dyDescent="0.15"/>
    <row r="55" spans="1:4" s="35" customFormat="1" ht="90.5" customHeight="1" x14ac:dyDescent="0.15">
      <c r="A55" s="51" t="s">
        <v>146</v>
      </c>
      <c r="B55" s="51"/>
      <c r="C55" s="51"/>
      <c r="D55" s="51"/>
    </row>
  </sheetData>
  <mergeCells count="4">
    <mergeCell ref="B6:C6"/>
    <mergeCell ref="B8:C8"/>
    <mergeCell ref="A55:D55"/>
    <mergeCell ref="B11:D11"/>
  </mergeCells>
  <dataValidations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hyperlinks>
    <hyperlink ref="B8:C8" r:id="rId1" display="P:\NKH Department\Community Investments\Field Team\States\Virginia\State Data\Data downloads from SNP Web\2019_10_30" xr:uid="{00000000-0004-0000-02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43769</v>
      </c>
      <c r="C2" s="19"/>
    </row>
    <row r="3" spans="1:4" x14ac:dyDescent="0.15">
      <c r="A3" s="19" t="s">
        <v>70</v>
      </c>
      <c r="B3" s="20" t="s">
        <v>188</v>
      </c>
      <c r="C3" s="19"/>
    </row>
    <row r="4" spans="1:4" x14ac:dyDescent="0.15">
      <c r="A4" s="19"/>
      <c r="B4" s="20"/>
      <c r="C4" s="19"/>
    </row>
    <row r="5" spans="1:4" x14ac:dyDescent="0.15">
      <c r="A5" s="19" t="s">
        <v>72</v>
      </c>
      <c r="B5" s="20" t="s">
        <v>296</v>
      </c>
      <c r="C5" s="19"/>
    </row>
    <row r="6" spans="1:4" ht="25.5" customHeight="1" x14ac:dyDescent="0.15">
      <c r="A6" s="21" t="s">
        <v>84</v>
      </c>
      <c r="B6" s="49" t="s">
        <v>190</v>
      </c>
      <c r="C6" s="49"/>
    </row>
    <row r="7" spans="1:4" x14ac:dyDescent="0.15">
      <c r="A7" s="22" t="s">
        <v>73</v>
      </c>
      <c r="B7" s="23" t="s">
        <v>189</v>
      </c>
      <c r="C7" s="22"/>
    </row>
    <row r="8" spans="1:4" ht="12.75" customHeight="1" x14ac:dyDescent="0.15">
      <c r="A8" s="21" t="s">
        <v>86</v>
      </c>
      <c r="B8" s="50" t="s">
        <v>288</v>
      </c>
      <c r="C8" s="50"/>
    </row>
    <row r="9" spans="1:4" x14ac:dyDescent="0.15">
      <c r="A9" s="22" t="s">
        <v>87</v>
      </c>
      <c r="B9" s="38">
        <v>43768</v>
      </c>
      <c r="C9" s="22"/>
    </row>
    <row r="10" spans="1:4" x14ac:dyDescent="0.15">
      <c r="A10" s="22" t="s">
        <v>170</v>
      </c>
      <c r="B10" s="23" t="s">
        <v>172</v>
      </c>
      <c r="C10" s="22"/>
    </row>
    <row r="11" spans="1:4" ht="102" customHeight="1" x14ac:dyDescent="0.15">
      <c r="A11" s="19" t="s">
        <v>78</v>
      </c>
      <c r="B11" s="52" t="s">
        <v>297</v>
      </c>
      <c r="C11" s="52"/>
      <c r="D11" s="52"/>
    </row>
    <row r="12" spans="1:4" x14ac:dyDescent="0.15">
      <c r="B12" s="24"/>
    </row>
    <row r="13" spans="1:4" x14ac:dyDescent="0.15">
      <c r="A13" s="19" t="s">
        <v>74</v>
      </c>
      <c r="B13" s="20" t="s">
        <v>211</v>
      </c>
      <c r="C13" s="19"/>
    </row>
    <row r="14" spans="1:4" x14ac:dyDescent="0.15">
      <c r="A14" s="19" t="s">
        <v>77</v>
      </c>
      <c r="B14" s="20" t="s">
        <v>289</v>
      </c>
      <c r="C14" s="19"/>
    </row>
    <row r="15" spans="1:4" x14ac:dyDescent="0.15">
      <c r="A15" s="19" t="s">
        <v>75</v>
      </c>
      <c r="B15" s="20" t="s">
        <v>291</v>
      </c>
      <c r="C15" s="19"/>
    </row>
    <row r="16" spans="1:4" x14ac:dyDescent="0.15">
      <c r="A16" s="19" t="s">
        <v>76</v>
      </c>
      <c r="B16" s="20" t="s">
        <v>290</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191</v>
      </c>
      <c r="C22" s="28" t="s">
        <v>46</v>
      </c>
      <c r="D22" s="28"/>
      <c r="E22" s="27"/>
    </row>
    <row r="23" spans="1:5" x14ac:dyDescent="0.15">
      <c r="A23" s="28" t="s">
        <v>1</v>
      </c>
      <c r="B23" s="28" t="s">
        <v>47</v>
      </c>
      <c r="C23" s="28" t="s">
        <v>47</v>
      </c>
      <c r="D23" s="28"/>
      <c r="E23" s="27"/>
    </row>
    <row r="24" spans="1:5" x14ac:dyDescent="0.15">
      <c r="A24" s="28" t="s">
        <v>2</v>
      </c>
      <c r="B24" s="28" t="s">
        <v>192</v>
      </c>
      <c r="C24" s="28" t="s">
        <v>38</v>
      </c>
      <c r="D24" s="28"/>
      <c r="E24" s="27"/>
    </row>
    <row r="25" spans="1:5" x14ac:dyDescent="0.15">
      <c r="A25" s="28" t="s">
        <v>3</v>
      </c>
      <c r="B25" s="28" t="s">
        <v>193</v>
      </c>
      <c r="C25" s="28" t="s">
        <v>39</v>
      </c>
      <c r="D25" s="28"/>
      <c r="E25" s="27"/>
    </row>
    <row r="26" spans="1:5" x14ac:dyDescent="0.15">
      <c r="A26" s="28" t="s">
        <v>4</v>
      </c>
      <c r="B26" s="28" t="s">
        <v>194</v>
      </c>
      <c r="C26" s="28" t="s">
        <v>36</v>
      </c>
      <c r="D26" s="28"/>
      <c r="E26" s="27"/>
    </row>
    <row r="27" spans="1:5" x14ac:dyDescent="0.15">
      <c r="A27" s="28" t="s">
        <v>5</v>
      </c>
      <c r="B27" s="28" t="s">
        <v>109</v>
      </c>
      <c r="C27" s="28" t="s">
        <v>37</v>
      </c>
      <c r="D27" s="28"/>
      <c r="E27" s="27"/>
    </row>
    <row r="28" spans="1:5" x14ac:dyDescent="0.15">
      <c r="A28" s="28" t="s">
        <v>6</v>
      </c>
      <c r="B28" s="28" t="s">
        <v>293</v>
      </c>
      <c r="C28" s="28" t="s">
        <v>46</v>
      </c>
      <c r="D28" s="40" t="s">
        <v>294</v>
      </c>
      <c r="E28" s="27"/>
    </row>
    <row r="29" spans="1:5" x14ac:dyDescent="0.15">
      <c r="A29" s="28" t="s">
        <v>7</v>
      </c>
      <c r="B29" s="28" t="s">
        <v>195</v>
      </c>
      <c r="C29" s="28" t="s">
        <v>46</v>
      </c>
      <c r="D29" s="28"/>
      <c r="E29" s="27"/>
    </row>
    <row r="30" spans="1:5" x14ac:dyDescent="0.15">
      <c r="A30" s="28" t="s">
        <v>8</v>
      </c>
      <c r="B30" s="28" t="s">
        <v>196</v>
      </c>
      <c r="C30" s="28" t="s">
        <v>58</v>
      </c>
      <c r="D30" s="28"/>
      <c r="E30" s="27"/>
    </row>
    <row r="31" spans="1:5" x14ac:dyDescent="0.15">
      <c r="A31" s="28" t="s">
        <v>9</v>
      </c>
      <c r="B31" s="28" t="s">
        <v>197</v>
      </c>
      <c r="C31" s="28" t="s">
        <v>56</v>
      </c>
      <c r="D31" s="28"/>
      <c r="E31" s="27"/>
    </row>
    <row r="32" spans="1:5" x14ac:dyDescent="0.15">
      <c r="A32" s="28" t="s">
        <v>10</v>
      </c>
      <c r="B32" s="28" t="s">
        <v>198</v>
      </c>
      <c r="C32" s="28" t="s">
        <v>57</v>
      </c>
      <c r="D32" s="28"/>
      <c r="E32" s="27"/>
    </row>
    <row r="33" spans="1:5" x14ac:dyDescent="0.15">
      <c r="A33" s="28" t="s">
        <v>11</v>
      </c>
      <c r="B33" s="28" t="s">
        <v>199</v>
      </c>
      <c r="C33" s="28" t="s">
        <v>46</v>
      </c>
      <c r="D33" s="28"/>
      <c r="E33" s="27"/>
    </row>
    <row r="34" spans="1:5" x14ac:dyDescent="0.15">
      <c r="A34" s="28" t="s">
        <v>12</v>
      </c>
      <c r="B34" s="28" t="s">
        <v>200</v>
      </c>
      <c r="C34" s="28" t="s">
        <v>46</v>
      </c>
      <c r="D34" s="28"/>
      <c r="E34" s="27"/>
    </row>
    <row r="35" spans="1:5" x14ac:dyDescent="0.15">
      <c r="A35" s="28" t="s">
        <v>13</v>
      </c>
      <c r="B35" s="28" t="s">
        <v>201</v>
      </c>
      <c r="C35" s="28" t="s">
        <v>46</v>
      </c>
      <c r="D35" s="28"/>
      <c r="E35" s="27"/>
    </row>
    <row r="36" spans="1:5" x14ac:dyDescent="0.15">
      <c r="A36" s="28" t="s">
        <v>14</v>
      </c>
      <c r="B36" s="28" t="s">
        <v>202</v>
      </c>
      <c r="C36" s="28" t="s">
        <v>46</v>
      </c>
      <c r="D36" s="28"/>
      <c r="E36" s="27"/>
    </row>
    <row r="37" spans="1:5" x14ac:dyDescent="0.15">
      <c r="A37" s="28" t="s">
        <v>15</v>
      </c>
      <c r="B37" s="28" t="s">
        <v>203</v>
      </c>
      <c r="C37" s="28" t="s">
        <v>46</v>
      </c>
      <c r="D37" s="28"/>
      <c r="E37" s="27"/>
    </row>
    <row r="38" spans="1:5" x14ac:dyDescent="0.15">
      <c r="A38" s="28" t="s">
        <v>16</v>
      </c>
      <c r="B38" s="28" t="s">
        <v>204</v>
      </c>
      <c r="C38" s="28" t="s">
        <v>46</v>
      </c>
      <c r="D38" s="28"/>
      <c r="E38" s="27"/>
    </row>
    <row r="39" spans="1:5" x14ac:dyDescent="0.15">
      <c r="A39" s="28" t="s">
        <v>17</v>
      </c>
      <c r="B39" s="28" t="s">
        <v>205</v>
      </c>
      <c r="C39" s="28" t="s">
        <v>46</v>
      </c>
      <c r="D39" s="28"/>
      <c r="E39" s="27"/>
    </row>
    <row r="40" spans="1:5" x14ac:dyDescent="0.15">
      <c r="A40" s="28" t="s">
        <v>18</v>
      </c>
      <c r="B40" s="28"/>
      <c r="C40" s="28"/>
      <c r="D40" s="28"/>
    </row>
    <row r="41" spans="1:5" x14ac:dyDescent="0.15">
      <c r="A41" s="28" t="s">
        <v>19</v>
      </c>
      <c r="B41" s="28"/>
      <c r="C41" s="28"/>
      <c r="D41" s="28"/>
    </row>
    <row r="42" spans="1:5" x14ac:dyDescent="0.15">
      <c r="A42" s="28" t="s">
        <v>20</v>
      </c>
      <c r="B42" s="28"/>
      <c r="C42" s="28"/>
      <c r="D42" s="28"/>
    </row>
    <row r="43" spans="1:5" x14ac:dyDescent="0.15">
      <c r="A43" s="28" t="s">
        <v>21</v>
      </c>
      <c r="B43" s="28"/>
      <c r="C43" s="28"/>
      <c r="D43" s="28"/>
    </row>
    <row r="44" spans="1:5" x14ac:dyDescent="0.15">
      <c r="A44" s="28" t="s">
        <v>22</v>
      </c>
      <c r="B44" s="28"/>
      <c r="C44" s="28"/>
      <c r="D44" s="28"/>
    </row>
    <row r="45" spans="1:5" x14ac:dyDescent="0.15">
      <c r="A45" s="28" t="s">
        <v>23</v>
      </c>
      <c r="B45" s="28"/>
      <c r="C45" s="28"/>
      <c r="D45" s="28"/>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s="35" customFormat="1" ht="83" customHeight="1" x14ac:dyDescent="0.15">
      <c r="A55" s="51" t="s">
        <v>146</v>
      </c>
      <c r="B55" s="51"/>
      <c r="C55" s="51"/>
      <c r="D55" s="51"/>
    </row>
  </sheetData>
  <mergeCells count="4">
    <mergeCell ref="B6:C6"/>
    <mergeCell ref="B8:C8"/>
    <mergeCell ref="A55:D55"/>
    <mergeCell ref="B11:D11"/>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hyperlinks>
    <hyperlink ref="B8:C8" r:id="rId1" display="P:\NKH Department\Community Investments\Field Team\States\Virginia\State Data\Data downloads from SNP Web\2019_10_30" xr:uid="{00000000-0004-0000-03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43769</v>
      </c>
      <c r="C2" s="19"/>
    </row>
    <row r="3" spans="1:4" x14ac:dyDescent="0.15">
      <c r="A3" s="19" t="s">
        <v>70</v>
      </c>
      <c r="B3" s="20" t="s">
        <v>188</v>
      </c>
      <c r="C3" s="19"/>
    </row>
    <row r="4" spans="1:4" x14ac:dyDescent="0.15">
      <c r="A4" s="19"/>
      <c r="B4" s="20"/>
      <c r="C4" s="19"/>
    </row>
    <row r="5" spans="1:4" x14ac:dyDescent="0.15">
      <c r="A5" s="19" t="s">
        <v>72</v>
      </c>
      <c r="B5" s="20" t="s">
        <v>298</v>
      </c>
      <c r="C5" s="19"/>
    </row>
    <row r="6" spans="1:4" ht="25.5" customHeight="1" x14ac:dyDescent="0.15">
      <c r="A6" s="21" t="s">
        <v>84</v>
      </c>
      <c r="B6" s="49" t="s">
        <v>206</v>
      </c>
      <c r="C6" s="49"/>
    </row>
    <row r="7" spans="1:4" x14ac:dyDescent="0.15">
      <c r="A7" s="22" t="s">
        <v>73</v>
      </c>
      <c r="B7" s="23" t="s">
        <v>189</v>
      </c>
      <c r="C7" s="22"/>
    </row>
    <row r="8" spans="1:4" ht="12.75" customHeight="1" x14ac:dyDescent="0.15">
      <c r="A8" s="21" t="s">
        <v>86</v>
      </c>
      <c r="B8" s="50" t="s">
        <v>288</v>
      </c>
      <c r="C8" s="50"/>
    </row>
    <row r="9" spans="1:4" x14ac:dyDescent="0.15">
      <c r="A9" s="22" t="s">
        <v>87</v>
      </c>
      <c r="B9" s="38">
        <v>43768</v>
      </c>
      <c r="C9" s="22"/>
    </row>
    <row r="10" spans="1:4" x14ac:dyDescent="0.15">
      <c r="A10" s="22" t="s">
        <v>170</v>
      </c>
      <c r="B10" s="23" t="s">
        <v>172</v>
      </c>
      <c r="C10" s="22"/>
    </row>
    <row r="11" spans="1:4" ht="100.5" customHeight="1" x14ac:dyDescent="0.15">
      <c r="A11" s="19" t="s">
        <v>78</v>
      </c>
      <c r="B11" s="52" t="s">
        <v>299</v>
      </c>
      <c r="C11" s="52"/>
      <c r="D11" s="52"/>
    </row>
    <row r="12" spans="1:4" x14ac:dyDescent="0.15">
      <c r="B12" s="24"/>
    </row>
    <row r="13" spans="1:4" x14ac:dyDescent="0.15">
      <c r="A13" s="19" t="s">
        <v>74</v>
      </c>
      <c r="B13" s="20" t="s">
        <v>211</v>
      </c>
      <c r="C13" s="19"/>
    </row>
    <row r="14" spans="1:4" x14ac:dyDescent="0.15">
      <c r="A14" s="19" t="s">
        <v>77</v>
      </c>
      <c r="B14" s="20" t="s">
        <v>289</v>
      </c>
      <c r="C14" s="19"/>
    </row>
    <row r="15" spans="1:4" x14ac:dyDescent="0.15">
      <c r="A15" s="19" t="s">
        <v>75</v>
      </c>
      <c r="B15" s="20" t="s">
        <v>291</v>
      </c>
      <c r="C15" s="19"/>
    </row>
    <row r="16" spans="1:4" x14ac:dyDescent="0.15">
      <c r="A16" s="19" t="s">
        <v>76</v>
      </c>
      <c r="B16" s="20" t="s">
        <v>290</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192</v>
      </c>
      <c r="C22" s="28" t="s">
        <v>38</v>
      </c>
      <c r="D22" s="28"/>
      <c r="E22" s="41"/>
    </row>
    <row r="23" spans="1:5" x14ac:dyDescent="0.15">
      <c r="A23" s="28" t="s">
        <v>1</v>
      </c>
      <c r="B23" s="28" t="s">
        <v>193</v>
      </c>
      <c r="C23" s="28" t="s">
        <v>46</v>
      </c>
      <c r="D23" s="28"/>
      <c r="E23" s="41"/>
    </row>
    <row r="24" spans="1:5" x14ac:dyDescent="0.15">
      <c r="A24" s="28" t="s">
        <v>2</v>
      </c>
      <c r="B24" s="28" t="s">
        <v>108</v>
      </c>
      <c r="C24" s="28" t="s">
        <v>36</v>
      </c>
      <c r="D24" s="28"/>
      <c r="E24" s="41"/>
    </row>
    <row r="25" spans="1:5" x14ac:dyDescent="0.15">
      <c r="A25" s="28" t="s">
        <v>3</v>
      </c>
      <c r="B25" s="28" t="s">
        <v>109</v>
      </c>
      <c r="C25" s="28" t="s">
        <v>46</v>
      </c>
      <c r="D25" s="28"/>
      <c r="E25" s="41"/>
    </row>
    <row r="26" spans="1:5" x14ac:dyDescent="0.15">
      <c r="A26" s="28" t="s">
        <v>4</v>
      </c>
      <c r="B26" s="28" t="s">
        <v>47</v>
      </c>
      <c r="C26" s="28" t="s">
        <v>47</v>
      </c>
      <c r="D26" s="28"/>
      <c r="E26" s="41"/>
    </row>
    <row r="27" spans="1:5" x14ac:dyDescent="0.15">
      <c r="A27" s="28" t="s">
        <v>5</v>
      </c>
      <c r="B27" s="28" t="s">
        <v>207</v>
      </c>
      <c r="C27" s="28" t="s">
        <v>51</v>
      </c>
      <c r="D27" s="28"/>
      <c r="E27" s="41"/>
    </row>
    <row r="28" spans="1:5" x14ac:dyDescent="0.15">
      <c r="A28" s="28" t="s">
        <v>6</v>
      </c>
      <c r="B28" s="28" t="s">
        <v>208</v>
      </c>
      <c r="C28" s="28" t="s">
        <v>46</v>
      </c>
      <c r="D28" s="28"/>
      <c r="E28" s="41"/>
    </row>
    <row r="29" spans="1:5" x14ac:dyDescent="0.15">
      <c r="A29" s="28" t="s">
        <v>7</v>
      </c>
      <c r="B29" s="28" t="s">
        <v>209</v>
      </c>
      <c r="C29" s="28" t="s">
        <v>46</v>
      </c>
      <c r="D29" s="28"/>
      <c r="E29" s="41"/>
    </row>
    <row r="30" spans="1:5" x14ac:dyDescent="0.15">
      <c r="A30" s="28" t="s">
        <v>8</v>
      </c>
      <c r="B30" s="28"/>
      <c r="C30" s="28"/>
      <c r="D30" s="28"/>
      <c r="E30" s="27"/>
    </row>
    <row r="31" spans="1:5" x14ac:dyDescent="0.15">
      <c r="A31" s="28" t="s">
        <v>9</v>
      </c>
      <c r="B31" s="28"/>
      <c r="C31" s="28"/>
      <c r="D31" s="28"/>
      <c r="E31" s="27"/>
    </row>
    <row r="32" spans="1:5" x14ac:dyDescent="0.15">
      <c r="A32" s="28" t="s">
        <v>10</v>
      </c>
      <c r="B32" s="28"/>
      <c r="C32" s="28"/>
      <c r="D32" s="28"/>
      <c r="E32" s="27"/>
    </row>
    <row r="33" spans="1:5" x14ac:dyDescent="0.15">
      <c r="A33" s="28" t="s">
        <v>11</v>
      </c>
      <c r="B33" s="28"/>
      <c r="C33" s="28"/>
      <c r="D33" s="28"/>
      <c r="E33" s="27"/>
    </row>
    <row r="34" spans="1:5" x14ac:dyDescent="0.15">
      <c r="A34" s="28" t="s">
        <v>12</v>
      </c>
      <c r="B34" s="28"/>
      <c r="C34" s="28"/>
      <c r="D34" s="28"/>
      <c r="E34" s="27"/>
    </row>
    <row r="35" spans="1:5" x14ac:dyDescent="0.15">
      <c r="A35" s="28" t="s">
        <v>13</v>
      </c>
      <c r="B35" s="28"/>
      <c r="C35" s="28"/>
      <c r="D35" s="28"/>
      <c r="E35" s="27"/>
    </row>
    <row r="36" spans="1:5" x14ac:dyDescent="0.15">
      <c r="A36" s="28" t="s">
        <v>14</v>
      </c>
      <c r="B36" s="28"/>
      <c r="C36" s="28"/>
      <c r="D36" s="28"/>
    </row>
    <row r="37" spans="1:5" x14ac:dyDescent="0.15">
      <c r="A37" s="28" t="s">
        <v>15</v>
      </c>
      <c r="B37" s="28"/>
      <c r="C37" s="28"/>
      <c r="D37" s="28"/>
    </row>
    <row r="38" spans="1:5" x14ac:dyDescent="0.15">
      <c r="A38" s="28" t="s">
        <v>16</v>
      </c>
      <c r="B38" s="28"/>
      <c r="C38" s="28"/>
      <c r="D38" s="28"/>
    </row>
    <row r="39" spans="1:5" x14ac:dyDescent="0.15">
      <c r="A39" s="28" t="s">
        <v>17</v>
      </c>
      <c r="B39" s="28"/>
      <c r="C39" s="28"/>
      <c r="D39" s="28"/>
    </row>
    <row r="40" spans="1:5" x14ac:dyDescent="0.15">
      <c r="A40" s="28" t="s">
        <v>18</v>
      </c>
      <c r="B40" s="28"/>
      <c r="C40" s="28"/>
      <c r="D40" s="28"/>
    </row>
    <row r="41" spans="1:5" x14ac:dyDescent="0.15">
      <c r="A41" s="28" t="s">
        <v>19</v>
      </c>
      <c r="B41" s="28"/>
      <c r="C41" s="28"/>
      <c r="D41" s="28"/>
    </row>
    <row r="42" spans="1:5" x14ac:dyDescent="0.15">
      <c r="A42" s="28" t="s">
        <v>20</v>
      </c>
      <c r="B42" s="28"/>
      <c r="C42" s="28"/>
      <c r="D42" s="28"/>
    </row>
    <row r="43" spans="1:5" x14ac:dyDescent="0.15">
      <c r="A43" s="28" t="s">
        <v>21</v>
      </c>
      <c r="B43" s="28"/>
      <c r="C43" s="28"/>
      <c r="D43" s="28"/>
    </row>
    <row r="44" spans="1:5" x14ac:dyDescent="0.15">
      <c r="A44" s="28" t="s">
        <v>22</v>
      </c>
      <c r="B44" s="28"/>
      <c r="C44" s="28"/>
      <c r="D44" s="28"/>
    </row>
    <row r="45" spans="1:5" x14ac:dyDescent="0.15">
      <c r="A45" s="28" t="s">
        <v>23</v>
      </c>
      <c r="B45" s="28"/>
      <c r="C45" s="28"/>
      <c r="D45" s="28"/>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3" customHeight="1" x14ac:dyDescent="0.15">
      <c r="A55" s="51" t="s">
        <v>146</v>
      </c>
      <c r="B55" s="51"/>
      <c r="C55" s="51"/>
      <c r="D55" s="51"/>
    </row>
  </sheetData>
  <mergeCells count="4">
    <mergeCell ref="B6:C6"/>
    <mergeCell ref="B8:C8"/>
    <mergeCell ref="A55:D55"/>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hyperlinks>
    <hyperlink ref="B8:C8" r:id="rId1" display="P:\NKH Department\Community Investments\Field Team\States\Virginia\State Data\Data downloads from SNP Web\2019_10_30" xr:uid="{00000000-0004-0000-04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120" zoomScaleNormal="120" workbookViewId="0">
      <selection activeCell="A11" sqref="A11"/>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43769</v>
      </c>
      <c r="C2" s="19"/>
    </row>
    <row r="3" spans="1:4" x14ac:dyDescent="0.15">
      <c r="A3" s="19" t="s">
        <v>70</v>
      </c>
      <c r="B3" s="20" t="s">
        <v>188</v>
      </c>
      <c r="C3" s="19"/>
    </row>
    <row r="4" spans="1:4" x14ac:dyDescent="0.15">
      <c r="A4" s="19"/>
      <c r="B4" s="20"/>
      <c r="C4" s="19"/>
    </row>
    <row r="5" spans="1:4" x14ac:dyDescent="0.15">
      <c r="A5" s="19" t="s">
        <v>72</v>
      </c>
      <c r="B5" s="20" t="s">
        <v>302</v>
      </c>
      <c r="C5" s="19"/>
    </row>
    <row r="6" spans="1:4" ht="25.5" customHeight="1" x14ac:dyDescent="0.15">
      <c r="A6" s="21" t="s">
        <v>84</v>
      </c>
      <c r="B6" s="20" t="s">
        <v>210</v>
      </c>
      <c r="C6" s="19"/>
    </row>
    <row r="7" spans="1:4" x14ac:dyDescent="0.15">
      <c r="A7" s="22" t="s">
        <v>73</v>
      </c>
      <c r="B7" s="23" t="s">
        <v>223</v>
      </c>
      <c r="C7" s="22"/>
    </row>
    <row r="8" spans="1:4" ht="70.25" customHeight="1" x14ac:dyDescent="0.15">
      <c r="A8" s="21" t="s">
        <v>86</v>
      </c>
      <c r="B8" s="50" t="s">
        <v>303</v>
      </c>
      <c r="C8" s="50"/>
    </row>
    <row r="9" spans="1:4" x14ac:dyDescent="0.15">
      <c r="A9" s="22" t="s">
        <v>87</v>
      </c>
      <c r="B9" s="38">
        <v>43769</v>
      </c>
      <c r="C9" s="22"/>
    </row>
    <row r="10" spans="1:4" x14ac:dyDescent="0.15">
      <c r="A10" s="22" t="s">
        <v>170</v>
      </c>
      <c r="B10" s="23" t="s">
        <v>171</v>
      </c>
      <c r="C10" s="22"/>
    </row>
    <row r="11" spans="1:4" ht="90" customHeight="1" x14ac:dyDescent="0.15">
      <c r="A11" s="19" t="s">
        <v>78</v>
      </c>
      <c r="B11" s="52" t="s">
        <v>305</v>
      </c>
      <c r="C11" s="53"/>
      <c r="D11" s="53"/>
    </row>
    <row r="12" spans="1:4" x14ac:dyDescent="0.15">
      <c r="B12" s="24"/>
    </row>
    <row r="13" spans="1:4" x14ac:dyDescent="0.15">
      <c r="A13" s="19" t="s">
        <v>74</v>
      </c>
      <c r="B13" s="20" t="s">
        <v>211</v>
      </c>
      <c r="C13" s="19"/>
    </row>
    <row r="14" spans="1:4" x14ac:dyDescent="0.15">
      <c r="A14" s="19" t="s">
        <v>77</v>
      </c>
      <c r="B14" s="20" t="s">
        <v>289</v>
      </c>
      <c r="C14" s="19"/>
    </row>
    <row r="15" spans="1:4" x14ac:dyDescent="0.15">
      <c r="A15" s="19" t="s">
        <v>75</v>
      </c>
      <c r="B15" s="20" t="s">
        <v>304</v>
      </c>
      <c r="C15" s="19"/>
    </row>
    <row r="16" spans="1:4" x14ac:dyDescent="0.15">
      <c r="A16" s="19" t="s">
        <v>76</v>
      </c>
      <c r="B16" s="20" t="s">
        <v>290</v>
      </c>
      <c r="C16" s="19"/>
    </row>
    <row r="17" spans="1:5" x14ac:dyDescent="0.15">
      <c r="A17" s="19" t="s">
        <v>136</v>
      </c>
      <c r="B17" s="20" t="s">
        <v>212</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43</v>
      </c>
      <c r="C22" s="28" t="s">
        <v>46</v>
      </c>
      <c r="D22" s="28"/>
      <c r="E22" s="27"/>
    </row>
    <row r="23" spans="1:5" x14ac:dyDescent="0.15">
      <c r="A23" s="28" t="s">
        <v>1</v>
      </c>
      <c r="B23" s="28" t="s">
        <v>213</v>
      </c>
      <c r="C23" s="28" t="s">
        <v>38</v>
      </c>
      <c r="D23" s="28" t="s">
        <v>219</v>
      </c>
      <c r="E23" s="27"/>
    </row>
    <row r="24" spans="1:5" x14ac:dyDescent="0.15">
      <c r="A24" s="28" t="s">
        <v>2</v>
      </c>
      <c r="B24" s="28" t="s">
        <v>214</v>
      </c>
      <c r="C24" s="28" t="s">
        <v>46</v>
      </c>
      <c r="D24" s="28"/>
      <c r="E24" s="27"/>
    </row>
    <row r="25" spans="1:5" x14ac:dyDescent="0.15">
      <c r="A25" s="28" t="s">
        <v>3</v>
      </c>
      <c r="B25" s="28" t="s">
        <v>215</v>
      </c>
      <c r="C25" s="28" t="s">
        <v>36</v>
      </c>
      <c r="D25" s="28" t="s">
        <v>220</v>
      </c>
      <c r="E25" s="27"/>
    </row>
    <row r="26" spans="1:5" x14ac:dyDescent="0.15">
      <c r="A26" s="28" t="s">
        <v>4</v>
      </c>
      <c r="B26" s="28" t="s">
        <v>37</v>
      </c>
      <c r="C26" s="28" t="s">
        <v>37</v>
      </c>
      <c r="D26" s="28"/>
      <c r="E26" s="27"/>
    </row>
    <row r="27" spans="1:5" x14ac:dyDescent="0.15">
      <c r="A27" s="28" t="s">
        <v>5</v>
      </c>
      <c r="B27" s="28" t="s">
        <v>216</v>
      </c>
      <c r="C27" s="28" t="s">
        <v>55</v>
      </c>
      <c r="D27" s="40" t="s">
        <v>272</v>
      </c>
      <c r="E27" s="27"/>
    </row>
    <row r="28" spans="1:5" x14ac:dyDescent="0.15">
      <c r="A28" s="28" t="s">
        <v>6</v>
      </c>
      <c r="B28" s="28" t="s">
        <v>217</v>
      </c>
      <c r="C28" s="28" t="s">
        <v>46</v>
      </c>
      <c r="D28" s="28"/>
      <c r="E28" s="27"/>
    </row>
    <row r="29" spans="1:5" x14ac:dyDescent="0.15">
      <c r="A29" s="28" t="s">
        <v>7</v>
      </c>
      <c r="B29" s="28" t="s">
        <v>218</v>
      </c>
      <c r="C29" s="28" t="s">
        <v>46</v>
      </c>
      <c r="D29" s="28"/>
      <c r="E29" s="27"/>
    </row>
    <row r="30" spans="1:5" x14ac:dyDescent="0.15">
      <c r="A30" s="28" t="s">
        <v>8</v>
      </c>
      <c r="B30" s="28"/>
      <c r="C30" s="28"/>
      <c r="D30" s="28"/>
      <c r="E30" s="26"/>
    </row>
    <row r="31" spans="1:5" x14ac:dyDescent="0.15">
      <c r="A31" s="28" t="s">
        <v>9</v>
      </c>
      <c r="B31" s="28"/>
      <c r="C31" s="28"/>
      <c r="D31" s="28"/>
      <c r="E31" s="26"/>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51" t="s">
        <v>146</v>
      </c>
      <c r="B55" s="51"/>
      <c r="C55" s="51"/>
      <c r="D55" s="51"/>
    </row>
  </sheetData>
  <mergeCells count="3">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hyperlinks>
    <hyperlink ref="B8:C8" r:id="rId1" display="\\SOS-FS-1\StrengthShare\NKH Department\Community Investments\Field Team\States\Virginia\State Data\FR Enrollments\Raw Data Archive\School level\2018.12.13" xr:uid="{00000000-0004-0000-0500-000000000000}"/>
    <hyperlink ref="B8" r:id="rId2" display="\\SOS-FS-1\StrengthShare\NKH Department\Community Investments\Field Team\States\Virginia\State Data\FR Enrollments\Raw Data Archive\School level\2018.12.13_x000a__x000a_" xr:uid="{00000000-0004-0000-0500-000001000000}"/>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55"/>
  <sheetViews>
    <sheetView showGridLines="0" zoomScale="120" zoomScaleNormal="120" workbookViewId="0">
      <selection activeCell="E22" sqref="E22"/>
    </sheetView>
  </sheetViews>
  <sheetFormatPr baseColWidth="10" defaultColWidth="9.1640625" defaultRowHeight="13" x14ac:dyDescent="0.15"/>
  <cols>
    <col min="1" max="1" width="17.5" style="17" bestFit="1" customWidth="1"/>
    <col min="2" max="4" width="30.6640625" style="17" customWidth="1"/>
    <col min="5" max="5" width="21.1640625" style="42" customWidth="1"/>
    <col min="6" max="6" width="13.83203125" style="17" customWidth="1"/>
    <col min="7" max="16384" width="9.1640625" style="17"/>
  </cols>
  <sheetData>
    <row r="1" spans="1:5" x14ac:dyDescent="0.15">
      <c r="B1" s="18"/>
    </row>
    <row r="2" spans="1:5" x14ac:dyDescent="0.15">
      <c r="A2" s="19" t="s">
        <v>71</v>
      </c>
      <c r="B2" s="38">
        <v>43769</v>
      </c>
      <c r="C2" s="19"/>
    </row>
    <row r="3" spans="1:5" x14ac:dyDescent="0.15">
      <c r="A3" s="19" t="s">
        <v>70</v>
      </c>
      <c r="B3" s="20" t="s">
        <v>188</v>
      </c>
      <c r="C3" s="19"/>
    </row>
    <row r="4" spans="1:5" x14ac:dyDescent="0.15">
      <c r="A4" s="19"/>
      <c r="B4" s="20"/>
      <c r="C4" s="19"/>
    </row>
    <row r="5" spans="1:5" x14ac:dyDescent="0.15">
      <c r="A5" s="19" t="s">
        <v>72</v>
      </c>
      <c r="B5" s="49" t="s">
        <v>332</v>
      </c>
      <c r="C5" s="49"/>
    </row>
    <row r="6" spans="1:5" ht="25.5" customHeight="1" x14ac:dyDescent="0.15">
      <c r="A6" s="21" t="s">
        <v>84</v>
      </c>
      <c r="B6" s="49" t="s">
        <v>333</v>
      </c>
      <c r="C6" s="49"/>
    </row>
    <row r="7" spans="1:5" x14ac:dyDescent="0.15">
      <c r="A7" s="22" t="s">
        <v>73</v>
      </c>
      <c r="B7" s="23" t="s">
        <v>223</v>
      </c>
      <c r="C7" s="22"/>
    </row>
    <row r="8" spans="1:5" ht="80.25" customHeight="1" x14ac:dyDescent="0.15">
      <c r="A8" s="21" t="s">
        <v>86</v>
      </c>
      <c r="B8" s="50" t="s">
        <v>306</v>
      </c>
      <c r="C8" s="50"/>
      <c r="D8" s="44"/>
      <c r="E8" s="44"/>
    </row>
    <row r="9" spans="1:5" x14ac:dyDescent="0.15">
      <c r="A9" s="22" t="s">
        <v>87</v>
      </c>
      <c r="B9" s="38">
        <v>43769</v>
      </c>
      <c r="C9" s="22"/>
    </row>
    <row r="10" spans="1:5" x14ac:dyDescent="0.15">
      <c r="A10" s="22" t="s">
        <v>170</v>
      </c>
      <c r="B10" s="23" t="s">
        <v>171</v>
      </c>
      <c r="C10" s="22"/>
    </row>
    <row r="11" spans="1:5" ht="140.25" customHeight="1" x14ac:dyDescent="0.15">
      <c r="A11" s="19" t="s">
        <v>78</v>
      </c>
      <c r="B11" s="52" t="s">
        <v>338</v>
      </c>
      <c r="C11" s="53"/>
      <c r="D11" s="53"/>
    </row>
    <row r="12" spans="1:5" x14ac:dyDescent="0.15">
      <c r="B12" s="24"/>
    </row>
    <row r="13" spans="1:5" x14ac:dyDescent="0.15">
      <c r="A13" s="19" t="s">
        <v>74</v>
      </c>
      <c r="B13" s="20" t="s">
        <v>211</v>
      </c>
      <c r="C13" s="19"/>
    </row>
    <row r="14" spans="1:5" x14ac:dyDescent="0.15">
      <c r="A14" s="19" t="s">
        <v>77</v>
      </c>
      <c r="B14" s="20" t="s">
        <v>289</v>
      </c>
      <c r="C14" s="19"/>
    </row>
    <row r="15" spans="1:5" x14ac:dyDescent="0.15">
      <c r="A15" s="19" t="s">
        <v>75</v>
      </c>
      <c r="B15" s="20" t="s">
        <v>289</v>
      </c>
      <c r="C15" s="19"/>
    </row>
    <row r="16" spans="1:5" x14ac:dyDescent="0.15">
      <c r="A16" s="19" t="s">
        <v>76</v>
      </c>
      <c r="B16" s="20" t="s">
        <v>222</v>
      </c>
      <c r="C16" s="19"/>
    </row>
    <row r="17" spans="1:17" x14ac:dyDescent="0.15">
      <c r="A17" s="19" t="s">
        <v>136</v>
      </c>
      <c r="B17" s="20" t="s">
        <v>221</v>
      </c>
      <c r="C17" s="19"/>
      <c r="D17" s="24"/>
      <c r="E17" s="43"/>
    </row>
    <row r="18" spans="1:17" x14ac:dyDescent="0.15">
      <c r="B18" s="24"/>
      <c r="C18" s="24"/>
    </row>
    <row r="20" spans="1:17" s="26" customFormat="1" ht="16" x14ac:dyDescent="0.15">
      <c r="A20" s="25" t="s">
        <v>34</v>
      </c>
      <c r="B20" s="25" t="s">
        <v>33</v>
      </c>
      <c r="C20" s="25" t="s">
        <v>35</v>
      </c>
      <c r="D20" s="25" t="s">
        <v>140</v>
      </c>
      <c r="E20" s="42"/>
    </row>
    <row r="21" spans="1:17" s="27" customFormat="1" ht="36" x14ac:dyDescent="0.15">
      <c r="A21" s="1" t="s">
        <v>32</v>
      </c>
      <c r="B21" s="1" t="s">
        <v>68</v>
      </c>
      <c r="C21" s="1" t="s">
        <v>69</v>
      </c>
      <c r="D21" s="1" t="s">
        <v>107</v>
      </c>
      <c r="E21" s="1" t="s">
        <v>336</v>
      </c>
    </row>
    <row r="22" spans="1:17" x14ac:dyDescent="0.15">
      <c r="A22" s="28" t="s">
        <v>0</v>
      </c>
      <c r="B22" s="28" t="s">
        <v>334</v>
      </c>
      <c r="C22" s="28" t="s">
        <v>38</v>
      </c>
      <c r="D22" s="28"/>
      <c r="E22" s="28" t="s">
        <v>337</v>
      </c>
      <c r="F22" s="27"/>
      <c r="G22" s="27"/>
      <c r="H22" s="27"/>
      <c r="I22" s="27"/>
      <c r="J22" s="27"/>
      <c r="K22" s="27"/>
      <c r="L22" s="27"/>
      <c r="M22" s="27"/>
      <c r="N22" s="27"/>
      <c r="O22" s="27"/>
      <c r="P22" s="27"/>
      <c r="Q22" s="27"/>
    </row>
    <row r="23" spans="1:17" x14ac:dyDescent="0.15">
      <c r="A23" s="28" t="s">
        <v>1</v>
      </c>
      <c r="B23" s="28" t="s">
        <v>37</v>
      </c>
      <c r="C23" s="28" t="s">
        <v>46</v>
      </c>
      <c r="D23" s="28"/>
      <c r="E23" s="28" t="s">
        <v>329</v>
      </c>
      <c r="F23" s="27"/>
      <c r="G23" s="27"/>
    </row>
    <row r="24" spans="1:17" x14ac:dyDescent="0.15">
      <c r="A24" s="28" t="s">
        <v>2</v>
      </c>
      <c r="B24" s="28" t="s">
        <v>335</v>
      </c>
      <c r="C24" s="28" t="s">
        <v>36</v>
      </c>
      <c r="D24" s="28"/>
      <c r="E24" s="28" t="s">
        <v>337</v>
      </c>
      <c r="F24" s="27"/>
      <c r="G24" s="27"/>
    </row>
    <row r="25" spans="1:17" x14ac:dyDescent="0.15">
      <c r="A25" s="28" t="s">
        <v>3</v>
      </c>
      <c r="B25" s="28" t="s">
        <v>42</v>
      </c>
      <c r="C25" s="28" t="s">
        <v>166</v>
      </c>
      <c r="D25" s="28"/>
      <c r="E25" s="28" t="s">
        <v>329</v>
      </c>
      <c r="F25" s="27"/>
      <c r="G25" s="27"/>
    </row>
    <row r="26" spans="1:17" x14ac:dyDescent="0.15">
      <c r="A26" s="28" t="s">
        <v>4</v>
      </c>
      <c r="B26" s="28" t="s">
        <v>307</v>
      </c>
      <c r="C26" s="28" t="s">
        <v>46</v>
      </c>
      <c r="D26" s="28"/>
      <c r="E26" s="28" t="s">
        <v>329</v>
      </c>
      <c r="F26" s="27"/>
      <c r="G26" s="27"/>
    </row>
    <row r="27" spans="1:17" x14ac:dyDescent="0.15">
      <c r="A27" s="28" t="s">
        <v>5</v>
      </c>
      <c r="B27" s="28" t="s">
        <v>308</v>
      </c>
      <c r="C27" s="28" t="s">
        <v>46</v>
      </c>
      <c r="D27" s="28"/>
      <c r="E27" s="28" t="s">
        <v>329</v>
      </c>
      <c r="F27" s="27"/>
      <c r="G27" s="27"/>
    </row>
    <row r="28" spans="1:17" x14ac:dyDescent="0.15">
      <c r="A28" s="28" t="s">
        <v>6</v>
      </c>
      <c r="B28" s="28" t="s">
        <v>309</v>
      </c>
      <c r="C28" s="40" t="s">
        <v>83</v>
      </c>
      <c r="D28" s="40" t="s">
        <v>271</v>
      </c>
      <c r="E28" s="28" t="s">
        <v>329</v>
      </c>
      <c r="F28" s="27"/>
      <c r="G28" s="27"/>
    </row>
    <row r="29" spans="1:17" x14ac:dyDescent="0.15">
      <c r="A29" s="28" t="s">
        <v>7</v>
      </c>
      <c r="B29" s="28" t="s">
        <v>310</v>
      </c>
      <c r="C29" s="28" t="s">
        <v>53</v>
      </c>
      <c r="D29" s="28"/>
      <c r="E29" s="28" t="s">
        <v>329</v>
      </c>
      <c r="F29" s="27"/>
      <c r="G29" s="27"/>
    </row>
    <row r="30" spans="1:17" x14ac:dyDescent="0.15">
      <c r="A30" s="28" t="s">
        <v>8</v>
      </c>
      <c r="B30" s="28" t="s">
        <v>311</v>
      </c>
      <c r="C30" s="28" t="s">
        <v>46</v>
      </c>
      <c r="D30" s="28"/>
      <c r="E30" s="28" t="s">
        <v>329</v>
      </c>
      <c r="F30" s="27"/>
      <c r="G30" s="27"/>
    </row>
    <row r="31" spans="1:17" x14ac:dyDescent="0.15">
      <c r="A31" s="28" t="s">
        <v>9</v>
      </c>
      <c r="B31" s="28" t="s">
        <v>312</v>
      </c>
      <c r="C31" s="28" t="s">
        <v>54</v>
      </c>
      <c r="D31" s="28"/>
      <c r="E31" s="28" t="s">
        <v>329</v>
      </c>
      <c r="F31" s="27"/>
      <c r="G31" s="27"/>
    </row>
    <row r="32" spans="1:17" x14ac:dyDescent="0.15">
      <c r="A32" s="28" t="s">
        <v>10</v>
      </c>
      <c r="B32" s="28" t="s">
        <v>313</v>
      </c>
      <c r="C32" s="28" t="s">
        <v>46</v>
      </c>
      <c r="D32" s="28"/>
      <c r="E32" s="28" t="s">
        <v>329</v>
      </c>
      <c r="F32" s="27"/>
      <c r="G32" s="27"/>
    </row>
    <row r="33" spans="1:7" x14ac:dyDescent="0.15">
      <c r="A33" s="28" t="s">
        <v>11</v>
      </c>
      <c r="B33" s="28" t="s">
        <v>314</v>
      </c>
      <c r="C33" s="28" t="s">
        <v>46</v>
      </c>
      <c r="D33" s="28"/>
      <c r="E33" s="28" t="s">
        <v>329</v>
      </c>
      <c r="F33" s="27"/>
      <c r="G33" s="27"/>
    </row>
    <row r="34" spans="1:7" x14ac:dyDescent="0.15">
      <c r="A34" s="28" t="s">
        <v>12</v>
      </c>
      <c r="B34" s="28" t="s">
        <v>315</v>
      </c>
      <c r="C34" s="28" t="s">
        <v>46</v>
      </c>
      <c r="D34" s="28"/>
      <c r="E34" s="28" t="s">
        <v>329</v>
      </c>
      <c r="F34" s="27"/>
      <c r="G34" s="27"/>
    </row>
    <row r="35" spans="1:7" x14ac:dyDescent="0.15">
      <c r="A35" s="28" t="s">
        <v>13</v>
      </c>
      <c r="B35" s="28"/>
      <c r="C35" s="28"/>
      <c r="D35" s="28"/>
      <c r="E35" s="28"/>
      <c r="F35" s="27"/>
      <c r="G35" s="27"/>
    </row>
    <row r="36" spans="1:7" x14ac:dyDescent="0.15">
      <c r="A36" s="28" t="s">
        <v>14</v>
      </c>
      <c r="B36" s="28"/>
      <c r="C36" s="28"/>
      <c r="D36" s="28"/>
      <c r="E36" s="28"/>
      <c r="F36" s="27"/>
      <c r="G36" s="27"/>
    </row>
    <row r="37" spans="1:7" x14ac:dyDescent="0.15">
      <c r="A37" s="28" t="s">
        <v>15</v>
      </c>
      <c r="B37" s="28"/>
      <c r="C37" s="28"/>
      <c r="D37" s="28"/>
      <c r="E37" s="28"/>
      <c r="F37" s="27"/>
      <c r="G37" s="27"/>
    </row>
    <row r="38" spans="1:7" x14ac:dyDescent="0.15">
      <c r="A38" s="28" t="s">
        <v>16</v>
      </c>
      <c r="B38" s="28"/>
      <c r="C38" s="28"/>
      <c r="D38" s="28"/>
      <c r="E38" s="28"/>
      <c r="F38" s="27"/>
      <c r="G38" s="27"/>
    </row>
    <row r="39" spans="1:7" x14ac:dyDescent="0.15">
      <c r="A39" s="28" t="s">
        <v>17</v>
      </c>
      <c r="B39" s="28"/>
      <c r="C39" s="28"/>
      <c r="D39" s="28"/>
      <c r="E39" s="28"/>
      <c r="F39" s="27"/>
      <c r="G39" s="27"/>
    </row>
    <row r="40" spans="1:7" x14ac:dyDescent="0.15">
      <c r="A40" s="28" t="s">
        <v>18</v>
      </c>
      <c r="B40" s="28"/>
      <c r="C40" s="28"/>
      <c r="D40" s="28"/>
      <c r="E40" s="28"/>
      <c r="F40" s="27"/>
      <c r="G40" s="27"/>
    </row>
    <row r="41" spans="1:7" x14ac:dyDescent="0.15">
      <c r="A41" s="28" t="s">
        <v>19</v>
      </c>
      <c r="B41" s="28"/>
      <c r="C41" s="28"/>
      <c r="D41" s="28"/>
      <c r="E41" s="28"/>
      <c r="F41" s="27"/>
      <c r="G41" s="27"/>
    </row>
    <row r="42" spans="1:7" x14ac:dyDescent="0.15">
      <c r="A42" s="28" t="s">
        <v>20</v>
      </c>
      <c r="B42" s="28"/>
      <c r="C42" s="28"/>
      <c r="D42" s="28"/>
      <c r="E42" s="28"/>
      <c r="F42" s="27"/>
      <c r="G42" s="27"/>
    </row>
    <row r="43" spans="1:7" x14ac:dyDescent="0.15">
      <c r="A43" s="28" t="s">
        <v>21</v>
      </c>
      <c r="B43" s="28"/>
      <c r="C43" s="28"/>
      <c r="D43" s="28"/>
      <c r="E43" s="28"/>
      <c r="F43" s="27"/>
      <c r="G43" s="27"/>
    </row>
    <row r="44" spans="1:7" x14ac:dyDescent="0.15">
      <c r="A44" s="28" t="s">
        <v>22</v>
      </c>
      <c r="B44" s="28"/>
      <c r="C44" s="28"/>
      <c r="D44" s="28"/>
      <c r="E44" s="28"/>
      <c r="F44" s="27"/>
      <c r="G44" s="27"/>
    </row>
    <row r="45" spans="1:7" x14ac:dyDescent="0.15">
      <c r="A45" s="28" t="s">
        <v>23</v>
      </c>
      <c r="B45" s="28"/>
      <c r="C45" s="28"/>
      <c r="D45" s="28"/>
      <c r="E45" s="28"/>
      <c r="F45" s="27"/>
      <c r="G45" s="27"/>
    </row>
    <row r="46" spans="1:7" x14ac:dyDescent="0.15">
      <c r="A46" s="28" t="s">
        <v>24</v>
      </c>
      <c r="B46" s="28"/>
      <c r="C46" s="28"/>
      <c r="D46" s="28"/>
      <c r="E46" s="28"/>
      <c r="F46" s="27"/>
      <c r="G46" s="27"/>
    </row>
    <row r="47" spans="1:7" x14ac:dyDescent="0.15">
      <c r="A47" s="28" t="s">
        <v>25</v>
      </c>
      <c r="B47" s="28"/>
      <c r="C47" s="28"/>
      <c r="D47" s="28"/>
      <c r="E47" s="28"/>
      <c r="F47" s="27"/>
      <c r="G47" s="27"/>
    </row>
    <row r="48" spans="1:7" x14ac:dyDescent="0.15">
      <c r="A48" s="28" t="s">
        <v>26</v>
      </c>
      <c r="B48" s="28"/>
      <c r="C48" s="28"/>
      <c r="D48" s="28"/>
      <c r="E48" s="28"/>
      <c r="F48" s="27"/>
      <c r="G48" s="27"/>
    </row>
    <row r="49" spans="1:7" x14ac:dyDescent="0.15">
      <c r="A49" s="28" t="s">
        <v>27</v>
      </c>
      <c r="B49" s="28"/>
      <c r="C49" s="28"/>
      <c r="D49" s="28"/>
      <c r="E49" s="28"/>
      <c r="F49" s="27"/>
      <c r="G49" s="27"/>
    </row>
    <row r="50" spans="1:7" x14ac:dyDescent="0.15">
      <c r="A50" s="28" t="s">
        <v>28</v>
      </c>
      <c r="B50" s="28"/>
      <c r="C50" s="28"/>
      <c r="D50" s="28"/>
      <c r="E50" s="28"/>
      <c r="F50" s="27"/>
      <c r="G50" s="27"/>
    </row>
    <row r="51" spans="1:7" x14ac:dyDescent="0.15">
      <c r="A51" s="28" t="s">
        <v>29</v>
      </c>
      <c r="B51" s="28"/>
      <c r="C51" s="28"/>
      <c r="D51" s="28"/>
      <c r="E51" s="28"/>
      <c r="F51" s="27"/>
      <c r="G51" s="27"/>
    </row>
    <row r="52" spans="1:7" x14ac:dyDescent="0.15">
      <c r="A52" s="28" t="s">
        <v>30</v>
      </c>
      <c r="B52" s="28"/>
      <c r="C52" s="28"/>
      <c r="D52" s="28"/>
      <c r="E52" s="28"/>
      <c r="F52" s="27"/>
      <c r="G52" s="27"/>
    </row>
    <row r="53" spans="1:7" x14ac:dyDescent="0.15">
      <c r="A53" s="28" t="s">
        <v>31</v>
      </c>
      <c r="B53" s="28"/>
      <c r="C53" s="28"/>
      <c r="D53" s="28"/>
      <c r="E53" s="28"/>
      <c r="F53" s="27"/>
      <c r="G53" s="27"/>
    </row>
    <row r="55" spans="1:7" ht="80" customHeight="1" x14ac:dyDescent="0.15">
      <c r="A55" s="51" t="s">
        <v>146</v>
      </c>
      <c r="B55" s="51"/>
      <c r="C55" s="51"/>
      <c r="D55" s="51"/>
    </row>
  </sheetData>
  <mergeCells count="5">
    <mergeCell ref="B5:C5"/>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hyperlinks>
    <hyperlink ref="B8:C8" r:id="rId1" display="P:\NKH Department\Community Investments\Field Team\States\Virginia\State Data\FR Enrollments\Raw Data Archive\School level" xr:uid="{00000000-0004-0000-06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120" zoomScaleNormal="120" workbookViewId="0">
      <selection activeCell="C29" sqref="C29"/>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9">
        <v>43769</v>
      </c>
      <c r="C2" s="19"/>
    </row>
    <row r="3" spans="1:4" x14ac:dyDescent="0.15">
      <c r="A3" s="19" t="s">
        <v>70</v>
      </c>
      <c r="B3" s="20" t="s">
        <v>188</v>
      </c>
      <c r="C3" s="19"/>
    </row>
    <row r="4" spans="1:4" x14ac:dyDescent="0.15">
      <c r="A4" s="19"/>
      <c r="B4" s="20"/>
      <c r="C4" s="19"/>
    </row>
    <row r="5" spans="1:4" x14ac:dyDescent="0.15">
      <c r="A5" s="19" t="s">
        <v>72</v>
      </c>
      <c r="B5" s="20" t="s">
        <v>318</v>
      </c>
      <c r="C5" s="19"/>
    </row>
    <row r="6" spans="1:4" ht="25.5" customHeight="1" x14ac:dyDescent="0.15">
      <c r="A6" s="21" t="s">
        <v>84</v>
      </c>
      <c r="B6" s="49" t="s">
        <v>240</v>
      </c>
      <c r="C6" s="49"/>
    </row>
    <row r="7" spans="1:4" x14ac:dyDescent="0.15">
      <c r="A7" s="22" t="s">
        <v>73</v>
      </c>
      <c r="B7" s="23" t="s">
        <v>189</v>
      </c>
      <c r="C7" s="22"/>
    </row>
    <row r="8" spans="1:4" ht="56.25" customHeight="1" x14ac:dyDescent="0.15">
      <c r="A8" s="21" t="s">
        <v>86</v>
      </c>
      <c r="B8" s="50" t="s">
        <v>239</v>
      </c>
      <c r="C8" s="50"/>
    </row>
    <row r="9" spans="1:4" x14ac:dyDescent="0.15">
      <c r="A9" s="22" t="s">
        <v>87</v>
      </c>
      <c r="B9" s="38">
        <v>43661</v>
      </c>
      <c r="C9" s="22"/>
    </row>
    <row r="10" spans="1:4" x14ac:dyDescent="0.15">
      <c r="A10" s="22" t="s">
        <v>170</v>
      </c>
      <c r="B10" s="23" t="s">
        <v>171</v>
      </c>
      <c r="C10" s="22"/>
    </row>
    <row r="11" spans="1:4" ht="50.25" customHeight="1" x14ac:dyDescent="0.15">
      <c r="A11" s="19" t="s">
        <v>78</v>
      </c>
      <c r="B11" s="52" t="s">
        <v>331</v>
      </c>
      <c r="C11" s="53"/>
      <c r="D11" s="53"/>
    </row>
    <row r="12" spans="1:4" x14ac:dyDescent="0.15">
      <c r="B12" s="24"/>
    </row>
    <row r="13" spans="1:4" x14ac:dyDescent="0.15">
      <c r="A13" s="19" t="s">
        <v>74</v>
      </c>
      <c r="B13" s="20" t="s">
        <v>211</v>
      </c>
      <c r="C13" s="19"/>
    </row>
    <row r="14" spans="1:4" x14ac:dyDescent="0.15">
      <c r="A14" s="19" t="s">
        <v>77</v>
      </c>
      <c r="B14" s="20" t="s">
        <v>319</v>
      </c>
      <c r="C14" s="19"/>
    </row>
    <row r="15" spans="1:4" x14ac:dyDescent="0.15">
      <c r="A15" s="19" t="s">
        <v>75</v>
      </c>
      <c r="B15" s="20" t="s">
        <v>319</v>
      </c>
      <c r="C15" s="19"/>
    </row>
    <row r="16" spans="1:4" x14ac:dyDescent="0.15">
      <c r="A16" s="19" t="s">
        <v>76</v>
      </c>
      <c r="B16" s="20" t="s">
        <v>222</v>
      </c>
      <c r="C16" s="19"/>
    </row>
    <row r="17" spans="1:5" x14ac:dyDescent="0.15">
      <c r="A17" s="19" t="s">
        <v>136</v>
      </c>
      <c r="B17" s="20" t="s">
        <v>238</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c r="E21" s="1" t="s">
        <v>328</v>
      </c>
    </row>
    <row r="22" spans="1:5" x14ac:dyDescent="0.15">
      <c r="A22" s="28" t="s">
        <v>0</v>
      </c>
      <c r="B22" s="28" t="s">
        <v>225</v>
      </c>
      <c r="C22" s="28" t="s">
        <v>38</v>
      </c>
      <c r="D22" s="28"/>
      <c r="E22" s="28" t="s">
        <v>329</v>
      </c>
    </row>
    <row r="23" spans="1:5" x14ac:dyDescent="0.15">
      <c r="A23" s="28" t="s">
        <v>1</v>
      </c>
      <c r="B23" s="28" t="s">
        <v>226</v>
      </c>
      <c r="C23" s="28" t="s">
        <v>46</v>
      </c>
      <c r="D23" s="28"/>
      <c r="E23" s="28" t="s">
        <v>329</v>
      </c>
    </row>
    <row r="24" spans="1:5" x14ac:dyDescent="0.15">
      <c r="A24" s="28" t="s">
        <v>2</v>
      </c>
      <c r="B24" s="28" t="s">
        <v>36</v>
      </c>
      <c r="C24" s="28" t="s">
        <v>36</v>
      </c>
      <c r="D24" s="28"/>
      <c r="E24" s="28" t="s">
        <v>329</v>
      </c>
    </row>
    <row r="25" spans="1:5" x14ac:dyDescent="0.15">
      <c r="A25" s="28" t="s">
        <v>3</v>
      </c>
      <c r="B25" s="28" t="s">
        <v>37</v>
      </c>
      <c r="C25" s="28" t="s">
        <v>46</v>
      </c>
      <c r="D25" s="28"/>
      <c r="E25" s="28" t="s">
        <v>329</v>
      </c>
    </row>
    <row r="26" spans="1:5" x14ac:dyDescent="0.15">
      <c r="A26" s="28" t="s">
        <v>4</v>
      </c>
      <c r="B26" s="28" t="s">
        <v>322</v>
      </c>
      <c r="C26" s="28" t="s">
        <v>46</v>
      </c>
      <c r="D26" s="28"/>
      <c r="E26" s="28" t="s">
        <v>330</v>
      </c>
    </row>
    <row r="27" spans="1:5" x14ac:dyDescent="0.15">
      <c r="A27" s="28" t="s">
        <v>5</v>
      </c>
      <c r="B27" s="28" t="s">
        <v>320</v>
      </c>
      <c r="C27" s="28" t="s">
        <v>46</v>
      </c>
      <c r="D27" s="28"/>
      <c r="E27" s="28" t="s">
        <v>330</v>
      </c>
    </row>
    <row r="28" spans="1:5" x14ac:dyDescent="0.15">
      <c r="A28" s="28" t="s">
        <v>6</v>
      </c>
      <c r="B28" s="28" t="s">
        <v>321</v>
      </c>
      <c r="C28" s="28" t="s">
        <v>46</v>
      </c>
      <c r="D28" s="28"/>
      <c r="E28" s="28" t="s">
        <v>330</v>
      </c>
    </row>
    <row r="29" spans="1:5" ht="28" x14ac:dyDescent="0.15">
      <c r="A29" s="28" t="s">
        <v>7</v>
      </c>
      <c r="B29" s="28" t="s">
        <v>323</v>
      </c>
      <c r="C29" s="28" t="s">
        <v>79</v>
      </c>
      <c r="D29" s="45" t="s">
        <v>237</v>
      </c>
      <c r="E29" s="40" t="s">
        <v>330</v>
      </c>
    </row>
    <row r="30" spans="1:5" x14ac:dyDescent="0.15">
      <c r="A30" s="28" t="s">
        <v>8</v>
      </c>
      <c r="B30" s="28" t="s">
        <v>324</v>
      </c>
      <c r="C30" s="28" t="s">
        <v>46</v>
      </c>
      <c r="D30" s="28"/>
      <c r="E30" s="28" t="s">
        <v>330</v>
      </c>
    </row>
    <row r="31" spans="1:5" x14ac:dyDescent="0.15">
      <c r="A31" s="28" t="s">
        <v>9</v>
      </c>
      <c r="B31" s="28" t="s">
        <v>325</v>
      </c>
      <c r="C31" s="28" t="s">
        <v>46</v>
      </c>
      <c r="D31" s="28"/>
      <c r="E31" s="28" t="s">
        <v>330</v>
      </c>
    </row>
    <row r="32" spans="1:5" x14ac:dyDescent="0.15">
      <c r="A32" s="28" t="s">
        <v>10</v>
      </c>
      <c r="B32" s="28" t="s">
        <v>326</v>
      </c>
      <c r="C32" s="28" t="s">
        <v>46</v>
      </c>
      <c r="D32" s="28"/>
      <c r="E32" s="28" t="s">
        <v>330</v>
      </c>
    </row>
    <row r="33" spans="1:5" x14ac:dyDescent="0.15">
      <c r="A33" s="28" t="s">
        <v>11</v>
      </c>
      <c r="B33" s="28" t="s">
        <v>327</v>
      </c>
      <c r="C33" s="28" t="s">
        <v>46</v>
      </c>
      <c r="D33" s="28"/>
      <c r="E33" s="28" t="s">
        <v>330</v>
      </c>
    </row>
    <row r="34" spans="1:5" x14ac:dyDescent="0.15">
      <c r="A34" s="28" t="s">
        <v>12</v>
      </c>
      <c r="B34" s="28" t="s">
        <v>236</v>
      </c>
      <c r="C34" s="28" t="s">
        <v>46</v>
      </c>
      <c r="D34" s="28"/>
      <c r="E34" s="28" t="s">
        <v>329</v>
      </c>
    </row>
    <row r="35" spans="1:5" x14ac:dyDescent="0.15">
      <c r="A35" s="28" t="s">
        <v>13</v>
      </c>
      <c r="B35" s="28"/>
      <c r="C35" s="28"/>
      <c r="D35" s="28"/>
      <c r="E35" s="28"/>
    </row>
    <row r="36" spans="1:5" x14ac:dyDescent="0.15">
      <c r="A36" s="28" t="s">
        <v>14</v>
      </c>
      <c r="B36" s="28"/>
      <c r="C36" s="28"/>
      <c r="D36" s="28"/>
      <c r="E36" s="28"/>
    </row>
    <row r="37" spans="1:5" x14ac:dyDescent="0.15">
      <c r="A37" s="28" t="s">
        <v>15</v>
      </c>
      <c r="B37" s="28"/>
      <c r="C37" s="28"/>
      <c r="D37" s="28"/>
      <c r="E37" s="28"/>
    </row>
    <row r="38" spans="1:5" x14ac:dyDescent="0.15">
      <c r="A38" s="28" t="s">
        <v>16</v>
      </c>
      <c r="B38" s="28"/>
      <c r="C38" s="28"/>
      <c r="D38" s="28"/>
      <c r="E38" s="28"/>
    </row>
    <row r="39" spans="1:5" x14ac:dyDescent="0.15">
      <c r="A39" s="28" t="s">
        <v>17</v>
      </c>
      <c r="B39" s="28"/>
      <c r="C39" s="28"/>
      <c r="D39" s="28"/>
      <c r="E39" s="28"/>
    </row>
    <row r="40" spans="1:5" x14ac:dyDescent="0.15">
      <c r="A40" s="28" t="s">
        <v>18</v>
      </c>
      <c r="B40" s="28"/>
      <c r="C40" s="28"/>
      <c r="D40" s="28"/>
      <c r="E40" s="28"/>
    </row>
    <row r="41" spans="1:5" x14ac:dyDescent="0.15">
      <c r="A41" s="28" t="s">
        <v>19</v>
      </c>
      <c r="B41" s="28"/>
      <c r="C41" s="28"/>
      <c r="D41" s="28"/>
      <c r="E41" s="28"/>
    </row>
    <row r="42" spans="1:5" x14ac:dyDescent="0.15">
      <c r="A42" s="28" t="s">
        <v>20</v>
      </c>
      <c r="B42" s="28"/>
      <c r="C42" s="28"/>
      <c r="D42" s="28"/>
      <c r="E42" s="28"/>
    </row>
    <row r="43" spans="1:5" x14ac:dyDescent="0.15">
      <c r="A43" s="28" t="s">
        <v>21</v>
      </c>
      <c r="B43" s="28"/>
      <c r="C43" s="28"/>
      <c r="D43" s="28"/>
      <c r="E43" s="28"/>
    </row>
    <row r="44" spans="1:5" x14ac:dyDescent="0.15">
      <c r="A44" s="28" t="s">
        <v>22</v>
      </c>
      <c r="B44" s="28"/>
      <c r="C44" s="28"/>
      <c r="D44" s="28"/>
      <c r="E44" s="28"/>
    </row>
    <row r="45" spans="1:5" x14ac:dyDescent="0.15">
      <c r="A45" s="28" t="s">
        <v>23</v>
      </c>
      <c r="B45" s="28"/>
      <c r="C45" s="28"/>
      <c r="D45" s="28"/>
      <c r="E45" s="28"/>
    </row>
    <row r="46" spans="1:5" x14ac:dyDescent="0.15">
      <c r="A46" s="28" t="s">
        <v>24</v>
      </c>
      <c r="B46" s="28"/>
      <c r="C46" s="28"/>
      <c r="D46" s="28"/>
      <c r="E46" s="28"/>
    </row>
    <row r="47" spans="1:5" x14ac:dyDescent="0.15">
      <c r="A47" s="28" t="s">
        <v>25</v>
      </c>
      <c r="B47" s="28"/>
      <c r="C47" s="28"/>
      <c r="D47" s="28"/>
      <c r="E47" s="28"/>
    </row>
    <row r="48" spans="1:5" x14ac:dyDescent="0.15">
      <c r="A48" s="28" t="s">
        <v>26</v>
      </c>
      <c r="B48" s="28"/>
      <c r="C48" s="28"/>
      <c r="D48" s="28"/>
      <c r="E48" s="28"/>
    </row>
    <row r="49" spans="1:5" x14ac:dyDescent="0.15">
      <c r="A49" s="28" t="s">
        <v>27</v>
      </c>
      <c r="B49" s="28"/>
      <c r="C49" s="28"/>
      <c r="D49" s="28"/>
      <c r="E49" s="28"/>
    </row>
    <row r="50" spans="1:5" x14ac:dyDescent="0.15">
      <c r="A50" s="28" t="s">
        <v>28</v>
      </c>
      <c r="B50" s="28"/>
      <c r="C50" s="28"/>
      <c r="D50" s="28"/>
      <c r="E50" s="28"/>
    </row>
    <row r="51" spans="1:5" x14ac:dyDescent="0.15">
      <c r="A51" s="28" t="s">
        <v>29</v>
      </c>
      <c r="B51" s="28"/>
      <c r="C51" s="28"/>
      <c r="D51" s="28"/>
      <c r="E51" s="28"/>
    </row>
    <row r="52" spans="1:5" x14ac:dyDescent="0.15">
      <c r="A52" s="28" t="s">
        <v>30</v>
      </c>
      <c r="B52" s="28"/>
      <c r="C52" s="28"/>
      <c r="D52" s="28"/>
      <c r="E52" s="28"/>
    </row>
    <row r="53" spans="1:5" x14ac:dyDescent="0.15">
      <c r="A53" s="28" t="s">
        <v>31</v>
      </c>
      <c r="B53" s="28"/>
      <c r="C53" s="28"/>
      <c r="D53" s="28"/>
      <c r="E53" s="28"/>
    </row>
    <row r="55" spans="1:5" ht="80" customHeight="1" x14ac:dyDescent="0.15">
      <c r="A55" s="51" t="s">
        <v>146</v>
      </c>
      <c r="B55" s="51"/>
      <c r="C55" s="51"/>
      <c r="D55" s="51"/>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hyperlinks>
    <hyperlink ref="B8:C8" r:id="rId1" display="P:\NKH Department\Community Investments\Field Team\States\Virginia\State Data\CEP\Raw Data Archive" xr:uid="{00000000-0004-0000-07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F55"/>
  <sheetViews>
    <sheetView showGridLines="0" zoomScale="120" zoomScaleNormal="120" workbookViewId="0">
      <selection activeCell="F35" sqref="F35"/>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9">
        <v>43769</v>
      </c>
      <c r="C2" s="19"/>
    </row>
    <row r="3" spans="1:4" x14ac:dyDescent="0.15">
      <c r="A3" s="19" t="s">
        <v>70</v>
      </c>
      <c r="B3" s="20" t="s">
        <v>188</v>
      </c>
      <c r="C3" s="19"/>
    </row>
    <row r="4" spans="1:4" x14ac:dyDescent="0.15">
      <c r="A4" s="19"/>
      <c r="B4" s="20"/>
      <c r="C4" s="19"/>
    </row>
    <row r="5" spans="1:4" x14ac:dyDescent="0.15">
      <c r="A5" s="19" t="s">
        <v>72</v>
      </c>
      <c r="B5" s="20" t="s">
        <v>144</v>
      </c>
      <c r="C5" s="19"/>
    </row>
    <row r="6" spans="1:4" ht="25.5" customHeight="1" x14ac:dyDescent="0.15">
      <c r="A6" s="21" t="s">
        <v>84</v>
      </c>
      <c r="B6" s="20" t="s">
        <v>144</v>
      </c>
      <c r="C6" s="19"/>
    </row>
    <row r="7" spans="1:4" x14ac:dyDescent="0.15">
      <c r="A7" s="22" t="s">
        <v>73</v>
      </c>
      <c r="B7" s="20" t="s">
        <v>144</v>
      </c>
      <c r="C7" s="22"/>
    </row>
    <row r="8" spans="1:4" ht="28.5" customHeight="1" x14ac:dyDescent="0.15">
      <c r="A8" s="21" t="s">
        <v>86</v>
      </c>
      <c r="B8" s="49" t="s">
        <v>144</v>
      </c>
      <c r="C8" s="49"/>
    </row>
    <row r="9" spans="1:4" x14ac:dyDescent="0.15">
      <c r="A9" s="22" t="s">
        <v>87</v>
      </c>
      <c r="B9" s="20" t="s">
        <v>144</v>
      </c>
      <c r="C9" s="22"/>
    </row>
    <row r="10" spans="1:4" x14ac:dyDescent="0.15">
      <c r="A10" s="22" t="s">
        <v>170</v>
      </c>
      <c r="B10" s="20" t="s">
        <v>144</v>
      </c>
      <c r="C10" s="22"/>
    </row>
    <row r="11" spans="1:4" ht="82.5" customHeight="1" x14ac:dyDescent="0.15">
      <c r="A11" s="19" t="s">
        <v>78</v>
      </c>
      <c r="B11" s="52" t="s">
        <v>300</v>
      </c>
      <c r="C11" s="53"/>
      <c r="D11" s="53"/>
    </row>
    <row r="12" spans="1:4" x14ac:dyDescent="0.15">
      <c r="B12" s="24"/>
    </row>
    <row r="13" spans="1:4" x14ac:dyDescent="0.15">
      <c r="A13" s="19" t="s">
        <v>74</v>
      </c>
      <c r="B13" s="20" t="s">
        <v>211</v>
      </c>
      <c r="C13" s="19"/>
    </row>
    <row r="14" spans="1:4" x14ac:dyDescent="0.15">
      <c r="A14" s="19" t="s">
        <v>77</v>
      </c>
      <c r="B14" s="20" t="s">
        <v>289</v>
      </c>
      <c r="C14" s="19"/>
    </row>
    <row r="15" spans="1:4" x14ac:dyDescent="0.15">
      <c r="A15" s="19" t="s">
        <v>75</v>
      </c>
      <c r="B15" s="20"/>
      <c r="C15" s="19"/>
    </row>
    <row r="16" spans="1:4" x14ac:dyDescent="0.15">
      <c r="A16" s="19" t="s">
        <v>76</v>
      </c>
      <c r="B16" s="20"/>
      <c r="C16" s="19"/>
    </row>
    <row r="17" spans="1:6" x14ac:dyDescent="0.15">
      <c r="A17" s="19" t="s">
        <v>136</v>
      </c>
      <c r="B17" s="20"/>
      <c r="C17" s="19"/>
      <c r="D17" s="24"/>
      <c r="E17" s="24"/>
    </row>
    <row r="18" spans="1:6" x14ac:dyDescent="0.15">
      <c r="B18" s="24"/>
      <c r="C18" s="24"/>
    </row>
    <row r="20" spans="1:6" s="26" customFormat="1" ht="16" x14ac:dyDescent="0.15">
      <c r="A20" s="25" t="s">
        <v>34</v>
      </c>
      <c r="B20" s="25" t="s">
        <v>33</v>
      </c>
      <c r="C20" s="25" t="s">
        <v>35</v>
      </c>
      <c r="D20" s="25" t="s">
        <v>140</v>
      </c>
    </row>
    <row r="21" spans="1:6" s="27" customFormat="1" ht="36" x14ac:dyDescent="0.15">
      <c r="A21" s="1" t="s">
        <v>32</v>
      </c>
      <c r="B21" s="1" t="s">
        <v>68</v>
      </c>
      <c r="C21" s="1" t="s">
        <v>69</v>
      </c>
      <c r="D21" s="1" t="s">
        <v>107</v>
      </c>
      <c r="F21" s="27" t="s">
        <v>269</v>
      </c>
    </row>
    <row r="22" spans="1:6" x14ac:dyDescent="0.15">
      <c r="A22" s="28" t="s">
        <v>0</v>
      </c>
      <c r="B22" s="28"/>
      <c r="C22" s="28" t="s">
        <v>169</v>
      </c>
      <c r="D22" s="28" t="s">
        <v>270</v>
      </c>
      <c r="F22" s="17" t="s">
        <v>241</v>
      </c>
    </row>
    <row r="23" spans="1:6" x14ac:dyDescent="0.15">
      <c r="A23" s="28" t="s">
        <v>1</v>
      </c>
      <c r="B23" s="28"/>
      <c r="C23" s="28"/>
      <c r="D23" s="28"/>
      <c r="F23" s="17" t="s">
        <v>242</v>
      </c>
    </row>
    <row r="24" spans="1:6" x14ac:dyDescent="0.15">
      <c r="A24" s="28" t="s">
        <v>2</v>
      </c>
      <c r="B24" s="28"/>
      <c r="C24" s="28"/>
      <c r="D24" s="28"/>
      <c r="F24" s="17" t="s">
        <v>243</v>
      </c>
    </row>
    <row r="25" spans="1:6" x14ac:dyDescent="0.15">
      <c r="A25" s="28" t="s">
        <v>3</v>
      </c>
      <c r="B25" s="28"/>
      <c r="C25" s="28"/>
      <c r="D25" s="28"/>
      <c r="F25" s="17" t="s">
        <v>244</v>
      </c>
    </row>
    <row r="26" spans="1:6" x14ac:dyDescent="0.15">
      <c r="A26" s="28" t="s">
        <v>4</v>
      </c>
      <c r="B26" s="28"/>
      <c r="C26" s="28"/>
      <c r="D26" s="28"/>
      <c r="F26" s="17" t="s">
        <v>245</v>
      </c>
    </row>
    <row r="27" spans="1:6" x14ac:dyDescent="0.15">
      <c r="A27" s="28" t="s">
        <v>5</v>
      </c>
      <c r="B27" s="28"/>
      <c r="C27" s="28"/>
      <c r="D27" s="28"/>
      <c r="F27" s="17" t="s">
        <v>246</v>
      </c>
    </row>
    <row r="28" spans="1:6" x14ac:dyDescent="0.15">
      <c r="A28" s="28" t="s">
        <v>6</v>
      </c>
      <c r="B28" s="28"/>
      <c r="C28" s="28"/>
      <c r="D28" s="28"/>
      <c r="F28" s="17" t="s">
        <v>247</v>
      </c>
    </row>
    <row r="29" spans="1:6" x14ac:dyDescent="0.15">
      <c r="A29" s="28" t="s">
        <v>7</v>
      </c>
      <c r="B29" s="28"/>
      <c r="C29" s="28"/>
      <c r="D29" s="28"/>
      <c r="F29" s="17" t="s">
        <v>248</v>
      </c>
    </row>
    <row r="30" spans="1:6" x14ac:dyDescent="0.15">
      <c r="A30" s="28" t="s">
        <v>8</v>
      </c>
      <c r="B30" s="28"/>
      <c r="C30" s="28"/>
      <c r="D30" s="28"/>
      <c r="F30" s="17" t="s">
        <v>249</v>
      </c>
    </row>
    <row r="31" spans="1:6" x14ac:dyDescent="0.15">
      <c r="A31" s="28" t="s">
        <v>9</v>
      </c>
      <c r="B31" s="28"/>
      <c r="C31" s="28"/>
      <c r="D31" s="28"/>
      <c r="F31" s="17" t="s">
        <v>250</v>
      </c>
    </row>
    <row r="32" spans="1:6" x14ac:dyDescent="0.15">
      <c r="A32" s="28" t="s">
        <v>10</v>
      </c>
      <c r="B32" s="28"/>
      <c r="C32" s="28"/>
      <c r="D32" s="28"/>
      <c r="F32" s="17" t="s">
        <v>251</v>
      </c>
    </row>
    <row r="33" spans="1:6" x14ac:dyDescent="0.15">
      <c r="A33" s="28" t="s">
        <v>11</v>
      </c>
      <c r="B33" s="28"/>
      <c r="C33" s="28"/>
      <c r="D33" s="28"/>
      <c r="F33" s="17" t="s">
        <v>252</v>
      </c>
    </row>
    <row r="34" spans="1:6" x14ac:dyDescent="0.15">
      <c r="A34" s="28" t="s">
        <v>12</v>
      </c>
      <c r="B34" s="28"/>
      <c r="C34" s="28"/>
      <c r="D34" s="28"/>
      <c r="F34" s="17" t="s">
        <v>253</v>
      </c>
    </row>
    <row r="35" spans="1:6" x14ac:dyDescent="0.15">
      <c r="A35" s="28" t="s">
        <v>13</v>
      </c>
      <c r="B35" s="28"/>
      <c r="C35" s="28"/>
      <c r="D35" s="28"/>
      <c r="F35" s="17" t="s">
        <v>254</v>
      </c>
    </row>
    <row r="36" spans="1:6" x14ac:dyDescent="0.15">
      <c r="A36" s="28" t="s">
        <v>14</v>
      </c>
      <c r="B36" s="28"/>
      <c r="C36" s="28"/>
      <c r="D36" s="28"/>
      <c r="F36" s="17" t="s">
        <v>255</v>
      </c>
    </row>
    <row r="37" spans="1:6" x14ac:dyDescent="0.15">
      <c r="A37" s="28" t="s">
        <v>15</v>
      </c>
      <c r="B37" s="28"/>
      <c r="C37" s="28"/>
      <c r="D37" s="28"/>
      <c r="F37" s="17" t="s">
        <v>256</v>
      </c>
    </row>
    <row r="38" spans="1:6" x14ac:dyDescent="0.15">
      <c r="A38" s="28" t="s">
        <v>16</v>
      </c>
      <c r="B38" s="28"/>
      <c r="C38" s="28"/>
      <c r="D38" s="28"/>
      <c r="F38" s="17" t="s">
        <v>257</v>
      </c>
    </row>
    <row r="39" spans="1:6" x14ac:dyDescent="0.15">
      <c r="A39" s="28" t="s">
        <v>17</v>
      </c>
      <c r="B39" s="28"/>
      <c r="C39" s="28"/>
      <c r="D39" s="28"/>
      <c r="F39" s="17" t="s">
        <v>258</v>
      </c>
    </row>
    <row r="40" spans="1:6" x14ac:dyDescent="0.15">
      <c r="A40" s="28" t="s">
        <v>18</v>
      </c>
      <c r="B40" s="28"/>
      <c r="C40" s="28"/>
      <c r="D40" s="28"/>
      <c r="F40" s="17" t="s">
        <v>259</v>
      </c>
    </row>
    <row r="41" spans="1:6" x14ac:dyDescent="0.15">
      <c r="A41" s="28" t="s">
        <v>19</v>
      </c>
      <c r="B41" s="28"/>
      <c r="C41" s="28"/>
      <c r="D41" s="28"/>
      <c r="F41" s="17" t="s">
        <v>260</v>
      </c>
    </row>
    <row r="42" spans="1:6" x14ac:dyDescent="0.15">
      <c r="A42" s="28" t="s">
        <v>20</v>
      </c>
      <c r="B42" s="28"/>
      <c r="C42" s="28"/>
      <c r="D42" s="28"/>
      <c r="F42" s="17" t="s">
        <v>261</v>
      </c>
    </row>
    <row r="43" spans="1:6" x14ac:dyDescent="0.15">
      <c r="A43" s="28" t="s">
        <v>21</v>
      </c>
      <c r="B43" s="28"/>
      <c r="C43" s="28"/>
      <c r="D43" s="28"/>
      <c r="F43" s="17" t="s">
        <v>262</v>
      </c>
    </row>
    <row r="44" spans="1:6" x14ac:dyDescent="0.15">
      <c r="A44" s="28" t="s">
        <v>22</v>
      </c>
      <c r="B44" s="28"/>
      <c r="C44" s="28"/>
      <c r="D44" s="28"/>
      <c r="F44" s="17" t="s">
        <v>263</v>
      </c>
    </row>
    <row r="45" spans="1:6" x14ac:dyDescent="0.15">
      <c r="A45" s="28" t="s">
        <v>23</v>
      </c>
      <c r="B45" s="28"/>
      <c r="C45" s="28"/>
      <c r="D45" s="28"/>
      <c r="F45" s="17" t="s">
        <v>264</v>
      </c>
    </row>
    <row r="46" spans="1:6" x14ac:dyDescent="0.15">
      <c r="A46" s="28" t="s">
        <v>24</v>
      </c>
      <c r="B46" s="28"/>
      <c r="C46" s="28"/>
      <c r="D46" s="28"/>
      <c r="F46" s="17" t="s">
        <v>265</v>
      </c>
    </row>
    <row r="47" spans="1:6" x14ac:dyDescent="0.15">
      <c r="A47" s="28" t="s">
        <v>25</v>
      </c>
      <c r="B47" s="28"/>
      <c r="C47" s="28"/>
      <c r="D47" s="28"/>
      <c r="F47" s="17" t="s">
        <v>266</v>
      </c>
    </row>
    <row r="48" spans="1:6" x14ac:dyDescent="0.15">
      <c r="A48" s="28" t="s">
        <v>26</v>
      </c>
      <c r="B48" s="28"/>
      <c r="C48" s="28"/>
      <c r="D48" s="28"/>
      <c r="F48" s="17" t="s">
        <v>267</v>
      </c>
    </row>
    <row r="49" spans="1:6" x14ac:dyDescent="0.15">
      <c r="A49" s="28" t="s">
        <v>27</v>
      </c>
      <c r="B49" s="28"/>
      <c r="C49" s="28"/>
      <c r="D49" s="28"/>
      <c r="F49" s="17" t="s">
        <v>268</v>
      </c>
    </row>
    <row r="50" spans="1:6" x14ac:dyDescent="0.15">
      <c r="A50" s="28" t="s">
        <v>28</v>
      </c>
      <c r="B50" s="28"/>
      <c r="C50" s="28"/>
      <c r="D50" s="28"/>
    </row>
    <row r="51" spans="1:6" x14ac:dyDescent="0.15">
      <c r="A51" s="28" t="s">
        <v>29</v>
      </c>
      <c r="B51" s="28"/>
      <c r="C51" s="28"/>
      <c r="D51" s="28"/>
    </row>
    <row r="52" spans="1:6" x14ac:dyDescent="0.15">
      <c r="A52" s="28" t="s">
        <v>30</v>
      </c>
      <c r="B52" s="28"/>
      <c r="C52" s="28"/>
      <c r="D52" s="28"/>
    </row>
    <row r="53" spans="1:6" x14ac:dyDescent="0.15">
      <c r="A53" s="28" t="s">
        <v>31</v>
      </c>
      <c r="B53" s="28"/>
      <c r="C53" s="28"/>
      <c r="D53" s="28"/>
    </row>
    <row r="55" spans="1:6" ht="80" customHeight="1" x14ac:dyDescent="0.15">
      <c r="A55" s="51" t="s">
        <v>146</v>
      </c>
      <c r="B55" s="51"/>
      <c r="C55" s="51"/>
      <c r="D55" s="51"/>
    </row>
  </sheetData>
  <mergeCells count="3">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3AC2637DE70F41B438B4FE205069F0" ma:contentTypeVersion="15" ma:contentTypeDescription="Create a new document." ma:contentTypeScope="" ma:versionID="b3217f6a5359eeab65063ca18371edcc">
  <xsd:schema xmlns:xsd="http://www.w3.org/2001/XMLSchema" xmlns:xs="http://www.w3.org/2001/XMLSchema" xmlns:p="http://schemas.microsoft.com/office/2006/metadata/properties" xmlns:ns1="http://schemas.microsoft.com/sharepoint/v3" xmlns:ns3="1834ee4b-e913-4cd7-abd8-3f82096955e1" xmlns:ns4="4975b60d-66b2-4c52-b01d-914b79504972" targetNamespace="http://schemas.microsoft.com/office/2006/metadata/properties" ma:root="true" ma:fieldsID="80ba439a2fea6e8aa9fa65e9d20e3339" ns1:_="" ns3:_="" ns4:_="">
    <xsd:import namespace="http://schemas.microsoft.com/sharepoint/v3"/>
    <xsd:import namespace="1834ee4b-e913-4cd7-abd8-3f82096955e1"/>
    <xsd:import namespace="4975b60d-66b2-4c52-b01d-914b7950497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4ee4b-e913-4cd7-abd8-3f82096955e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75b60d-66b2-4c52-b01d-914b7950497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9744167-79FD-4567-BB86-A7D7B027EB9C}">
  <ds:schemaRefs>
    <ds:schemaRef ds:uri="http://schemas.microsoft.com/sharepoint/v3/contenttype/forms"/>
  </ds:schemaRefs>
</ds:datastoreItem>
</file>

<file path=customXml/itemProps2.xml><?xml version="1.0" encoding="utf-8"?>
<ds:datastoreItem xmlns:ds="http://schemas.openxmlformats.org/officeDocument/2006/customXml" ds:itemID="{DFCFC8DC-0B66-4865-8497-48A8889938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4ee4b-e913-4cd7-abd8-3f82096955e1"/>
    <ds:schemaRef ds:uri="4975b60d-66b2-4c52-b01d-914b79504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FA24C1-C60C-4765-BBD6-94EB90C9B05C}">
  <ds:schemaRefs>
    <ds:schemaRef ds:uri="http://schemas.openxmlformats.org/package/2006/metadata/core-properties"/>
    <ds:schemaRef ds:uri="http://purl.org/dc/dcmitype/"/>
    <ds:schemaRef ds:uri="http://purl.org/dc/terms/"/>
    <ds:schemaRef ds:uri="http://schemas.microsoft.com/office/2006/documentManagement/types"/>
    <ds:schemaRef ds:uri="http://purl.org/dc/elements/1.1/"/>
    <ds:schemaRef ds:uri="1834ee4b-e913-4cd7-abd8-3f82096955e1"/>
    <ds:schemaRef ds:uri="4975b60d-66b2-4c52-b01d-914b79504972"/>
    <ds:schemaRef ds:uri="http://www.w3.org/XML/1998/namespace"/>
    <ds:schemaRef ds:uri="http://schemas.microsoft.com/office/infopath/2007/PartnerControl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Clean Data Name Lookup</vt:lpstr>
      <vt:lpstr>Instructions</vt:lpstr>
      <vt:lpstr>Template1</vt:lpstr>
      <vt:lpstr>Template2</vt:lpstr>
      <vt:lpstr>Template3</vt:lpstr>
      <vt:lpstr>Template4</vt:lpstr>
      <vt:lpstr>Template5</vt:lpstr>
      <vt:lpstr>Template6</vt:lpstr>
      <vt:lpstr>Template7</vt:lpstr>
      <vt:lpstr>Template8</vt:lpstr>
      <vt:lpstr>Template9</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2019-12-02T19:06:29Z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0x010100523AC2637DE70F41B438B4FE205069F0</vt:lpwstr>
  </property>
</Properties>
</file>