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S:\"/>
    </mc:Choice>
  </mc:AlternateContent>
  <xr:revisionPtr revIDLastSave="0" documentId="13_ncr:1_{E1B20D8B-5FE8-4593-83E1-CCD64671E66C}" xr6:coauthVersionLast="47" xr6:coauthVersionMax="47" xr10:uidLastSave="{00000000-0000-0000-0000-000000000000}"/>
  <bookViews>
    <workbookView xWindow="-120" yWindow="-120" windowWidth="38640" windowHeight="15840" xr2:uid="{00000000-000D-0000-FFFF-FFFF00000000}"/>
  </bookViews>
  <sheets>
    <sheet name="Trend" sheetId="1" r:id="rId1"/>
    <sheet name="Charts" sheetId="2" state="hidden" r:id="rId2"/>
    <sheet name="CMI Platinum Pricing" sheetId="3" r:id="rId3"/>
    <sheet name="Import to Scrap it" sheetId="4" r:id="rId4"/>
    <sheet name="Data" sheetId="5" r:id="rId5"/>
    <sheet name="Table001 (Page 1) (70)" sheetId="21" r:id="rId6"/>
    <sheet name="Sheet1" sheetId="6" r:id="rId7"/>
  </sheets>
  <externalReferences>
    <externalReference r:id="rId8"/>
  </externalReferences>
  <definedNames>
    <definedName name="ExternalData_1" localSheetId="4">Data!$A$1:$B$75</definedName>
    <definedName name="ExternalData_1" localSheetId="5" hidden="1">'Table001 (Page 1) (70)'!$A$1:$D$74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11" roundtripDataSignature="AMtx7micXl4wtRpDKIamFlNRT0al8fYbLw=="/>
    </ext>
  </extLst>
</workbook>
</file>

<file path=xl/calcChain.xml><?xml version="1.0" encoding="utf-8"?>
<calcChain xmlns="http://schemas.openxmlformats.org/spreadsheetml/2006/main">
  <c r="QK4" i="1" l="1"/>
  <c r="QJ4" i="1"/>
  <c r="A69" i="1" a="1"/>
  <c r="A69" i="1" s="1"/>
  <c r="C70" i="3"/>
  <c r="C71" i="3"/>
  <c r="D71" i="3" s="1"/>
  <c r="E66" i="4" s="1"/>
  <c r="F66" i="4" s="1"/>
  <c r="C69" i="3"/>
  <c r="D69" i="3" s="1"/>
  <c r="E69" i="3" s="1"/>
  <c r="C56" i="3"/>
  <c r="D56" i="3" s="1"/>
  <c r="E56" i="3" s="1"/>
  <c r="C57" i="3"/>
  <c r="C58" i="3"/>
  <c r="C59" i="3"/>
  <c r="D59" i="3" s="1"/>
  <c r="E47" i="4" s="1"/>
  <c r="C60" i="3"/>
  <c r="C61" i="3"/>
  <c r="C62" i="3"/>
  <c r="D62" i="3" s="1"/>
  <c r="E62" i="3" s="1"/>
  <c r="C63" i="3"/>
  <c r="D63" i="3" s="1"/>
  <c r="E45" i="4" s="1"/>
  <c r="C64" i="3"/>
  <c r="D64" i="3" s="1"/>
  <c r="E64" i="3" s="1"/>
  <c r="C65" i="3"/>
  <c r="C66" i="3"/>
  <c r="C67" i="3"/>
  <c r="D67" i="3" s="1"/>
  <c r="E59" i="4" s="1"/>
  <c r="F59" i="4" s="1"/>
  <c r="C55" i="3"/>
  <c r="D55" i="3" s="1"/>
  <c r="E53" i="4" s="1"/>
  <c r="C51" i="3"/>
  <c r="C52" i="3"/>
  <c r="C53" i="3"/>
  <c r="D53" i="3" s="1"/>
  <c r="C50" i="3"/>
  <c r="C36" i="3"/>
  <c r="C37" i="3"/>
  <c r="C38" i="3"/>
  <c r="D38" i="3" s="1"/>
  <c r="C39" i="3"/>
  <c r="D39" i="3" s="1"/>
  <c r="C40" i="3"/>
  <c r="C41" i="3"/>
  <c r="C42" i="3"/>
  <c r="D42" i="3" s="1"/>
  <c r="E39" i="4" s="1"/>
  <c r="C43" i="3"/>
  <c r="D43" i="3" s="1"/>
  <c r="C44" i="3"/>
  <c r="C45" i="3"/>
  <c r="D45" i="3" s="1"/>
  <c r="E33" i="4" s="1"/>
  <c r="F33" i="4" s="1"/>
  <c r="C46" i="3"/>
  <c r="D46" i="3" s="1"/>
  <c r="E37" i="4" s="1"/>
  <c r="F37" i="4" s="1"/>
  <c r="C47" i="3"/>
  <c r="D47" i="3" s="1"/>
  <c r="C48" i="3"/>
  <c r="C35" i="3"/>
  <c r="D35" i="3" s="1"/>
  <c r="C31" i="3"/>
  <c r="D31" i="3" s="1"/>
  <c r="E31" i="3" s="1"/>
  <c r="C32" i="3"/>
  <c r="D32" i="3" s="1"/>
  <c r="E42" i="4" s="1"/>
  <c r="F42" i="4" s="1"/>
  <c r="C33" i="3"/>
  <c r="C30" i="3"/>
  <c r="C6" i="3"/>
  <c r="D6" i="3" s="1"/>
  <c r="E6" i="3" s="1"/>
  <c r="C7" i="3"/>
  <c r="D7" i="3" s="1"/>
  <c r="C8" i="3"/>
  <c r="C9" i="3"/>
  <c r="D9" i="3" s="1"/>
  <c r="C10" i="3"/>
  <c r="D10" i="3" s="1"/>
  <c r="E10" i="3" s="1"/>
  <c r="C11" i="3"/>
  <c r="D11" i="3" s="1"/>
  <c r="E8" i="4" s="1"/>
  <c r="F8" i="4" s="1"/>
  <c r="C12" i="3"/>
  <c r="C13" i="3"/>
  <c r="D13" i="3" s="1"/>
  <c r="E24" i="4" s="1"/>
  <c r="F24" i="4" s="1"/>
  <c r="C14" i="3"/>
  <c r="D14" i="3" s="1"/>
  <c r="E14" i="3" s="1"/>
  <c r="C15" i="3"/>
  <c r="D15" i="3" s="1"/>
  <c r="E23" i="4" s="1"/>
  <c r="F23" i="4" s="1"/>
  <c r="C16" i="3"/>
  <c r="C17" i="3"/>
  <c r="D17" i="3" s="1"/>
  <c r="E20" i="4" s="1"/>
  <c r="C18" i="3"/>
  <c r="D18" i="3" s="1"/>
  <c r="C19" i="3"/>
  <c r="C20" i="3"/>
  <c r="C21" i="3"/>
  <c r="D21" i="3" s="1"/>
  <c r="E10" i="4" s="1"/>
  <c r="C22" i="3"/>
  <c r="D22" i="3" s="1"/>
  <c r="E22" i="3" s="1"/>
  <c r="C23" i="3"/>
  <c r="C24" i="3"/>
  <c r="C25" i="3"/>
  <c r="C26" i="3"/>
  <c r="D26" i="3" s="1"/>
  <c r="E26" i="3" s="1"/>
  <c r="C27" i="3"/>
  <c r="D27" i="3" s="1"/>
  <c r="C28" i="3"/>
  <c r="C4" i="3"/>
  <c r="C5" i="3"/>
  <c r="C3" i="3"/>
  <c r="D60" i="3"/>
  <c r="E60" i="3" s="1"/>
  <c r="D50" i="3"/>
  <c r="E72" i="4" s="1"/>
  <c r="D48" i="3"/>
  <c r="E48" i="3" s="1"/>
  <c r="D8" i="3"/>
  <c r="E26" i="4" s="1"/>
  <c r="F26" i="4" s="1"/>
  <c r="D12" i="3"/>
  <c r="D16" i="3"/>
  <c r="E15" i="4" s="1"/>
  <c r="D20" i="3"/>
  <c r="E25" i="4" s="1"/>
  <c r="F25" i="4" s="1"/>
  <c r="D24" i="3"/>
  <c r="E2" i="4" s="1"/>
  <c r="D28" i="3"/>
  <c r="E5" i="4" s="1"/>
  <c r="F5" i="4" s="1"/>
  <c r="D3" i="3"/>
  <c r="E12" i="4" s="1"/>
  <c r="F12" i="4" s="1"/>
  <c r="E61" i="4"/>
  <c r="F61" i="4" s="1"/>
  <c r="E29" i="4"/>
  <c r="F29" i="4" s="1"/>
  <c r="E14" i="4"/>
  <c r="F14" i="4" s="1"/>
  <c r="D70" i="3"/>
  <c r="E65" i="4" s="1"/>
  <c r="F65" i="4" s="1"/>
  <c r="B68" i="3" a="1"/>
  <c r="B68" i="3" s="1"/>
  <c r="D66" i="3"/>
  <c r="D65" i="3"/>
  <c r="D61" i="3"/>
  <c r="D58" i="3"/>
  <c r="E58" i="3" s="1"/>
  <c r="D57" i="3"/>
  <c r="D52" i="3"/>
  <c r="E77" i="4" s="1"/>
  <c r="F77" i="4" s="1"/>
  <c r="D51" i="3"/>
  <c r="E73" i="4" s="1"/>
  <c r="F73" i="4" s="1"/>
  <c r="D44" i="3"/>
  <c r="E44" i="3" s="1"/>
  <c r="D41" i="3"/>
  <c r="E34" i="4" s="1"/>
  <c r="F34" i="4" s="1"/>
  <c r="D40" i="3"/>
  <c r="D37" i="3"/>
  <c r="D36" i="3"/>
  <c r="E36" i="3" s="1"/>
  <c r="D33" i="3"/>
  <c r="E43" i="4" s="1"/>
  <c r="F43" i="4" s="1"/>
  <c r="D30" i="3"/>
  <c r="E44" i="4" s="1"/>
  <c r="D25" i="3"/>
  <c r="D23" i="3"/>
  <c r="E19" i="4" s="1"/>
  <c r="D19" i="3"/>
  <c r="E67" i="4" s="1"/>
  <c r="F67" i="4" s="1"/>
  <c r="D5" i="3"/>
  <c r="D4" i="3"/>
  <c r="E3" i="4" s="1"/>
  <c r="NC78" i="1"/>
  <c r="NB78" i="1"/>
  <c r="NA78" i="1"/>
  <c r="MZ78" i="1"/>
  <c r="MY78" i="1"/>
  <c r="MX78" i="1"/>
  <c r="MW78" i="1"/>
  <c r="MV78" i="1"/>
  <c r="MU78" i="1"/>
  <c r="MT78" i="1"/>
  <c r="MS78" i="1"/>
  <c r="MR78" i="1"/>
  <c r="MQ78" i="1"/>
  <c r="MP78" i="1"/>
  <c r="MO78" i="1"/>
  <c r="MN78" i="1"/>
  <c r="MM78" i="1"/>
  <c r="ML78" i="1"/>
  <c r="MK78" i="1"/>
  <c r="MJ78" i="1"/>
  <c r="MI78" i="1"/>
  <c r="MH78" i="1"/>
  <c r="MG78" i="1"/>
  <c r="MF78" i="1"/>
  <c r="ME78" i="1"/>
  <c r="MD78" i="1"/>
  <c r="MC78" i="1"/>
  <c r="MB78" i="1"/>
  <c r="MA78" i="1"/>
  <c r="LZ78" i="1"/>
  <c r="LY78" i="1"/>
  <c r="LX78" i="1"/>
  <c r="LW78" i="1"/>
  <c r="LV78" i="1"/>
  <c r="LU78" i="1"/>
  <c r="LT78" i="1"/>
  <c r="LS78" i="1"/>
  <c r="LR78" i="1"/>
  <c r="LQ78" i="1"/>
  <c r="LP78" i="1"/>
  <c r="LO78" i="1"/>
  <c r="LN78" i="1"/>
  <c r="LM78" i="1"/>
  <c r="LL78" i="1"/>
  <c r="LK78" i="1"/>
  <c r="LJ78" i="1"/>
  <c r="LI78" i="1"/>
  <c r="LH78" i="1"/>
  <c r="LG78" i="1"/>
  <c r="LF78" i="1"/>
  <c r="LE78" i="1"/>
  <c r="LD78" i="1"/>
  <c r="LC78" i="1"/>
  <c r="LB78" i="1"/>
  <c r="LA78" i="1"/>
  <c r="KZ78" i="1"/>
  <c r="KY78" i="1"/>
  <c r="KX78" i="1"/>
  <c r="KW78" i="1"/>
  <c r="KV78" i="1"/>
  <c r="KU78" i="1"/>
  <c r="KT78" i="1"/>
  <c r="KS78" i="1"/>
  <c r="KR78" i="1"/>
  <c r="KQ78" i="1"/>
  <c r="KP78" i="1"/>
  <c r="KO78" i="1"/>
  <c r="KN78" i="1"/>
  <c r="KM78" i="1"/>
  <c r="KL78" i="1"/>
  <c r="KK78" i="1"/>
  <c r="KJ78" i="1"/>
  <c r="KI78" i="1"/>
  <c r="KH78" i="1"/>
  <c r="KG78" i="1"/>
  <c r="KF78" i="1"/>
  <c r="KE78" i="1"/>
  <c r="KD78" i="1"/>
  <c r="KC78" i="1"/>
  <c r="KB78" i="1"/>
  <c r="KA78" i="1"/>
  <c r="JZ78" i="1"/>
  <c r="JY78" i="1"/>
  <c r="JX78" i="1"/>
  <c r="JW78" i="1"/>
  <c r="JV78" i="1"/>
  <c r="JU78" i="1"/>
  <c r="JT78" i="1"/>
  <c r="JS78" i="1"/>
  <c r="JR78" i="1"/>
  <c r="JQ78" i="1"/>
  <c r="JP78" i="1"/>
  <c r="JO78" i="1"/>
  <c r="JN78" i="1"/>
  <c r="JM78" i="1"/>
  <c r="JL78" i="1"/>
  <c r="JK78" i="1"/>
  <c r="JJ78" i="1"/>
  <c r="JI78" i="1"/>
  <c r="JH78" i="1"/>
  <c r="JG78" i="1"/>
  <c r="JF78" i="1"/>
  <c r="JE78" i="1"/>
  <c r="JD78" i="1"/>
  <c r="JC78" i="1"/>
  <c r="JB78" i="1"/>
  <c r="JA78" i="1"/>
  <c r="IZ78" i="1"/>
  <c r="IY78" i="1"/>
  <c r="IX78" i="1"/>
  <c r="IW78" i="1"/>
  <c r="IV78" i="1"/>
  <c r="IU78" i="1"/>
  <c r="IT78" i="1"/>
  <c r="IS78" i="1"/>
  <c r="IR78" i="1"/>
  <c r="IQ78" i="1"/>
  <c r="IP78" i="1"/>
  <c r="IO78" i="1"/>
  <c r="IN78" i="1"/>
  <c r="IM78" i="1"/>
  <c r="IL78" i="1"/>
  <c r="IK78" i="1"/>
  <c r="IJ78" i="1"/>
  <c r="II78" i="1"/>
  <c r="IH78" i="1"/>
  <c r="IG78" i="1"/>
  <c r="IF78" i="1"/>
  <c r="IE78" i="1"/>
  <c r="ID78" i="1"/>
  <c r="IC78" i="1"/>
  <c r="IB78" i="1"/>
  <c r="IA78" i="1"/>
  <c r="HZ78" i="1"/>
  <c r="HY78" i="1"/>
  <c r="HX78" i="1"/>
  <c r="HW78" i="1"/>
  <c r="HV78" i="1"/>
  <c r="HU78" i="1"/>
  <c r="HT78" i="1"/>
  <c r="HS78" i="1"/>
  <c r="HR78" i="1"/>
  <c r="HQ78" i="1"/>
  <c r="HP78" i="1"/>
  <c r="HO78" i="1"/>
  <c r="HN78" i="1"/>
  <c r="HM78" i="1"/>
  <c r="HL78" i="1"/>
  <c r="HK78" i="1"/>
  <c r="HJ78" i="1"/>
  <c r="HI78" i="1"/>
  <c r="HH78" i="1"/>
  <c r="HG78" i="1"/>
  <c r="HF78" i="1"/>
  <c r="HE78" i="1"/>
  <c r="HB78" i="1"/>
  <c r="GZ78" i="1"/>
  <c r="GY78" i="1"/>
  <c r="GX78" i="1"/>
  <c r="GW78" i="1"/>
  <c r="GV78" i="1"/>
  <c r="GT78" i="1"/>
  <c r="GR78" i="1"/>
  <c r="NC77" i="1"/>
  <c r="NB77" i="1"/>
  <c r="NA77" i="1"/>
  <c r="MZ77" i="1"/>
  <c r="MY77" i="1"/>
  <c r="MX77" i="1"/>
  <c r="MW77" i="1"/>
  <c r="MV77" i="1"/>
  <c r="MU77" i="1"/>
  <c r="MT77" i="1"/>
  <c r="MS77" i="1"/>
  <c r="MR77" i="1"/>
  <c r="MQ77" i="1"/>
  <c r="MP77" i="1"/>
  <c r="MO77" i="1"/>
  <c r="MN77" i="1"/>
  <c r="MM77" i="1"/>
  <c r="ML77" i="1"/>
  <c r="MK77" i="1"/>
  <c r="MJ77" i="1"/>
  <c r="MI77" i="1"/>
  <c r="MH77" i="1"/>
  <c r="MG77" i="1"/>
  <c r="MF77" i="1"/>
  <c r="ME77" i="1"/>
  <c r="MD77" i="1"/>
  <c r="MC77" i="1"/>
  <c r="MB77" i="1"/>
  <c r="MA77" i="1"/>
  <c r="LZ77" i="1"/>
  <c r="LY77" i="1"/>
  <c r="LX77" i="1"/>
  <c r="LW77" i="1"/>
  <c r="LV77" i="1"/>
  <c r="LU77" i="1"/>
  <c r="LT77" i="1"/>
  <c r="LS77" i="1"/>
  <c r="LR77" i="1"/>
  <c r="LQ77" i="1"/>
  <c r="LP77" i="1"/>
  <c r="LO77" i="1"/>
  <c r="LN77" i="1"/>
  <c r="LM77" i="1"/>
  <c r="LL77" i="1"/>
  <c r="LK77" i="1"/>
  <c r="LJ77" i="1"/>
  <c r="LI77" i="1"/>
  <c r="LH77" i="1"/>
  <c r="LG77" i="1"/>
  <c r="LF77" i="1"/>
  <c r="LE77" i="1"/>
  <c r="LD77" i="1"/>
  <c r="LC77" i="1"/>
  <c r="LB77" i="1"/>
  <c r="LA77" i="1"/>
  <c r="KZ77" i="1"/>
  <c r="KY77" i="1"/>
  <c r="KX77" i="1"/>
  <c r="KW77" i="1"/>
  <c r="KV77" i="1"/>
  <c r="KU77" i="1"/>
  <c r="KT77" i="1"/>
  <c r="KS77" i="1"/>
  <c r="KR77" i="1"/>
  <c r="KQ77" i="1"/>
  <c r="KP77" i="1"/>
  <c r="KO77" i="1"/>
  <c r="KN77" i="1"/>
  <c r="KM77" i="1"/>
  <c r="KL77" i="1"/>
  <c r="KK77" i="1"/>
  <c r="KJ77" i="1"/>
  <c r="KI77" i="1"/>
  <c r="KH77" i="1"/>
  <c r="KG77" i="1"/>
  <c r="KF77" i="1"/>
  <c r="KE77" i="1"/>
  <c r="KD77" i="1"/>
  <c r="KC77" i="1"/>
  <c r="KB77" i="1"/>
  <c r="KA77" i="1"/>
  <c r="JZ77" i="1"/>
  <c r="JY77" i="1"/>
  <c r="JX77" i="1"/>
  <c r="JW77" i="1"/>
  <c r="JV77" i="1"/>
  <c r="JU77" i="1"/>
  <c r="JT77" i="1"/>
  <c r="JS77" i="1"/>
  <c r="JR77" i="1"/>
  <c r="JQ77" i="1"/>
  <c r="JP77" i="1"/>
  <c r="JO77" i="1"/>
  <c r="JN77" i="1"/>
  <c r="JM77" i="1"/>
  <c r="JL77" i="1"/>
  <c r="JK77" i="1"/>
  <c r="JJ77" i="1"/>
  <c r="JI77" i="1"/>
  <c r="JH77" i="1"/>
  <c r="JG77" i="1"/>
  <c r="JF77" i="1"/>
  <c r="JE77" i="1"/>
  <c r="JD77" i="1"/>
  <c r="JC77" i="1"/>
  <c r="JB77" i="1"/>
  <c r="JA77" i="1"/>
  <c r="IZ77" i="1"/>
  <c r="IY77" i="1"/>
  <c r="IX77" i="1"/>
  <c r="IW77" i="1"/>
  <c r="IV77" i="1"/>
  <c r="IU77" i="1"/>
  <c r="IT77" i="1"/>
  <c r="IS77" i="1"/>
  <c r="IR77" i="1"/>
  <c r="IQ77" i="1"/>
  <c r="IP77" i="1"/>
  <c r="IO77" i="1"/>
  <c r="IN77" i="1"/>
  <c r="IM77" i="1"/>
  <c r="IL77" i="1"/>
  <c r="IK77" i="1"/>
  <c r="IJ77" i="1"/>
  <c r="II77" i="1"/>
  <c r="IH77" i="1"/>
  <c r="IG77" i="1"/>
  <c r="IF77" i="1"/>
  <c r="IE77" i="1"/>
  <c r="ID77" i="1"/>
  <c r="IC77" i="1"/>
  <c r="IB77" i="1"/>
  <c r="IA77" i="1"/>
  <c r="HZ77" i="1"/>
  <c r="HY77" i="1"/>
  <c r="HX77" i="1"/>
  <c r="HW77" i="1"/>
  <c r="HV77" i="1"/>
  <c r="HU77" i="1"/>
  <c r="HT77" i="1"/>
  <c r="HS77" i="1"/>
  <c r="HR77" i="1"/>
  <c r="HQ77" i="1"/>
  <c r="HP77" i="1"/>
  <c r="HO77" i="1"/>
  <c r="HN77" i="1"/>
  <c r="HM77" i="1"/>
  <c r="HL77" i="1"/>
  <c r="HK77" i="1"/>
  <c r="HJ77" i="1"/>
  <c r="HI77" i="1"/>
  <c r="HH77" i="1"/>
  <c r="HG77" i="1"/>
  <c r="HF77" i="1"/>
  <c r="HE77" i="1"/>
  <c r="HB77" i="1"/>
  <c r="GZ77" i="1"/>
  <c r="GY77" i="1"/>
  <c r="GX77" i="1"/>
  <c r="GW77" i="1"/>
  <c r="GV77" i="1"/>
  <c r="GT77" i="1"/>
  <c r="GR77" i="1"/>
  <c r="NC75" i="1"/>
  <c r="NB75" i="1"/>
  <c r="NA75" i="1"/>
  <c r="MZ75" i="1"/>
  <c r="MY75" i="1"/>
  <c r="MX75" i="1"/>
  <c r="MW75" i="1"/>
  <c r="MV75" i="1"/>
  <c r="MU75" i="1"/>
  <c r="MT75" i="1"/>
  <c r="MS75" i="1"/>
  <c r="MR75" i="1"/>
  <c r="MQ75" i="1"/>
  <c r="MP75" i="1"/>
  <c r="MO75" i="1"/>
  <c r="MN75" i="1"/>
  <c r="MM75" i="1"/>
  <c r="ML75" i="1"/>
  <c r="MK75" i="1"/>
  <c r="MJ75" i="1"/>
  <c r="MI75" i="1"/>
  <c r="MH75" i="1"/>
  <c r="MG75" i="1"/>
  <c r="MF75" i="1"/>
  <c r="ME75" i="1"/>
  <c r="MD75" i="1"/>
  <c r="MC75" i="1"/>
  <c r="MB75" i="1"/>
  <c r="MA75" i="1"/>
  <c r="LZ75" i="1"/>
  <c r="LY75" i="1"/>
  <c r="LX75" i="1"/>
  <c r="LW75" i="1"/>
  <c r="LV75" i="1"/>
  <c r="LU75" i="1"/>
  <c r="LT75" i="1"/>
  <c r="LS75" i="1"/>
  <c r="LR75" i="1"/>
  <c r="LQ75" i="1"/>
  <c r="LP75" i="1"/>
  <c r="LO75" i="1"/>
  <c r="LN75" i="1"/>
  <c r="LM75" i="1"/>
  <c r="LL75" i="1"/>
  <c r="LK75" i="1"/>
  <c r="LJ75" i="1"/>
  <c r="LI75" i="1"/>
  <c r="LH75" i="1"/>
  <c r="LG75" i="1"/>
  <c r="LF75" i="1"/>
  <c r="LE75" i="1"/>
  <c r="LD75" i="1"/>
  <c r="LC75" i="1"/>
  <c r="LB75" i="1"/>
  <c r="LA75" i="1"/>
  <c r="KZ75" i="1"/>
  <c r="KY75" i="1"/>
  <c r="KX75" i="1"/>
  <c r="KW75" i="1"/>
  <c r="KV75" i="1"/>
  <c r="KU75" i="1"/>
  <c r="KT75" i="1"/>
  <c r="KS75" i="1"/>
  <c r="KR75" i="1"/>
  <c r="KQ75" i="1"/>
  <c r="KP75" i="1"/>
  <c r="KO75" i="1"/>
  <c r="KN75" i="1"/>
  <c r="KM75" i="1"/>
  <c r="KL75" i="1"/>
  <c r="KK75" i="1"/>
  <c r="KJ75" i="1"/>
  <c r="KI75" i="1"/>
  <c r="KH75" i="1"/>
  <c r="KG75" i="1"/>
  <c r="KF75" i="1"/>
  <c r="KE75" i="1"/>
  <c r="KD75" i="1"/>
  <c r="KC75" i="1"/>
  <c r="KB75" i="1"/>
  <c r="KA75" i="1"/>
  <c r="JZ75" i="1"/>
  <c r="JY75" i="1"/>
  <c r="JX75" i="1"/>
  <c r="JW75" i="1"/>
  <c r="JV75" i="1"/>
  <c r="JU75" i="1"/>
  <c r="JT75" i="1"/>
  <c r="JS75" i="1"/>
  <c r="JR75" i="1"/>
  <c r="JQ75" i="1"/>
  <c r="JP75" i="1"/>
  <c r="JO75" i="1"/>
  <c r="JN75" i="1"/>
  <c r="JM75" i="1"/>
  <c r="JL75" i="1"/>
  <c r="JK75" i="1"/>
  <c r="JJ75" i="1"/>
  <c r="JI75" i="1"/>
  <c r="JH75" i="1"/>
  <c r="JG75" i="1"/>
  <c r="JF75" i="1"/>
  <c r="JE75" i="1"/>
  <c r="JD75" i="1"/>
  <c r="JC75" i="1"/>
  <c r="JB75" i="1"/>
  <c r="JA75" i="1"/>
  <c r="IZ75" i="1"/>
  <c r="IY75" i="1"/>
  <c r="IX75" i="1"/>
  <c r="IW75" i="1"/>
  <c r="IV75" i="1"/>
  <c r="IU75" i="1"/>
  <c r="IT75" i="1"/>
  <c r="IS75" i="1"/>
  <c r="IR75" i="1"/>
  <c r="IQ75" i="1"/>
  <c r="IP75" i="1"/>
  <c r="IO75" i="1"/>
  <c r="IN75" i="1"/>
  <c r="IM75" i="1"/>
  <c r="IL75" i="1"/>
  <c r="IK75" i="1"/>
  <c r="IJ75" i="1"/>
  <c r="II75" i="1"/>
  <c r="IH75" i="1"/>
  <c r="IG75" i="1"/>
  <c r="IF75" i="1"/>
  <c r="IE75" i="1"/>
  <c r="ID75" i="1"/>
  <c r="IC75" i="1"/>
  <c r="IB75" i="1"/>
  <c r="IA75" i="1"/>
  <c r="HZ75" i="1"/>
  <c r="HY75" i="1"/>
  <c r="HX75" i="1"/>
  <c r="HW75" i="1"/>
  <c r="HV75" i="1"/>
  <c r="HU75" i="1"/>
  <c r="HT75" i="1"/>
  <c r="HS75" i="1"/>
  <c r="HR75" i="1"/>
  <c r="HQ75" i="1"/>
  <c r="HP75" i="1"/>
  <c r="HO75" i="1"/>
  <c r="HN75" i="1"/>
  <c r="HM75" i="1"/>
  <c r="HL75" i="1"/>
  <c r="HK75" i="1"/>
  <c r="HJ75" i="1"/>
  <c r="HI75" i="1"/>
  <c r="HH75" i="1"/>
  <c r="HG75" i="1"/>
  <c r="HF75" i="1"/>
  <c r="HE75" i="1"/>
  <c r="HB75" i="1"/>
  <c r="GZ75" i="1"/>
  <c r="GY75" i="1"/>
  <c r="GX75" i="1"/>
  <c r="GW75" i="1"/>
  <c r="GV75" i="1"/>
  <c r="GT75" i="1"/>
  <c r="GR75" i="1"/>
  <c r="NC74" i="1"/>
  <c r="NB74" i="1"/>
  <c r="NA74" i="1"/>
  <c r="MZ74" i="1"/>
  <c r="MY74" i="1"/>
  <c r="MX74" i="1"/>
  <c r="MW74" i="1"/>
  <c r="MV74" i="1"/>
  <c r="MU74" i="1"/>
  <c r="MT74" i="1"/>
  <c r="MS74" i="1"/>
  <c r="MR74" i="1"/>
  <c r="MQ74" i="1"/>
  <c r="MP74" i="1"/>
  <c r="MO74" i="1"/>
  <c r="MN74" i="1"/>
  <c r="MM74" i="1"/>
  <c r="ML74" i="1"/>
  <c r="MK74" i="1"/>
  <c r="MJ74" i="1"/>
  <c r="MI74" i="1"/>
  <c r="MH74" i="1"/>
  <c r="MG74" i="1"/>
  <c r="MF74" i="1"/>
  <c r="ME74" i="1"/>
  <c r="MD74" i="1"/>
  <c r="MC74" i="1"/>
  <c r="MB74" i="1"/>
  <c r="MA74" i="1"/>
  <c r="LZ74" i="1"/>
  <c r="LY74" i="1"/>
  <c r="LX74" i="1"/>
  <c r="LW74" i="1"/>
  <c r="LV74" i="1"/>
  <c r="LU74" i="1"/>
  <c r="LT74" i="1"/>
  <c r="LS74" i="1"/>
  <c r="LR74" i="1"/>
  <c r="LQ74" i="1"/>
  <c r="LP74" i="1"/>
  <c r="LO74" i="1"/>
  <c r="LN74" i="1"/>
  <c r="LM74" i="1"/>
  <c r="LL74" i="1"/>
  <c r="LK74" i="1"/>
  <c r="LJ74" i="1"/>
  <c r="LI74" i="1"/>
  <c r="LH74" i="1"/>
  <c r="LG74" i="1"/>
  <c r="LF74" i="1"/>
  <c r="LE74" i="1"/>
  <c r="LD74" i="1"/>
  <c r="LC74" i="1"/>
  <c r="LB74" i="1"/>
  <c r="LA74" i="1"/>
  <c r="KZ74" i="1"/>
  <c r="KY74" i="1"/>
  <c r="KX74" i="1"/>
  <c r="KW74" i="1"/>
  <c r="KV74" i="1"/>
  <c r="KU74" i="1"/>
  <c r="KT74" i="1"/>
  <c r="KS74" i="1"/>
  <c r="KR74" i="1"/>
  <c r="KQ74" i="1"/>
  <c r="KP74" i="1"/>
  <c r="KO74" i="1"/>
  <c r="KN74" i="1"/>
  <c r="KM74" i="1"/>
  <c r="KL74" i="1"/>
  <c r="KK74" i="1"/>
  <c r="KJ74" i="1"/>
  <c r="KI74" i="1"/>
  <c r="KH74" i="1"/>
  <c r="KG74" i="1"/>
  <c r="KF74" i="1"/>
  <c r="KE74" i="1"/>
  <c r="KD74" i="1"/>
  <c r="KC74" i="1"/>
  <c r="KB74" i="1"/>
  <c r="KA74" i="1"/>
  <c r="JZ74" i="1"/>
  <c r="JY74" i="1"/>
  <c r="JX74" i="1"/>
  <c r="JW74" i="1"/>
  <c r="JV74" i="1"/>
  <c r="JU74" i="1"/>
  <c r="JT74" i="1"/>
  <c r="JS74" i="1"/>
  <c r="JR74" i="1"/>
  <c r="JQ74" i="1"/>
  <c r="JP74" i="1"/>
  <c r="JO74" i="1"/>
  <c r="JN74" i="1"/>
  <c r="JM74" i="1"/>
  <c r="JL74" i="1"/>
  <c r="JK74" i="1"/>
  <c r="JJ74" i="1"/>
  <c r="JI74" i="1"/>
  <c r="JH74" i="1"/>
  <c r="JG74" i="1"/>
  <c r="JF74" i="1"/>
  <c r="JE74" i="1"/>
  <c r="JD74" i="1"/>
  <c r="JC74" i="1"/>
  <c r="JB74" i="1"/>
  <c r="JA74" i="1"/>
  <c r="IZ74" i="1"/>
  <c r="IY74" i="1"/>
  <c r="IX74" i="1"/>
  <c r="IW74" i="1"/>
  <c r="IV74" i="1"/>
  <c r="IU74" i="1"/>
  <c r="IT74" i="1"/>
  <c r="IS74" i="1"/>
  <c r="IR74" i="1"/>
  <c r="IQ74" i="1"/>
  <c r="IP74" i="1"/>
  <c r="IO74" i="1"/>
  <c r="IN74" i="1"/>
  <c r="IM74" i="1"/>
  <c r="IL74" i="1"/>
  <c r="IK74" i="1"/>
  <c r="IJ74" i="1"/>
  <c r="II74" i="1"/>
  <c r="IH74" i="1"/>
  <c r="IG74" i="1"/>
  <c r="IF74" i="1"/>
  <c r="IE74" i="1"/>
  <c r="ID74" i="1"/>
  <c r="IC74" i="1"/>
  <c r="IB74" i="1"/>
  <c r="IA74" i="1"/>
  <c r="HZ74" i="1"/>
  <c r="HY74" i="1"/>
  <c r="HX74" i="1"/>
  <c r="HW74" i="1"/>
  <c r="HV74" i="1"/>
  <c r="HU74" i="1"/>
  <c r="HT74" i="1"/>
  <c r="HS74" i="1"/>
  <c r="HR74" i="1"/>
  <c r="HQ74" i="1"/>
  <c r="HP74" i="1"/>
  <c r="HO74" i="1"/>
  <c r="HN74" i="1"/>
  <c r="HM74" i="1"/>
  <c r="HL74" i="1"/>
  <c r="HK74" i="1"/>
  <c r="HJ74" i="1"/>
  <c r="HI74" i="1"/>
  <c r="HH74" i="1"/>
  <c r="HG74" i="1"/>
  <c r="HF74" i="1"/>
  <c r="HE74" i="1"/>
  <c r="HB74" i="1"/>
  <c r="GZ74" i="1"/>
  <c r="GY74" i="1"/>
  <c r="GX74" i="1"/>
  <c r="GW74" i="1"/>
  <c r="GV74" i="1"/>
  <c r="GT74" i="1"/>
  <c r="GR74" i="1"/>
  <c r="NC73" i="1"/>
  <c r="NB73" i="1"/>
  <c r="NA73" i="1"/>
  <c r="MZ73" i="1"/>
  <c r="MY73" i="1"/>
  <c r="MX73" i="1"/>
  <c r="MW73" i="1"/>
  <c r="MV73" i="1"/>
  <c r="MU73" i="1"/>
  <c r="MT73" i="1"/>
  <c r="MS73" i="1"/>
  <c r="MR73" i="1"/>
  <c r="MQ73" i="1"/>
  <c r="MP73" i="1"/>
  <c r="MO73" i="1"/>
  <c r="MN73" i="1"/>
  <c r="MM73" i="1"/>
  <c r="ML73" i="1"/>
  <c r="MK73" i="1"/>
  <c r="MJ73" i="1"/>
  <c r="MI73" i="1"/>
  <c r="MH73" i="1"/>
  <c r="MG73" i="1"/>
  <c r="MF73" i="1"/>
  <c r="ME73" i="1"/>
  <c r="MD73" i="1"/>
  <c r="MC73" i="1"/>
  <c r="MB73" i="1"/>
  <c r="MA73" i="1"/>
  <c r="LZ73" i="1"/>
  <c r="LY73" i="1"/>
  <c r="LX73" i="1"/>
  <c r="LW73" i="1"/>
  <c r="LV73" i="1"/>
  <c r="LU73" i="1"/>
  <c r="LT73" i="1"/>
  <c r="LS73" i="1"/>
  <c r="LR73" i="1"/>
  <c r="LQ73" i="1"/>
  <c r="LP73" i="1"/>
  <c r="LO73" i="1"/>
  <c r="LN73" i="1"/>
  <c r="LM73" i="1"/>
  <c r="LL73" i="1"/>
  <c r="LK73" i="1"/>
  <c r="LJ73" i="1"/>
  <c r="LI73" i="1"/>
  <c r="LH73" i="1"/>
  <c r="LG73" i="1"/>
  <c r="LF73" i="1"/>
  <c r="LE73" i="1"/>
  <c r="LD73" i="1"/>
  <c r="LC73" i="1"/>
  <c r="LB73" i="1"/>
  <c r="LA73" i="1"/>
  <c r="KZ73" i="1"/>
  <c r="KY73" i="1"/>
  <c r="KX73" i="1"/>
  <c r="KW73" i="1"/>
  <c r="KV73" i="1"/>
  <c r="KU73" i="1"/>
  <c r="KT73" i="1"/>
  <c r="KS73" i="1"/>
  <c r="KR73" i="1"/>
  <c r="KQ73" i="1"/>
  <c r="KP73" i="1"/>
  <c r="KO73" i="1"/>
  <c r="KN73" i="1"/>
  <c r="KM73" i="1"/>
  <c r="KL73" i="1"/>
  <c r="KK73" i="1"/>
  <c r="KJ73" i="1"/>
  <c r="KI73" i="1"/>
  <c r="KH73" i="1"/>
  <c r="KG73" i="1"/>
  <c r="KF73" i="1"/>
  <c r="KE73" i="1"/>
  <c r="KD73" i="1"/>
  <c r="KC73" i="1"/>
  <c r="KB73" i="1"/>
  <c r="KA73" i="1"/>
  <c r="JZ73" i="1"/>
  <c r="JY73" i="1"/>
  <c r="JX73" i="1"/>
  <c r="JW73" i="1"/>
  <c r="JV73" i="1"/>
  <c r="JU73" i="1"/>
  <c r="JT73" i="1"/>
  <c r="JS73" i="1"/>
  <c r="JR73" i="1"/>
  <c r="JQ73" i="1"/>
  <c r="JP73" i="1"/>
  <c r="JO73" i="1"/>
  <c r="JN73" i="1"/>
  <c r="JM73" i="1"/>
  <c r="JL73" i="1"/>
  <c r="JK73" i="1"/>
  <c r="JJ73" i="1"/>
  <c r="JI73" i="1"/>
  <c r="JH73" i="1"/>
  <c r="JG73" i="1"/>
  <c r="JF73" i="1"/>
  <c r="JE73" i="1"/>
  <c r="JD73" i="1"/>
  <c r="JC73" i="1"/>
  <c r="JB73" i="1"/>
  <c r="JA73" i="1"/>
  <c r="IZ73" i="1"/>
  <c r="IY73" i="1"/>
  <c r="IX73" i="1"/>
  <c r="IW73" i="1"/>
  <c r="IV73" i="1"/>
  <c r="IU73" i="1"/>
  <c r="IT73" i="1"/>
  <c r="IS73" i="1"/>
  <c r="IR73" i="1"/>
  <c r="IQ73" i="1"/>
  <c r="IP73" i="1"/>
  <c r="IO73" i="1"/>
  <c r="IN73" i="1"/>
  <c r="IM73" i="1"/>
  <c r="IL73" i="1"/>
  <c r="IK73" i="1"/>
  <c r="IJ73" i="1"/>
  <c r="II73" i="1"/>
  <c r="IH73" i="1"/>
  <c r="IG73" i="1"/>
  <c r="IF73" i="1"/>
  <c r="IE73" i="1"/>
  <c r="ID73" i="1"/>
  <c r="IC73" i="1"/>
  <c r="IB73" i="1"/>
  <c r="IA73" i="1"/>
  <c r="HZ73" i="1"/>
  <c r="HY73" i="1"/>
  <c r="HX73" i="1"/>
  <c r="HW73" i="1"/>
  <c r="HV73" i="1"/>
  <c r="HU73" i="1"/>
  <c r="HT73" i="1"/>
  <c r="HS73" i="1"/>
  <c r="HR73" i="1"/>
  <c r="HQ73" i="1"/>
  <c r="HP73" i="1"/>
  <c r="HO73" i="1"/>
  <c r="HN73" i="1"/>
  <c r="HM73" i="1"/>
  <c r="HL73" i="1"/>
  <c r="HK73" i="1"/>
  <c r="HJ73" i="1"/>
  <c r="HI73" i="1"/>
  <c r="HH73" i="1"/>
  <c r="HG73" i="1"/>
  <c r="HF73" i="1"/>
  <c r="HE73" i="1"/>
  <c r="HB73" i="1"/>
  <c r="GZ73" i="1"/>
  <c r="GY73" i="1"/>
  <c r="GX73" i="1"/>
  <c r="GW73" i="1"/>
  <c r="GV73" i="1"/>
  <c r="GT73" i="1"/>
  <c r="GR73" i="1"/>
  <c r="B69" i="1" a="1"/>
  <c r="B69" i="1" s="1"/>
  <c r="E51" i="3" l="1"/>
  <c r="E71" i="3"/>
  <c r="E9" i="4"/>
  <c r="F9" i="4" s="1"/>
  <c r="F10" i="4"/>
  <c r="E18" i="4"/>
  <c r="F18" i="4" s="1"/>
  <c r="F15" i="4"/>
  <c r="E16" i="4"/>
  <c r="F16" i="4" s="1"/>
  <c r="F2" i="4"/>
  <c r="E1" i="4"/>
  <c r="F1" i="4" s="1"/>
  <c r="F53" i="4"/>
  <c r="E54" i="4"/>
  <c r="F54" i="4" s="1"/>
  <c r="E52" i="4"/>
  <c r="F45" i="4"/>
  <c r="E40" i="4"/>
  <c r="F40" i="4" s="1"/>
  <c r="F39" i="4"/>
  <c r="E38" i="4"/>
  <c r="F38" i="4" s="1"/>
  <c r="F20" i="4"/>
  <c r="E21" i="4"/>
  <c r="F21" i="4" s="1"/>
  <c r="F3" i="4"/>
  <c r="E4" i="4"/>
  <c r="F4" i="4" s="1"/>
  <c r="F19" i="4"/>
  <c r="E17" i="4"/>
  <c r="F17" i="4" s="1"/>
  <c r="F47" i="4"/>
  <c r="E48" i="4"/>
  <c r="E79" i="4"/>
  <c r="F72" i="4"/>
  <c r="E76" i="4"/>
  <c r="F76" i="4" s="1"/>
  <c r="E74" i="4"/>
  <c r="F74" i="4" s="1"/>
  <c r="E18" i="3"/>
  <c r="E69" i="4"/>
  <c r="E40" i="3"/>
  <c r="E68" i="4"/>
  <c r="E53" i="3"/>
  <c r="E75" i="4"/>
  <c r="F75" i="4" s="1"/>
  <c r="E66" i="3"/>
  <c r="E56" i="4"/>
  <c r="E11" i="4"/>
  <c r="F11" i="4" s="1"/>
  <c r="E27" i="4"/>
  <c r="E41" i="4"/>
  <c r="F41" i="4" s="1"/>
  <c r="E35" i="4"/>
  <c r="F35" i="4" s="1"/>
  <c r="E63" i="4"/>
  <c r="F44" i="4"/>
  <c r="E3" i="3"/>
  <c r="E5" i="3"/>
  <c r="E7" i="3"/>
  <c r="E9" i="3"/>
  <c r="E11" i="3"/>
  <c r="E13" i="3"/>
  <c r="E15" i="3"/>
  <c r="E17" i="3"/>
  <c r="E19" i="3"/>
  <c r="E21" i="3"/>
  <c r="E23" i="3"/>
  <c r="E25" i="3"/>
  <c r="E27" i="3"/>
  <c r="E30" i="3"/>
  <c r="E32" i="3"/>
  <c r="E35" i="3"/>
  <c r="E37" i="3"/>
  <c r="E39" i="3"/>
  <c r="E41" i="3"/>
  <c r="E43" i="3"/>
  <c r="E45" i="3"/>
  <c r="E47" i="3"/>
  <c r="E50" i="3"/>
  <c r="E52" i="3"/>
  <c r="E55" i="3"/>
  <c r="E57" i="3"/>
  <c r="E59" i="3"/>
  <c r="E61" i="3"/>
  <c r="E63" i="3"/>
  <c r="E65" i="3"/>
  <c r="E67" i="3"/>
  <c r="E4" i="3"/>
  <c r="E8" i="3"/>
  <c r="E12" i="3"/>
  <c r="E16" i="3"/>
  <c r="E20" i="3"/>
  <c r="E24" i="3"/>
  <c r="E28" i="3"/>
  <c r="E33" i="3"/>
  <c r="E38" i="3"/>
  <c r="E42" i="3"/>
  <c r="E46" i="3"/>
  <c r="E70" i="3"/>
  <c r="E6" i="4"/>
  <c r="E30" i="4"/>
  <c r="F30" i="4" l="1"/>
  <c r="E36" i="4"/>
  <c r="F36" i="4" s="1"/>
  <c r="E31" i="4"/>
  <c r="F31" i="4" s="1"/>
  <c r="F6" i="4"/>
  <c r="E22" i="4"/>
  <c r="F22" i="4" s="1"/>
  <c r="E13" i="4"/>
  <c r="F13" i="4" s="1"/>
  <c r="E7" i="4"/>
  <c r="F7" i="4" s="1"/>
  <c r="F27" i="4"/>
  <c r="E28" i="4"/>
  <c r="F28" i="4" s="1"/>
  <c r="F69" i="4"/>
  <c r="E70" i="4"/>
  <c r="F70" i="4" s="1"/>
  <c r="F63" i="4"/>
  <c r="E62" i="4"/>
  <c r="E64" i="4"/>
  <c r="F64" i="4" s="1"/>
  <c r="F79" i="4"/>
  <c r="E78" i="4"/>
  <c r="F78" i="4" s="1"/>
  <c r="F56" i="4"/>
  <c r="E57" i="4"/>
  <c r="F57" i="4" s="1"/>
  <c r="E55" i="4"/>
  <c r="E71" i="4"/>
  <c r="F71" i="4" s="1"/>
  <c r="F68" i="4"/>
  <c r="E32" i="4"/>
  <c r="F32" i="4" s="1"/>
  <c r="F48" i="4"/>
  <c r="E49" i="4"/>
  <c r="F49" i="4" s="1"/>
  <c r="F52" i="4"/>
  <c r="E46" i="4"/>
  <c r="F46" i="4" s="1"/>
  <c r="E51" i="4"/>
  <c r="F62" i="4" l="1"/>
  <c r="E60" i="4"/>
  <c r="F60" i="4" s="1"/>
  <c r="F51" i="4"/>
  <c r="E50" i="4"/>
  <c r="F50" i="4" s="1"/>
  <c r="F55" i="4"/>
  <c r="E58" i="4"/>
  <c r="F58" i="4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E869340-83E0-4B2C-BEC8-8AC95F985FAC}" keepAlive="1" name="Query - Table001 (Page 1)" description="Connection to the 'Table001 (Page 1)' query in the workbook." type="5" refreshedVersion="8" background="1" saveData="1">
    <dbPr connection="Provider=Microsoft.Mashup.OleDb.1;Data Source=$Workbook$;Location=&quot;Table001 (Page 1)&quot;;Extended Properties=&quot;&quot;" command="SELECT * FROM [Table001 (Page 1)]"/>
  </connection>
  <connection id="2" xr16:uid="{8B2A7884-3C81-4AA6-B165-56B8CBE47C05}" keepAlive="1" name="Query - Table001 (Page 1) (10)" description="Connection to the 'Table001 (Page 1) (10)' query in the workbook." type="5" refreshedVersion="8" background="1" saveData="1">
    <dbPr connection="Provider=Microsoft.Mashup.OleDb.1;Data Source=$Workbook$;Location=&quot;Table001 (Page 1) (10)&quot;;Extended Properties=&quot;&quot;" command="SELECT * FROM [Table001 (Page 1) (10)]"/>
  </connection>
  <connection id="3" xr16:uid="{0F02F300-0D0C-4A94-B82D-EB330B13DA0C}" keepAlive="1" name="Query - Table001 (Page 1) (11)" description="Connection to the 'Table001 (Page 1) (11)' query in the workbook." type="5" refreshedVersion="8" background="1" saveData="1">
    <dbPr connection="Provider=Microsoft.Mashup.OleDb.1;Data Source=$Workbook$;Location=&quot;Table001 (Page 1) (11)&quot;;Extended Properties=&quot;&quot;" command="SELECT * FROM [Table001 (Page 1) (11)]"/>
  </connection>
  <connection id="4" xr16:uid="{6EC81DE4-CE9B-4B7F-A88F-253963311D63}" keepAlive="1" name="Query - Table001 (Page 1) (12)" description="Connection to the 'Table001 (Page 1) (12)' query in the workbook." type="5" refreshedVersion="8" background="1" saveData="1">
    <dbPr connection="Provider=Microsoft.Mashup.OleDb.1;Data Source=$Workbook$;Location=&quot;Table001 (Page 1) (12)&quot;;Extended Properties=&quot;&quot;" command="SELECT * FROM [Table001 (Page 1) (12)]"/>
  </connection>
  <connection id="5" xr16:uid="{69E3D97D-4A67-4CEF-BCF0-D8453FDF449D}" keepAlive="1" name="Query - Table001 (Page 1) (13)" description="Connection to the 'Table001 (Page 1) (13)' query in the workbook." type="5" refreshedVersion="8" background="1" saveData="1">
    <dbPr connection="Provider=Microsoft.Mashup.OleDb.1;Data Source=$Workbook$;Location=&quot;Table001 (Page 1) (13)&quot;;Extended Properties=&quot;&quot;" command="SELECT * FROM [Table001 (Page 1) (13)]"/>
  </connection>
  <connection id="6" xr16:uid="{A3FC7F2C-2E4C-4E56-AC09-9BBFB0A4356F}" keepAlive="1" name="Query - Table001 (Page 1) (14)" description="Connection to the 'Table001 (Page 1) (14)' query in the workbook." type="5" refreshedVersion="8" background="1" saveData="1">
    <dbPr connection="Provider=Microsoft.Mashup.OleDb.1;Data Source=$Workbook$;Location=&quot;Table001 (Page 1) (14)&quot;;Extended Properties=&quot;&quot;" command="SELECT * FROM [Table001 (Page 1) (14)]"/>
  </connection>
  <connection id="7" xr16:uid="{F9DD0B52-4CB2-4D22-9D9E-68C366674AAC}" keepAlive="1" name="Query - Table001 (Page 1) (15)" description="Connection to the 'Table001 (Page 1) (15)' query in the workbook." type="5" refreshedVersion="8" background="1" saveData="1">
    <dbPr connection="Provider=Microsoft.Mashup.OleDb.1;Data Source=$Workbook$;Location=&quot;Table001 (Page 1) (15)&quot;;Extended Properties=&quot;&quot;" command="SELECT * FROM [Table001 (Page 1) (15)]"/>
  </connection>
  <connection id="8" xr16:uid="{492BDA31-F874-4A1B-A23C-6B8092613955}" keepAlive="1" name="Query - Table001 (Page 1) (16)" description="Connection to the 'Table001 (Page 1) (16)' query in the workbook." type="5" refreshedVersion="8" background="1" saveData="1">
    <dbPr connection="Provider=Microsoft.Mashup.OleDb.1;Data Source=$Workbook$;Location=&quot;Table001 (Page 1) (16)&quot;;Extended Properties=&quot;&quot;" command="SELECT * FROM [Table001 (Page 1) (16)]"/>
  </connection>
  <connection id="9" xr16:uid="{7BF9D05F-752B-4C28-9E9A-611CAD8FA037}" keepAlive="1" name="Query - Table001 (Page 1) (17)" description="Connection to the 'Table001 (Page 1) (17)' query in the workbook." type="5" refreshedVersion="8" background="1" saveData="1">
    <dbPr connection="Provider=Microsoft.Mashup.OleDb.1;Data Source=$Workbook$;Location=&quot;Table001 (Page 1) (17)&quot;;Extended Properties=&quot;&quot;" command="SELECT * FROM [Table001 (Page 1) (17)]"/>
  </connection>
  <connection id="10" xr16:uid="{7DC94425-2AC4-4578-A9A3-A8F5A50D378B}" keepAlive="1" name="Query - Table001 (Page 1) (18)" description="Connection to the 'Table001 (Page 1) (18)' query in the workbook." type="5" refreshedVersion="8" background="1" saveData="1">
    <dbPr connection="Provider=Microsoft.Mashup.OleDb.1;Data Source=$Workbook$;Location=&quot;Table001 (Page 1) (18)&quot;;Extended Properties=&quot;&quot;" command="SELECT * FROM [Table001 (Page 1) (18)]"/>
  </connection>
  <connection id="11" xr16:uid="{37F8F877-4D0E-4CFC-8F10-43567F7D6A42}" keepAlive="1" name="Query - Table001 (Page 1) (19)" description="Connection to the 'Table001 (Page 1) (19)' query in the workbook." type="5" refreshedVersion="0" background="1">
    <dbPr connection="Provider=Microsoft.Mashup.OleDb.1;Data Source=$Workbook$;Location=&quot;Table001 (Page 1) (19)&quot;;Extended Properties=&quot;&quot;" command="SELECT * FROM [Table001 (Page 1) (19)]"/>
  </connection>
  <connection id="12" xr16:uid="{41F902B1-9CCB-44DD-A0AD-8088F21D7858}" keepAlive="1" name="Query - Table001 (Page 1) (2)" description="Connection to the 'Table001 (Page 1) (2)' query in the workbook." type="5" refreshedVersion="8" background="1" saveData="1">
    <dbPr connection="Provider=Microsoft.Mashup.OleDb.1;Data Source=$Workbook$;Location=&quot;Table001 (Page 1) (2)&quot;;Extended Properties=&quot;&quot;" command="SELECT * FROM [Table001 (Page 1) (2)]"/>
  </connection>
  <connection id="13" xr16:uid="{FBE333E9-A15A-4CD5-87C8-5CE6AA128ACA}" keepAlive="1" name="Query - Table001 (Page 1) (20)" description="Connection to the 'Table001 (Page 1) (20)' query in the workbook." type="5" refreshedVersion="0" background="1">
    <dbPr connection="Provider=Microsoft.Mashup.OleDb.1;Data Source=$Workbook$;Location=&quot;Table001 (Page 1) (20)&quot;;Extended Properties=&quot;&quot;" command="SELECT * FROM [Table001 (Page 1) (20)]"/>
  </connection>
  <connection id="14" xr16:uid="{65DA6CB0-B735-4FC5-920F-D7833FB36FA9}" keepAlive="1" name="Query - Table001 (Page 1) (21)" description="Connection to the 'Table001 (Page 1) (21)' query in the workbook." type="5" refreshedVersion="0" background="1">
    <dbPr connection="Provider=Microsoft.Mashup.OleDb.1;Data Source=$Workbook$;Location=&quot;Table001 (Page 1) (21)&quot;;Extended Properties=&quot;&quot;" command="SELECT * FROM [Table001 (Page 1) (21)]"/>
  </connection>
  <connection id="15" xr16:uid="{A1E89A00-DEBC-4AC8-A595-AEEBE598BF72}" keepAlive="1" name="Query - Table001 (Page 1) (22)" description="Connection to the 'Table001 (Page 1) (22)' query in the workbook." type="5" refreshedVersion="0" background="1">
    <dbPr connection="Provider=Microsoft.Mashup.OleDb.1;Data Source=$Workbook$;Location=&quot;Table001 (Page 1) (22)&quot;;Extended Properties=&quot;&quot;" command="SELECT * FROM [Table001 (Page 1) (22)]"/>
  </connection>
  <connection id="16" xr16:uid="{FED3593C-E226-4668-A46B-7CE1C9CE486F}" keepAlive="1" name="Query - Table001 (Page 1) (23)" description="Connection to the 'Table001 (Page 1) (23)' query in the workbook." type="5" refreshedVersion="0" background="1">
    <dbPr connection="Provider=Microsoft.Mashup.OleDb.1;Data Source=$Workbook$;Location=&quot;Table001 (Page 1) (23)&quot;;Extended Properties=&quot;&quot;" command="SELECT * FROM [Table001 (Page 1) (23)]"/>
  </connection>
  <connection id="17" xr16:uid="{B15BA60E-02B8-4EC9-8F6B-D0F33E85923E}" keepAlive="1" name="Query - Table001 (Page 1) (24)" description="Connection to the 'Table001 (Page 1) (24)' query in the workbook." type="5" refreshedVersion="8" background="1" saveData="1">
    <dbPr connection="Provider=Microsoft.Mashup.OleDb.1;Data Source=$Workbook$;Location=&quot;Table001 (Page 1) (24)&quot;;Extended Properties=&quot;&quot;" command="SELECT * FROM [Table001 (Page 1) (24)]"/>
  </connection>
  <connection id="18" xr16:uid="{3EF07D09-2DC9-489E-90C4-80B58BFAF711}" keepAlive="1" name="Query - Table001 (Page 1) (25)" description="Connection to the 'Table001 (Page 1) (25)' query in the workbook." type="5" refreshedVersion="8" background="1" saveData="1">
    <dbPr connection="Provider=Microsoft.Mashup.OleDb.1;Data Source=$Workbook$;Location=&quot;Table001 (Page 1) (25)&quot;;Extended Properties=&quot;&quot;" command="SELECT * FROM [Table001 (Page 1) (25)]"/>
  </connection>
  <connection id="19" xr16:uid="{44A65337-7418-468D-BDD2-9F2A9D6F21C6}" keepAlive="1" name="Query - Table001 (Page 1) (26)" description="Connection to the 'Table001 (Page 1) (26)' query in the workbook." type="5" refreshedVersion="0" background="1">
    <dbPr connection="Provider=Microsoft.Mashup.OleDb.1;Data Source=$Workbook$;Location=&quot;Table001 (Page 1) (26)&quot;;Extended Properties=&quot;&quot;" command="SELECT * FROM [Table001 (Page 1) (26)]"/>
  </connection>
  <connection id="20" xr16:uid="{2026BA57-447E-4014-8A8A-88966E1B632F}" keepAlive="1" name="Query - Table001 (Page 1) (27)" description="Connection to the 'Table001 (Page 1) (27)' query in the workbook." type="5" refreshedVersion="0" background="1">
    <dbPr connection="Provider=Microsoft.Mashup.OleDb.1;Data Source=$Workbook$;Location=&quot;Table001 (Page 1) (27)&quot;;Extended Properties=&quot;&quot;" command="SELECT * FROM [Table001 (Page 1) (27)]"/>
  </connection>
  <connection id="21" xr16:uid="{6452061E-CBD6-497D-861A-47597D4E0A98}" keepAlive="1" name="Query - Table001 (Page 1) (28)" description="Connection to the 'Table001 (Page 1) (28)' query in the workbook." type="5" refreshedVersion="0" background="1">
    <dbPr connection="Provider=Microsoft.Mashup.OleDb.1;Data Source=$Workbook$;Location=&quot;Table001 (Page 1) (28)&quot;;Extended Properties=&quot;&quot;" command="SELECT * FROM [Table001 (Page 1) (28)]"/>
  </connection>
  <connection id="22" xr16:uid="{A41ADEC9-D55E-4498-96EE-3779ADD91BD5}" keepAlive="1" name="Query - Table001 (Page 1) (29)" description="Connection to the 'Table001 (Page 1) (29)' query in the workbook." type="5" refreshedVersion="8" background="1" saveData="1">
    <dbPr connection="Provider=Microsoft.Mashup.OleDb.1;Data Source=$Workbook$;Location=&quot;Table001 (Page 1) (29)&quot;;Extended Properties=&quot;&quot;" command="SELECT * FROM [Table001 (Page 1) (29)]"/>
  </connection>
  <connection id="23" xr16:uid="{B24C20E6-DDA5-4ABC-A69A-DAF989332760}" keepAlive="1" name="Query - Table001 (Page 1) (3)" description="Connection to the 'Table001 (Page 1) (3)' query in the workbook." type="5" refreshedVersion="8" background="1" saveData="1">
    <dbPr connection="Provider=Microsoft.Mashup.OleDb.1;Data Source=$Workbook$;Location=&quot;Table001 (Page 1) (3)&quot;;Extended Properties=&quot;&quot;" command="SELECT * FROM [Table001 (Page 1) (3)]"/>
  </connection>
  <connection id="24" xr16:uid="{7523BAF7-DDE6-40EA-9961-1A10EE4DE3A9}" keepAlive="1" name="Query - Table001 (Page 1) (30)" description="Connection to the 'Table001 (Page 1) (30)' query in the workbook." type="5" refreshedVersion="0" background="1">
    <dbPr connection="Provider=Microsoft.Mashup.OleDb.1;Data Source=$Workbook$;Location=&quot;Table001 (Page 1) (30)&quot;;Extended Properties=&quot;&quot;" command="SELECT * FROM [Table001 (Page 1) (30)]"/>
  </connection>
  <connection id="25" xr16:uid="{9DABEA1A-B6DA-4D6D-AD3D-243AD4CFBC77}" keepAlive="1" name="Query - Table001 (Page 1) (31)" description="Connection to the 'Table001 (Page 1) (31)' query in the workbook." type="5" refreshedVersion="0" background="1">
    <dbPr connection="Provider=Microsoft.Mashup.OleDb.1;Data Source=$Workbook$;Location=&quot;Table001 (Page 1) (31)&quot;;Extended Properties=&quot;&quot;" command="SELECT * FROM [Table001 (Page 1) (31)]"/>
  </connection>
  <connection id="26" xr16:uid="{F0469114-E286-4F22-839C-6D0281C8B17A}" keepAlive="1" name="Query - Table001 (Page 1) (32)" description="Connection to the 'Table001 (Page 1) (32)' query in the workbook." type="5" refreshedVersion="0" background="1">
    <dbPr connection="Provider=Microsoft.Mashup.OleDb.1;Data Source=$Workbook$;Location=&quot;Table001 (Page 1) (32)&quot;;Extended Properties=&quot;&quot;" command="SELECT * FROM [Table001 (Page 1) (32)]"/>
  </connection>
  <connection id="27" xr16:uid="{D8BD7CE7-F04D-4C95-9995-19B8834143C2}" keepAlive="1" name="Query - Table001 (Page 1) (33)" description="Connection to the 'Table001 (Page 1) (33)' query in the workbook." type="5" refreshedVersion="0" background="1">
    <dbPr connection="Provider=Microsoft.Mashup.OleDb.1;Data Source=$Workbook$;Location=&quot;Table001 (Page 1) (33)&quot;;Extended Properties=&quot;&quot;" command="SELECT * FROM [Table001 (Page 1) (33)]"/>
  </connection>
  <connection id="28" xr16:uid="{369A07DE-607C-478E-AC31-CC5CD2F34E14}" keepAlive="1" name="Query - Table001 (Page 1) (34)" description="Connection to the 'Table001 (Page 1) (34)' query in the workbook." type="5" refreshedVersion="0" background="1">
    <dbPr connection="Provider=Microsoft.Mashup.OleDb.1;Data Source=$Workbook$;Location=&quot;Table001 (Page 1) (34)&quot;;Extended Properties=&quot;&quot;" command="SELECT * FROM [Table001 (Page 1) (34)]"/>
  </connection>
  <connection id="29" xr16:uid="{956ACB67-38A9-4554-A4AD-AEFEC914C301}" keepAlive="1" name="Query - Table001 (Page 1) (35)" description="Connection to the 'Table001 (Page 1) (35)' query in the workbook." type="5" refreshedVersion="8" background="1" saveData="1">
    <dbPr connection="Provider=Microsoft.Mashup.OleDb.1;Data Source=$Workbook$;Location=&quot;Table001 (Page 1) (35)&quot;;Extended Properties=&quot;&quot;" command="SELECT * FROM [Table001 (Page 1) (35)]"/>
  </connection>
  <connection id="30" xr16:uid="{C3B2E587-663C-4129-844D-0DEED75DA2E5}" keepAlive="1" name="Query - Table001 (Page 1) (36)" description="Connection to the 'Table001 (Page 1) (36)' query in the workbook." type="5" refreshedVersion="8" background="1" saveData="1">
    <dbPr connection="Provider=Microsoft.Mashup.OleDb.1;Data Source=$Workbook$;Location=&quot;Table001 (Page 1) (36)&quot;;Extended Properties=&quot;&quot;" command="SELECT * FROM [Table001 (Page 1) (36)]"/>
  </connection>
  <connection id="31" xr16:uid="{D993BA19-9FBD-409E-9CC9-9DAE4B45DB78}" keepAlive="1" name="Query - Table001 (Page 1) (37)" description="Connection to the 'Table001 (Page 1) (37)' query in the workbook." type="5" refreshedVersion="0" background="1">
    <dbPr connection="Provider=Microsoft.Mashup.OleDb.1;Data Source=$Workbook$;Location=&quot;Table001 (Page 1) (37)&quot;;Extended Properties=&quot;&quot;" command="SELECT * FROM [Table001 (Page 1) (37)]"/>
  </connection>
  <connection id="32" xr16:uid="{2F1BCFED-9F58-4AFE-BBBC-1D413FEDE493}" keepAlive="1" name="Query - Table001 (Page 1) (38)" description="Connection to the 'Table001 (Page 1) (38)' query in the workbook." type="5" refreshedVersion="0" background="1">
    <dbPr connection="Provider=Microsoft.Mashup.OleDb.1;Data Source=$Workbook$;Location=&quot;Table001 (Page 1) (38)&quot;;Extended Properties=&quot;&quot;" command="SELECT * FROM [Table001 (Page 1) (38)]"/>
  </connection>
  <connection id="33" xr16:uid="{7D0C6A69-7797-4454-A6D6-E150EE01717C}" keepAlive="1" name="Query - Table001 (Page 1) (39)" description="Connection to the 'Table001 (Page 1) (39)' query in the workbook." type="5" refreshedVersion="8" background="1" saveData="1">
    <dbPr connection="Provider=Microsoft.Mashup.OleDb.1;Data Source=$Workbook$;Location=&quot;Table001 (Page 1) (39)&quot;;Extended Properties=&quot;&quot;" command="SELECT * FROM [Table001 (Page 1) (39)]"/>
  </connection>
  <connection id="34" xr16:uid="{3F8AC968-6350-4810-8284-4D10D7D7221B}" keepAlive="1" name="Query - Table001 (Page 1) (4)" description="Connection to the 'Table001 (Page 1) (4)' query in the workbook." type="5" refreshedVersion="8" background="1" saveData="1">
    <dbPr connection="Provider=Microsoft.Mashup.OleDb.1;Data Source=$Workbook$;Location=&quot;Table001 (Page 1) (4)&quot;;Extended Properties=&quot;&quot;" command="SELECT * FROM [Table001 (Page 1) (4)]"/>
  </connection>
  <connection id="35" xr16:uid="{D298DDB8-7CCF-466D-9DB0-EA95D985D68A}" keepAlive="1" name="Query - Table001 (Page 1) (40)" description="Connection to the 'Table001 (Page 1) (40)' query in the workbook." type="5" refreshedVersion="8" background="1" saveData="1">
    <dbPr connection="Provider=Microsoft.Mashup.OleDb.1;Data Source=$Workbook$;Location=&quot;Table001 (Page 1) (40)&quot;;Extended Properties=&quot;&quot;" command="SELECT * FROM [Table001 (Page 1) (40)]"/>
  </connection>
  <connection id="36" xr16:uid="{0988ABB5-E2B0-4CAC-AE6B-565B8B0E3E28}" keepAlive="1" name="Query - Table001 (Page 1) (41)" description="Connection to the 'Table001 (Page 1) (41)' query in the workbook." type="5" refreshedVersion="8" background="1" saveData="1">
    <dbPr connection="Provider=Microsoft.Mashup.OleDb.1;Data Source=$Workbook$;Location=&quot;Table001 (Page 1) (41)&quot;;Extended Properties=&quot;&quot;" command="SELECT * FROM [Table001 (Page 1) (41)]"/>
  </connection>
  <connection id="37" xr16:uid="{380C8238-F316-4754-A37A-82EE733D2DF6}" keepAlive="1" name="Query - Table001 (Page 1) (42)" description="Connection to the 'Table001 (Page 1) (42)' query in the workbook." type="5" refreshedVersion="0" background="1">
    <dbPr connection="Provider=Microsoft.Mashup.OleDb.1;Data Source=$Workbook$;Location=&quot;Table001 (Page 1) (42)&quot;;Extended Properties=&quot;&quot;" command="SELECT * FROM [Table001 (Page 1) (42)]"/>
  </connection>
  <connection id="38" xr16:uid="{BAE1CFE7-6DEB-41D5-9D81-C35EFF7DF00A}" keepAlive="1" name="Query - Table001 (Page 1) (43)" description="Connection to the 'Table001 (Page 1) (43)' query in the workbook." type="5" refreshedVersion="8" background="1" saveData="1">
    <dbPr connection="Provider=Microsoft.Mashup.OleDb.1;Data Source=$Workbook$;Location=&quot;Table001 (Page 1) (43)&quot;;Extended Properties=&quot;&quot;" command="SELECT * FROM [Table001 (Page 1) (43)]"/>
  </connection>
  <connection id="39" xr16:uid="{A0B9BEF2-54E9-4FB7-943F-04E4B18E6C3E}" keepAlive="1" name="Query - Table001 (Page 1) (44)" description="Connection to the 'Table001 (Page 1) (44)' query in the workbook." type="5" refreshedVersion="0" background="1">
    <dbPr connection="Provider=Microsoft.Mashup.OleDb.1;Data Source=$Workbook$;Location=&quot;Table001 (Page 1) (44)&quot;;Extended Properties=&quot;&quot;" command="SELECT * FROM [Table001 (Page 1) (44)]"/>
  </connection>
  <connection id="40" xr16:uid="{C55ABF74-BF08-4F1F-AF59-3F6F05CEBDF7}" keepAlive="1" name="Query - Table001 (Page 1) (45)" description="Connection to the 'Table001 (Page 1) (45)' query in the workbook." type="5" refreshedVersion="8" background="1" saveData="1">
    <dbPr connection="Provider=Microsoft.Mashup.OleDb.1;Data Source=$Workbook$;Location=&quot;Table001 (Page 1) (45)&quot;;Extended Properties=&quot;&quot;" command="SELECT * FROM [Table001 (Page 1) (45)]"/>
  </connection>
  <connection id="41" xr16:uid="{9132C0A7-6993-4DE0-857E-8280C6F39C22}" keepAlive="1" name="Query - Table001 (Page 1) (46)" description="Connection to the 'Table001 (Page 1) (46)' query in the workbook." type="5" refreshedVersion="8" background="1" saveData="1">
    <dbPr connection="Provider=Microsoft.Mashup.OleDb.1;Data Source=$Workbook$;Location=&quot;Table001 (Page 1) (46)&quot;;Extended Properties=&quot;&quot;" command="SELECT * FROM [Table001 (Page 1) (46)]"/>
  </connection>
  <connection id="42" xr16:uid="{90292FAD-E650-478A-B1F1-950AAFA648C7}" keepAlive="1" name="Query - Table001 (Page 1) (47)" description="Connection to the 'Table001 (Page 1) (47)' query in the workbook." type="5" refreshedVersion="0" background="1">
    <dbPr connection="Provider=Microsoft.Mashup.OleDb.1;Data Source=$Workbook$;Location=&quot;Table001 (Page 1) (47)&quot;;Extended Properties=&quot;&quot;" command="SELECT * FROM [Table001 (Page 1) (47)]"/>
  </connection>
  <connection id="43" xr16:uid="{269A929C-0F6B-4EDF-B73D-8667C56584D8}" keepAlive="1" name="Query - Table001 (Page 1) (48)" description="Connection to the 'Table001 (Page 1) (48)' query in the workbook." type="5" refreshedVersion="8" background="1" saveData="1">
    <dbPr connection="Provider=Microsoft.Mashup.OleDb.1;Data Source=$Workbook$;Location=&quot;Table001 (Page 1) (48)&quot;;Extended Properties=&quot;&quot;" command="SELECT * FROM [Table001 (Page 1) (48)]"/>
  </connection>
  <connection id="44" xr16:uid="{7B5D8659-060F-4D04-A3B7-FFB954D028AC}" keepAlive="1" name="Query - Table001 (Page 1) (49)" description="Connection to the 'Table001 (Page 1) (49)' query in the workbook." type="5" refreshedVersion="0" background="1">
    <dbPr connection="Provider=Microsoft.Mashup.OleDb.1;Data Source=$Workbook$;Location=&quot;Table001 (Page 1) (49)&quot;;Extended Properties=&quot;&quot;" command="SELECT * FROM [Table001 (Page 1) (49)]"/>
  </connection>
  <connection id="45" xr16:uid="{084E24A1-6FE7-40F4-AB3C-156DB51C198A}" keepAlive="1" name="Query - Table001 (Page 1) (5)" description="Connection to the 'Table001 (Page 1) (5)' query in the workbook." type="5" refreshedVersion="8" background="1" saveData="1">
    <dbPr connection="Provider=Microsoft.Mashup.OleDb.1;Data Source=$Workbook$;Location=&quot;Table001 (Page 1) (5)&quot;;Extended Properties=&quot;&quot;" command="SELECT * FROM [Table001 (Page 1) (5)]"/>
  </connection>
  <connection id="46" xr16:uid="{A20CD612-E7F8-46D4-AA84-10F550926230}" keepAlive="1" name="Query - Table001 (Page 1) (50)" description="Connection to the 'Table001 (Page 1) (50)' query in the workbook." type="5" refreshedVersion="0" background="1">
    <dbPr connection="Provider=Microsoft.Mashup.OleDb.1;Data Source=$Workbook$;Location=&quot;Table001 (Page 1) (50)&quot;;Extended Properties=&quot;&quot;" command="SELECT * FROM [Table001 (Page 1) (50)]"/>
  </connection>
  <connection id="47" xr16:uid="{D1FBCFC1-9BD4-4B75-9DAF-339714093120}" keepAlive="1" name="Query - Table001 (Page 1) (51)" description="Connection to the 'Table001 (Page 1) (51)' query in the workbook." type="5" refreshedVersion="0" background="1">
    <dbPr connection="Provider=Microsoft.Mashup.OleDb.1;Data Source=$Workbook$;Location=&quot;Table001 (Page 1) (51)&quot;;Extended Properties=&quot;&quot;" command="SELECT * FROM [Table001 (Page 1) (51)]"/>
  </connection>
  <connection id="48" xr16:uid="{D5214625-60AF-43E8-9F53-C2D8F5CD11E9}" keepAlive="1" name="Query - Table001 (Page 1) (52)" description="Connection to the 'Table001 (Page 1) (52)' query in the workbook." type="5" refreshedVersion="0" background="1">
    <dbPr connection="Provider=Microsoft.Mashup.OleDb.1;Data Source=$Workbook$;Location=&quot;Table001 (Page 1) (52)&quot;;Extended Properties=&quot;&quot;" command="SELECT * FROM [Table001 (Page 1) (52)]"/>
  </connection>
  <connection id="49" xr16:uid="{A2FFE5CA-8362-42B8-B54C-69C3087318E1}" keepAlive="1" name="Query - Table001 (Page 1) (53)" description="Connection to the 'Table001 (Page 1) (53)' query in the workbook." type="5" refreshedVersion="0" background="1">
    <dbPr connection="Provider=Microsoft.Mashup.OleDb.1;Data Source=$Workbook$;Location=&quot;Table001 (Page 1) (53)&quot;;Extended Properties=&quot;&quot;" command="SELECT * FROM [Table001 (Page 1) (53)]"/>
  </connection>
  <connection id="50" xr16:uid="{BE3A2066-E2B9-416C-A023-1F3AD7DAA607}" keepAlive="1" name="Query - Table001 (Page 1) (54)" description="Connection to the 'Table001 (Page 1) (54)' query in the workbook." type="5" refreshedVersion="0" background="1">
    <dbPr connection="Provider=Microsoft.Mashup.OleDb.1;Data Source=$Workbook$;Location=&quot;Table001 (Page 1) (54)&quot;;Extended Properties=&quot;&quot;" command="SELECT * FROM [Table001 (Page 1) (54)]"/>
  </connection>
  <connection id="51" xr16:uid="{0D52D056-EB73-4CC3-8229-7DA03DAAA77F}" keepAlive="1" name="Query - Table001 (Page 1) (55)" description="Connection to the 'Table001 (Page 1) (55)' query in the workbook." type="5" refreshedVersion="0" background="1">
    <dbPr connection="Provider=Microsoft.Mashup.OleDb.1;Data Source=$Workbook$;Location=&quot;Table001 (Page 1) (55)&quot;;Extended Properties=&quot;&quot;" command="SELECT * FROM [Table001 (Page 1) (55)]"/>
  </connection>
  <connection id="52" xr16:uid="{1F516352-3BA7-4EB7-AE3D-AB581C75CE5F}" keepAlive="1" name="Query - Table001 (Page 1) (56)" description="Connection to the 'Table001 (Page 1) (56)' query in the workbook." type="5" refreshedVersion="8" background="1" saveData="1">
    <dbPr connection="Provider=Microsoft.Mashup.OleDb.1;Data Source=$Workbook$;Location=&quot;Table001 (Page 1) (56)&quot;;Extended Properties=&quot;&quot;" command="SELECT * FROM [Table001 (Page 1) (56)]"/>
  </connection>
  <connection id="53" xr16:uid="{7F218067-EEA6-4FA7-A9E7-CA94371D077D}" keepAlive="1" name="Query - Table001 (Page 1) (57)" description="Connection to the 'Table001 (Page 1) (57)' query in the workbook." type="5" refreshedVersion="8" background="1" saveData="1">
    <dbPr connection="Provider=Microsoft.Mashup.OleDb.1;Data Source=$Workbook$;Location=&quot;Table001 (Page 1) (57)&quot;;Extended Properties=&quot;&quot;" command="SELECT * FROM [Table001 (Page 1) (57)]"/>
  </connection>
  <connection id="54" xr16:uid="{F0468889-685F-41D3-A044-C9DD1B227E9D}" keepAlive="1" name="Query - Table001 (Page 1) (58)" description="Connection to the 'Table001 (Page 1) (58)' query in the workbook." type="5" refreshedVersion="8" background="1" saveData="1">
    <dbPr connection="Provider=Microsoft.Mashup.OleDb.1;Data Source=$Workbook$;Location=&quot;Table001 (Page 1) (58)&quot;;Extended Properties=&quot;&quot;" command="SELECT * FROM [Table001 (Page 1) (58)]"/>
  </connection>
  <connection id="55" xr16:uid="{E18E7C10-97B5-4CE2-9DCA-06F423E7D432}" keepAlive="1" name="Query - Table001 (Page 1) (59)" description="Connection to the 'Table001 (Page 1) (59)' query in the workbook." type="5" refreshedVersion="8" background="1" saveData="1">
    <dbPr connection="Provider=Microsoft.Mashup.OleDb.1;Data Source=$Workbook$;Location=&quot;Table001 (Page 1) (59)&quot;;Extended Properties=&quot;&quot;" command="SELECT * FROM [Table001 (Page 1) (59)]"/>
  </connection>
  <connection id="56" xr16:uid="{AD7A0FDF-35DC-4227-926C-B958FFBF096D}" keepAlive="1" name="Query - Table001 (Page 1) (6)" description="Connection to the 'Table001 (Page 1) (6)' query in the workbook." type="5" refreshedVersion="8" background="1" saveData="1">
    <dbPr connection="Provider=Microsoft.Mashup.OleDb.1;Data Source=$Workbook$;Location=&quot;Table001 (Page 1) (6)&quot;;Extended Properties=&quot;&quot;" command="SELECT * FROM [Table001 (Page 1) (6)]"/>
  </connection>
  <connection id="57" xr16:uid="{43F6FADE-164E-4AB7-B197-23B8336F43E3}" keepAlive="1" name="Query - Table001 (Page 1) (60)" description="Connection to the 'Table001 (Page 1) (60)' query in the workbook." type="5" refreshedVersion="0" background="1">
    <dbPr connection="Provider=Microsoft.Mashup.OleDb.1;Data Source=$Workbook$;Location=&quot;Table001 (Page 1) (60)&quot;;Extended Properties=&quot;&quot;" command="SELECT * FROM [Table001 (Page 1) (60)]"/>
  </connection>
  <connection id="58" xr16:uid="{001262A7-2A3F-47B8-AEDE-00C91255CC5D}" keepAlive="1" name="Query - Table001 (Page 1) (61)" description="Connection to the 'Table001 (Page 1) (61)' query in the workbook." type="5" refreshedVersion="0" background="1">
    <dbPr connection="Provider=Microsoft.Mashup.OleDb.1;Data Source=$Workbook$;Location=&quot;Table001 (Page 1) (61)&quot;;Extended Properties=&quot;&quot;" command="SELECT * FROM [Table001 (Page 1) (61)]"/>
  </connection>
  <connection id="59" xr16:uid="{FEB40B4B-C0DA-4B60-B84C-F86F78E1A846}" keepAlive="1" name="Query - Table001 (Page 1) (62)" description="Connection to the 'Table001 (Page 1) (62)' query in the workbook." type="5" refreshedVersion="0" background="1">
    <dbPr connection="Provider=Microsoft.Mashup.OleDb.1;Data Source=$Workbook$;Location=&quot;Table001 (Page 1) (62)&quot;;Extended Properties=&quot;&quot;" command="SELECT * FROM [Table001 (Page 1) (62)]"/>
  </connection>
  <connection id="60" xr16:uid="{4EFE8839-CA4F-4AFE-A33F-4C3C5C18D195}" keepAlive="1" name="Query - Table001 (Page 1) (63)" description="Connection to the 'Table001 (Page 1) (63)' query in the workbook." type="5" refreshedVersion="8" background="1" saveData="1">
    <dbPr connection="Provider=Microsoft.Mashup.OleDb.1;Data Source=$Workbook$;Location=&quot;Table001 (Page 1) (63)&quot;;Extended Properties=&quot;&quot;" command="SELECT * FROM [Table001 (Page 1) (63)]"/>
  </connection>
  <connection id="61" xr16:uid="{4727E446-8A3A-4484-9E74-5769EB08AE1D}" keepAlive="1" name="Query - Table001 (Page 1) (64)" description="Connection to the 'Table001 (Page 1) (64)' query in the workbook." type="5" refreshedVersion="8" background="1" saveData="1">
    <dbPr connection="Provider=Microsoft.Mashup.OleDb.1;Data Source=$Workbook$;Location=&quot;Table001 (Page 1) (64)&quot;;Extended Properties=&quot;&quot;" command="SELECT * FROM [Table001 (Page 1) (64)]"/>
  </connection>
  <connection id="62" xr16:uid="{067BAA56-6EA7-40D4-AA3D-907E612C8D2B}" keepAlive="1" name="Query - Table001 (Page 1) (65)" description="Connection to the 'Table001 (Page 1) (65)' query in the workbook." type="5" refreshedVersion="8" background="1" saveData="1">
    <dbPr connection="Provider=Microsoft.Mashup.OleDb.1;Data Source=$Workbook$;Location=&quot;Table001 (Page 1) (65)&quot;;Extended Properties=&quot;&quot;" command="SELECT * FROM [Table001 (Page 1) (65)]"/>
  </connection>
  <connection id="63" xr16:uid="{86D7C3E0-3AD2-42C3-B104-5EC33D6E36DB}" keepAlive="1" name="Query - Table001 (Page 1) (66)" description="Connection to the 'Table001 (Page 1) (66)' query in the workbook." type="5" refreshedVersion="0" background="1">
    <dbPr connection="Provider=Microsoft.Mashup.OleDb.1;Data Source=$Workbook$;Location=&quot;Table001 (Page 1) (66)&quot;;Extended Properties=&quot;&quot;" command="SELECT * FROM [Table001 (Page 1) (66)]"/>
  </connection>
  <connection id="64" xr16:uid="{90F5434E-43D0-43D6-8258-60D8E1257884}" keepAlive="1" name="Query - Table001 (Page 1) (67)" description="Connection to the 'Table001 (Page 1) (67)' query in the workbook." type="5" refreshedVersion="8" background="1" saveData="1">
    <dbPr connection="Provider=Microsoft.Mashup.OleDb.1;Data Source=$Workbook$;Location=&quot;Table001 (Page 1) (67)&quot;;Extended Properties=&quot;&quot;" command="SELECT * FROM [Table001 (Page 1) (67)]"/>
  </connection>
  <connection id="65" xr16:uid="{1F42FD45-744A-404A-90C1-E5C6BA497D89}" keepAlive="1" name="Query - Table001 (Page 1) (68)" description="Connection to the 'Table001 (Page 1) (68)' query in the workbook." type="5" refreshedVersion="0" background="1">
    <dbPr connection="Provider=Microsoft.Mashup.OleDb.1;Data Source=$Workbook$;Location=&quot;Table001 (Page 1) (68)&quot;;Extended Properties=&quot;&quot;" command="SELECT * FROM [Table001 (Page 1) (68)]"/>
  </connection>
  <connection id="66" xr16:uid="{1396F541-E8CD-4EF8-92DC-128AD7FB4AF9}" keepAlive="1" name="Query - Table001 (Page 1) (69)" description="Connection to the 'Table001 (Page 1) (69)' query in the workbook." type="5" refreshedVersion="8" background="1" saveData="1">
    <dbPr connection="Provider=Microsoft.Mashup.OleDb.1;Data Source=$Workbook$;Location=&quot;Table001 (Page 1) (69)&quot;;Extended Properties=&quot;&quot;" command="SELECT * FROM [Table001 (Page 1) (69)]"/>
  </connection>
  <connection id="67" xr16:uid="{D8108C84-12F7-4689-9E33-05CD0399969A}" keepAlive="1" name="Query - Table001 (Page 1) (7)" description="Connection to the 'Table001 (Page 1) (7)' query in the workbook." type="5" refreshedVersion="8" background="1" saveData="1">
    <dbPr connection="Provider=Microsoft.Mashup.OleDb.1;Data Source=$Workbook$;Location=&quot;Table001 (Page 1) (7)&quot;;Extended Properties=&quot;&quot;" command="SELECT * FROM [Table001 (Page 1) (7)]"/>
  </connection>
  <connection id="68" xr16:uid="{393115A2-0633-41E7-8630-B411E78A4228}" keepAlive="1" name="Query - Table001 (Page 1) (70)" description="Connection to the 'Table001 (Page 1) (70)' query in the workbook." type="5" refreshedVersion="8" background="1" saveData="1">
    <dbPr connection="Provider=Microsoft.Mashup.OleDb.1;Data Source=$Workbook$;Location=&quot;Table001 (Page 1) (70)&quot;;Extended Properties=&quot;&quot;" command="SELECT * FROM [Table001 (Page 1) (70)]"/>
  </connection>
  <connection id="69" xr16:uid="{D5CC7E9B-C097-45D3-878E-2235AEBF38B7}" keepAlive="1" name="Query - Table001 (Page 1) (8)" description="Connection to the 'Table001 (Page 1) (8)' query in the workbook." type="5" refreshedVersion="8" background="1" saveData="1">
    <dbPr connection="Provider=Microsoft.Mashup.OleDb.1;Data Source=$Workbook$;Location=&quot;Table001 (Page 1) (8)&quot;;Extended Properties=&quot;&quot;" command="SELECT * FROM [Table001 (Page 1) (8)]"/>
  </connection>
  <connection id="70" xr16:uid="{3AE17295-3176-4494-8F5B-04F2E8349228}" keepAlive="1" name="Query - Table001 (Page 1) (9)" description="Connection to the 'Table001 (Page 1) (9)' query in the workbook." type="5" refreshedVersion="8" background="1" saveData="1">
    <dbPr connection="Provider=Microsoft.Mashup.OleDb.1;Data Source=$Workbook$;Location=&quot;Table001 (Page 1) (9)&quot;;Extended Properties=&quot;&quot;" command="SELECT * FROM [Table001 (Page 1) (9)]"/>
  </connection>
</connections>
</file>

<file path=xl/sharedStrings.xml><?xml version="1.0" encoding="utf-8"?>
<sst xmlns="http://schemas.openxmlformats.org/spreadsheetml/2006/main" count="1250" uniqueCount="651">
  <si>
    <t>Date: January 1</t>
  </si>
  <si>
    <t>Date: January 2</t>
  </si>
  <si>
    <t>Date: January 3</t>
  </si>
  <si>
    <t>Date: January 4</t>
  </si>
  <si>
    <t>Date: January 5</t>
  </si>
  <si>
    <t>Date: January 6</t>
  </si>
  <si>
    <t>Date: January 7</t>
  </si>
  <si>
    <t>Date: January 8</t>
  </si>
  <si>
    <t>Date: January 9</t>
  </si>
  <si>
    <t>Date: January 10</t>
  </si>
  <si>
    <t>Date: January 11</t>
  </si>
  <si>
    <t>Date: January 12</t>
  </si>
  <si>
    <t>Date: January 13</t>
  </si>
  <si>
    <t>Date: January 14</t>
  </si>
  <si>
    <t>Date: January 15</t>
  </si>
  <si>
    <t>Date: January 16</t>
  </si>
  <si>
    <t>Date: January 17</t>
  </si>
  <si>
    <t>Date: January 18</t>
  </si>
  <si>
    <t>Date: January 19</t>
  </si>
  <si>
    <t>Date: January 20</t>
  </si>
  <si>
    <t>Date: January 21</t>
  </si>
  <si>
    <t>Date: January 22</t>
  </si>
  <si>
    <t>Date: January 23</t>
  </si>
  <si>
    <t>Date: January 24</t>
  </si>
  <si>
    <t>Date: January 25</t>
  </si>
  <si>
    <t>Date: January 26</t>
  </si>
  <si>
    <t>Date: January 27</t>
  </si>
  <si>
    <t>Date: January 28</t>
  </si>
  <si>
    <t>Date: January 29</t>
  </si>
  <si>
    <t>Date: January 30</t>
  </si>
  <si>
    <t>Date: January 31</t>
  </si>
  <si>
    <t>Date: February 1</t>
  </si>
  <si>
    <t>Date: February 2</t>
  </si>
  <si>
    <t>Date: February 3</t>
  </si>
  <si>
    <t>Date: February 4</t>
  </si>
  <si>
    <t>Date: February 5</t>
  </si>
  <si>
    <t>Date: February 6</t>
  </si>
  <si>
    <t>Date: February 7</t>
  </si>
  <si>
    <t>Date: February 8</t>
  </si>
  <si>
    <t>Date: February 9</t>
  </si>
  <si>
    <t>Date: February 10</t>
  </si>
  <si>
    <t>Date: February 11</t>
  </si>
  <si>
    <t>Date: February 12</t>
  </si>
  <si>
    <t>Date: February 13</t>
  </si>
  <si>
    <t>Date: February 14</t>
  </si>
  <si>
    <t>Date: February 15</t>
  </si>
  <si>
    <t>Date: February 16</t>
  </si>
  <si>
    <t>Date: February 17</t>
  </si>
  <si>
    <t>Date: February 18</t>
  </si>
  <si>
    <t>Date: February 19</t>
  </si>
  <si>
    <t>Date: February 20</t>
  </si>
  <si>
    <t>Date: February 21</t>
  </si>
  <si>
    <t>Date: February 22</t>
  </si>
  <si>
    <t>Date: February 23</t>
  </si>
  <si>
    <t>Date: February 24</t>
  </si>
  <si>
    <t>Date: February 25</t>
  </si>
  <si>
    <t>Date: February 26</t>
  </si>
  <si>
    <t>Date: February 27</t>
  </si>
  <si>
    <t>Date: February 28</t>
  </si>
  <si>
    <t>Date: February 29</t>
  </si>
  <si>
    <t>Date: March 1</t>
  </si>
  <si>
    <t>Date: March 2</t>
  </si>
  <si>
    <t>Date: March 3</t>
  </si>
  <si>
    <t>Date: March 4</t>
  </si>
  <si>
    <t>Date: March 5</t>
  </si>
  <si>
    <t>Date: March 6</t>
  </si>
  <si>
    <t>Date: March 8</t>
  </si>
  <si>
    <t>Date: March 9</t>
  </si>
  <si>
    <t>Date: March 10</t>
  </si>
  <si>
    <t>Date: March 11</t>
  </si>
  <si>
    <t>Date: March 12</t>
  </si>
  <si>
    <t>Date: March 13</t>
  </si>
  <si>
    <t>Date: March 14</t>
  </si>
  <si>
    <t>Date: March 15</t>
  </si>
  <si>
    <t>Date: March 16</t>
  </si>
  <si>
    <t>Date: March 17</t>
  </si>
  <si>
    <t>Date: March 18</t>
  </si>
  <si>
    <t>Date: March 19</t>
  </si>
  <si>
    <t>Date: March 20</t>
  </si>
  <si>
    <t>Date: March 21</t>
  </si>
  <si>
    <t>Date: March 22</t>
  </si>
  <si>
    <t>Date: March 23</t>
  </si>
  <si>
    <t>Date: March 24</t>
  </si>
  <si>
    <t>Date: March 25</t>
  </si>
  <si>
    <t>Date: March 26</t>
  </si>
  <si>
    <t>Date: March 27</t>
  </si>
  <si>
    <t>Date: March 28</t>
  </si>
  <si>
    <t>Date: March 29</t>
  </si>
  <si>
    <t>Date: March 30</t>
  </si>
  <si>
    <t>Date: March 31</t>
  </si>
  <si>
    <t>Date: April 1</t>
  </si>
  <si>
    <t>Date: April 2</t>
  </si>
  <si>
    <t>Date: April 3</t>
  </si>
  <si>
    <t>Date: April 4</t>
  </si>
  <si>
    <t>Date: April 5</t>
  </si>
  <si>
    <t>Date: April 6</t>
  </si>
  <si>
    <t>Date: April 7</t>
  </si>
  <si>
    <t>Date: April 8</t>
  </si>
  <si>
    <t>Date: April 9</t>
  </si>
  <si>
    <t>Date: April 10</t>
  </si>
  <si>
    <t>Date: April 11</t>
  </si>
  <si>
    <t>Date: April 12</t>
  </si>
  <si>
    <t>Date: April 13</t>
  </si>
  <si>
    <t>Date: April 14</t>
  </si>
  <si>
    <t>Date: April 15</t>
  </si>
  <si>
    <t>Date: April 16</t>
  </si>
  <si>
    <t>Date: April 17</t>
  </si>
  <si>
    <t>Date: April 18</t>
  </si>
  <si>
    <t>Date: April 19</t>
  </si>
  <si>
    <t>Date: April 20</t>
  </si>
  <si>
    <t>Date: April 21</t>
  </si>
  <si>
    <t>Date: April 22</t>
  </si>
  <si>
    <t>Date: April 23</t>
  </si>
  <si>
    <t>Date: April 24</t>
  </si>
  <si>
    <t>Date: April 25</t>
  </si>
  <si>
    <t>Date: April 26</t>
  </si>
  <si>
    <t>Date: April 27</t>
  </si>
  <si>
    <t>Date: April 28</t>
  </si>
  <si>
    <t>Date: April 29</t>
  </si>
  <si>
    <t>Date: April 30</t>
  </si>
  <si>
    <t>Date: May 1</t>
  </si>
  <si>
    <t>Date: May 2</t>
  </si>
  <si>
    <t>Date: May 3</t>
  </si>
  <si>
    <t>Date: May 4</t>
  </si>
  <si>
    <t>Date: May 5</t>
  </si>
  <si>
    <t>Date: May 6</t>
  </si>
  <si>
    <t>Date: May 7</t>
  </si>
  <si>
    <t>Date: May 8</t>
  </si>
  <si>
    <t>Date: May 9</t>
  </si>
  <si>
    <t>Date: May 10</t>
  </si>
  <si>
    <t>Date: May 11</t>
  </si>
  <si>
    <t>Date: May 12</t>
  </si>
  <si>
    <t>Date: May 13</t>
  </si>
  <si>
    <t>Date: May 14</t>
  </si>
  <si>
    <t>Date: May 15</t>
  </si>
  <si>
    <t>Date: May 16</t>
  </si>
  <si>
    <t>Date: May 17</t>
  </si>
  <si>
    <t>Date: May 18</t>
  </si>
  <si>
    <t>Date: May 19</t>
  </si>
  <si>
    <t>Date: May 20</t>
  </si>
  <si>
    <t>Date: May 21</t>
  </si>
  <si>
    <t>Date: May 22</t>
  </si>
  <si>
    <t>Date: May 23</t>
  </si>
  <si>
    <t>Date: May 24</t>
  </si>
  <si>
    <t>Date: May 25</t>
  </si>
  <si>
    <t>Date: May 26</t>
  </si>
  <si>
    <t>Date: May 27</t>
  </si>
  <si>
    <t>Date: May 28</t>
  </si>
  <si>
    <t>Date: May 29</t>
  </si>
  <si>
    <t>Date: May 30</t>
  </si>
  <si>
    <t>Date: May 31</t>
  </si>
  <si>
    <t>Date: June 1</t>
  </si>
  <si>
    <t>Date: June 2</t>
  </si>
  <si>
    <t>Date: June 3</t>
  </si>
  <si>
    <t>Date: June 4</t>
  </si>
  <si>
    <t>Date: June 5</t>
  </si>
  <si>
    <t>Date: June 6</t>
  </si>
  <si>
    <t>Date: June 7</t>
  </si>
  <si>
    <t>Date: June 8</t>
  </si>
  <si>
    <t>Date: June 9</t>
  </si>
  <si>
    <t>Date: June 10</t>
  </si>
  <si>
    <t>Date: June 11</t>
  </si>
  <si>
    <t>Date: June 12</t>
  </si>
  <si>
    <t>Date: June 13</t>
  </si>
  <si>
    <t>Date: June 14</t>
  </si>
  <si>
    <t>Date: June 15</t>
  </si>
  <si>
    <t>Date: June 16</t>
  </si>
  <si>
    <t>Date: June 17</t>
  </si>
  <si>
    <t>Date: June 18</t>
  </si>
  <si>
    <t>Date: June 19</t>
  </si>
  <si>
    <t>Date: June 20</t>
  </si>
  <si>
    <t>Date: June 21</t>
  </si>
  <si>
    <t>Date: June 22</t>
  </si>
  <si>
    <t>Date: June 23</t>
  </si>
  <si>
    <t>Date: June 24</t>
  </si>
  <si>
    <t>Date: June 25</t>
  </si>
  <si>
    <t>Date: June 26</t>
  </si>
  <si>
    <t>Date: June 27</t>
  </si>
  <si>
    <t>Date: June 28</t>
  </si>
  <si>
    <t>Date: June 29</t>
  </si>
  <si>
    <t>Date: June 30</t>
  </si>
  <si>
    <t>Date: June 31</t>
  </si>
  <si>
    <t>Date: June 32</t>
  </si>
  <si>
    <t>Date: June 33</t>
  </si>
  <si>
    <t>Date: June 34</t>
  </si>
  <si>
    <t>Date: June 35</t>
  </si>
  <si>
    <t>Date: June 36</t>
  </si>
  <si>
    <t>Date: June 37</t>
  </si>
  <si>
    <t>Date: June 38</t>
  </si>
  <si>
    <t>Date: June 39</t>
  </si>
  <si>
    <t>Date: June 40</t>
  </si>
  <si>
    <t>Date: June 41</t>
  </si>
  <si>
    <t>Date: June 42</t>
  </si>
  <si>
    <t>Date: June 43</t>
  </si>
  <si>
    <t>Date: June 44</t>
  </si>
  <si>
    <t>Date: June 45</t>
  </si>
  <si>
    <t>Date: June 46</t>
  </si>
  <si>
    <t>Date: June 47</t>
  </si>
  <si>
    <t>Date: June 48</t>
  </si>
  <si>
    <t>Date: June 49</t>
  </si>
  <si>
    <t>Date: June 50</t>
  </si>
  <si>
    <t>Date: June 51</t>
  </si>
  <si>
    <t>Date: June 52</t>
  </si>
  <si>
    <t>Date: June 53</t>
  </si>
  <si>
    <t>Date: June 54</t>
  </si>
  <si>
    <t>Date: June 55</t>
  </si>
  <si>
    <t>Date: June 56</t>
  </si>
  <si>
    <t>Date: June 57</t>
  </si>
  <si>
    <t>Date: June 58</t>
  </si>
  <si>
    <t>Date: June 59</t>
  </si>
  <si>
    <t>Date: June 60</t>
  </si>
  <si>
    <t>Date: June 61</t>
  </si>
  <si>
    <t>Date: June 62</t>
  </si>
  <si>
    <t>Date: June 63</t>
  </si>
  <si>
    <t>Date: June 64</t>
  </si>
  <si>
    <t>Date: June 65</t>
  </si>
  <si>
    <t>Date: June 66</t>
  </si>
  <si>
    <t>Date: June 67</t>
  </si>
  <si>
    <t>Date: June 68</t>
  </si>
  <si>
    <t>Date: June 69</t>
  </si>
  <si>
    <t>Date: June 70</t>
  </si>
  <si>
    <t>Date: June 71</t>
  </si>
  <si>
    <t>Date: June 72</t>
  </si>
  <si>
    <t>Date: June 73</t>
  </si>
  <si>
    <t>Date: June 74</t>
  </si>
  <si>
    <t>Date: June 75</t>
  </si>
  <si>
    <t>Date: June 76</t>
  </si>
  <si>
    <t>Date: June 77</t>
  </si>
  <si>
    <t>Date: June 78</t>
  </si>
  <si>
    <t>Date: June 79</t>
  </si>
  <si>
    <t>Date: June 80</t>
  </si>
  <si>
    <t>Date: June 81</t>
  </si>
  <si>
    <t>Date: June 82</t>
  </si>
  <si>
    <t>Date: June 83</t>
  </si>
  <si>
    <t>Date: June 84</t>
  </si>
  <si>
    <t>Date: June 85</t>
  </si>
  <si>
    <t>Date: June 86</t>
  </si>
  <si>
    <t>Date: June 87</t>
  </si>
  <si>
    <t>Date: June 88</t>
  </si>
  <si>
    <t>Date: June 89</t>
  </si>
  <si>
    <t>Date: June 90</t>
  </si>
  <si>
    <t>Date: June 91</t>
  </si>
  <si>
    <t>Date: June 92</t>
  </si>
  <si>
    <t>Date: June 93</t>
  </si>
  <si>
    <t>Date: June 94</t>
  </si>
  <si>
    <t>Date: June 95</t>
  </si>
  <si>
    <t>Date: June 96</t>
  </si>
  <si>
    <t>Date: June 97</t>
  </si>
  <si>
    <t>Date: June 98</t>
  </si>
  <si>
    <t>Date: June 99</t>
  </si>
  <si>
    <t>Date: June 100</t>
  </si>
  <si>
    <t>Date: June 101</t>
  </si>
  <si>
    <t>Date: June 102</t>
  </si>
  <si>
    <t>Date: June 103</t>
  </si>
  <si>
    <t>Date: June 104</t>
  </si>
  <si>
    <t>Date: June 105</t>
  </si>
  <si>
    <t>Date: June 106</t>
  </si>
  <si>
    <t>Date: June 107</t>
  </si>
  <si>
    <t>Date: June 108</t>
  </si>
  <si>
    <t>Date: June 109</t>
  </si>
  <si>
    <t>Date: June 110</t>
  </si>
  <si>
    <t>Date: June 111</t>
  </si>
  <si>
    <t>Date: June 112</t>
  </si>
  <si>
    <t>Date: June 113</t>
  </si>
  <si>
    <t>Date: June 114</t>
  </si>
  <si>
    <t>Date: June 115</t>
  </si>
  <si>
    <t>Date: June 116</t>
  </si>
  <si>
    <t>Date: June 117</t>
  </si>
  <si>
    <t>Date: June 118</t>
  </si>
  <si>
    <t>Date: June 119</t>
  </si>
  <si>
    <t>Date: June 120</t>
  </si>
  <si>
    <t>Date: June 121</t>
  </si>
  <si>
    <t>Date: June 122</t>
  </si>
  <si>
    <t>Date: June 123</t>
  </si>
  <si>
    <t>Date: June 124</t>
  </si>
  <si>
    <t>Date: June 125</t>
  </si>
  <si>
    <t>Date: June 126</t>
  </si>
  <si>
    <t>Date: June 127</t>
  </si>
  <si>
    <t>Date: June 128</t>
  </si>
  <si>
    <t>Date: June 129</t>
  </si>
  <si>
    <t>Date: June 130</t>
  </si>
  <si>
    <t>Date: June 131</t>
  </si>
  <si>
    <t>Date: June 132</t>
  </si>
  <si>
    <t>Date: June 133</t>
  </si>
  <si>
    <t>Date: June 134</t>
  </si>
  <si>
    <t>Date: June 135</t>
  </si>
  <si>
    <t>Date: June 136</t>
  </si>
  <si>
    <t>Date: June 137</t>
  </si>
  <si>
    <t>Date: June 138</t>
  </si>
  <si>
    <t>Date: June 139</t>
  </si>
  <si>
    <t>Date: June 140</t>
  </si>
  <si>
    <t>Date: June 141</t>
  </si>
  <si>
    <t>Date: June 142</t>
  </si>
  <si>
    <t>Date: June 143</t>
  </si>
  <si>
    <t>Date: June 144</t>
  </si>
  <si>
    <t>Date: June 145</t>
  </si>
  <si>
    <t>Date: June 146</t>
  </si>
  <si>
    <t>Date: June 147</t>
  </si>
  <si>
    <t>Date: June 148</t>
  </si>
  <si>
    <t>Date: June 149</t>
  </si>
  <si>
    <t>Date: June 150</t>
  </si>
  <si>
    <t>Date: June 151</t>
  </si>
  <si>
    <t>Date: June 152</t>
  </si>
  <si>
    <t>Date: June 153</t>
  </si>
  <si>
    <t>Date: June 154</t>
  </si>
  <si>
    <t>Date: June 155</t>
  </si>
  <si>
    <t>Date: June 156</t>
  </si>
  <si>
    <t>Date: June 157</t>
  </si>
  <si>
    <t>Date: June 158</t>
  </si>
  <si>
    <t>Date: June 159</t>
  </si>
  <si>
    <t>Date: June 160</t>
  </si>
  <si>
    <t>Date: June 161</t>
  </si>
  <si>
    <t>Date: June 162</t>
  </si>
  <si>
    <t>Date: June 163</t>
  </si>
  <si>
    <t>Date: June 164</t>
  </si>
  <si>
    <t>Date: June 165</t>
  </si>
  <si>
    <t>Date: June 166</t>
  </si>
  <si>
    <t>Date: June 167</t>
  </si>
  <si>
    <t>Date: June 168</t>
  </si>
  <si>
    <t>Date: June 169</t>
  </si>
  <si>
    <t>Date: June 170</t>
  </si>
  <si>
    <t>Date: June 171</t>
  </si>
  <si>
    <t>Date: June 172</t>
  </si>
  <si>
    <t>Date: June 173</t>
  </si>
  <si>
    <t>Date: June 174</t>
  </si>
  <si>
    <t>Date: June 175</t>
  </si>
  <si>
    <t>Date: June 176</t>
  </si>
  <si>
    <t>Date: June 177</t>
  </si>
  <si>
    <t>Date: June 178</t>
  </si>
  <si>
    <t>Date: June 179</t>
  </si>
  <si>
    <t>Date: June 180</t>
  </si>
  <si>
    <t>Date: June 181</t>
  </si>
  <si>
    <t>Date: June 182</t>
  </si>
  <si>
    <t>Date: June 183</t>
  </si>
  <si>
    <t>Date: June 184</t>
  </si>
  <si>
    <t>Date: June 185</t>
  </si>
  <si>
    <t>Date: June 186</t>
  </si>
  <si>
    <t>Date: June 187</t>
  </si>
  <si>
    <t>Date: June 188</t>
  </si>
  <si>
    <t>Date: June 189</t>
  </si>
  <si>
    <t>Date: June 190</t>
  </si>
  <si>
    <t>Date: June 191</t>
  </si>
  <si>
    <t>Date: June 192</t>
  </si>
  <si>
    <t>Date: June 193</t>
  </si>
  <si>
    <t>Date: June 194</t>
  </si>
  <si>
    <t>Date: June 195</t>
  </si>
  <si>
    <t>Date: June 196</t>
  </si>
  <si>
    <t>Date: June 197</t>
  </si>
  <si>
    <t>Date: June 198</t>
  </si>
  <si>
    <t>Date: June 199</t>
  </si>
  <si>
    <t>Date: June 200</t>
  </si>
  <si>
    <t>Date: June 201</t>
  </si>
  <si>
    <t>Date: June 202</t>
  </si>
  <si>
    <t>Date: June 203</t>
  </si>
  <si>
    <t>Date: June 204</t>
  </si>
  <si>
    <t>Date: June 205</t>
  </si>
  <si>
    <t>Date: June 206</t>
  </si>
  <si>
    <t>Date: June 207</t>
  </si>
  <si>
    <t>Date: June 208</t>
  </si>
  <si>
    <t>Date: June 209</t>
  </si>
  <si>
    <t>Date: June 210</t>
  </si>
  <si>
    <t>Date: June 211</t>
  </si>
  <si>
    <t>Date: June 212</t>
  </si>
  <si>
    <t>Date: June 213</t>
  </si>
  <si>
    <t>Date: June 214</t>
  </si>
  <si>
    <t xml:space="preserve">Date:  </t>
  </si>
  <si>
    <t>Aluminum</t>
  </si>
  <si>
    <t>=NK4=VLOOKUP(B4,Data!A$1:B$1048575,2,FALSE)</t>
  </si>
  <si>
    <t>Aluminum EC / 1S Wire</t>
  </si>
  <si>
    <t>Aluminum Extrusion NP - Clean/Bare 6063</t>
  </si>
  <si>
    <t>Aluminum Extrusion Bare (6061/6063 mixed)</t>
  </si>
  <si>
    <t>6061 Aluminum Sheet/Plate/Clip</t>
  </si>
  <si>
    <t>Al Extrusion 1010 (No Turnings, Iron, Zinc or Plastic)</t>
  </si>
  <si>
    <t>Aluminum Extrusion w/ Thermal Break (NP)</t>
  </si>
  <si>
    <t>Aluminum Extrusion w/ Iron (2% Max)</t>
  </si>
  <si>
    <t>Aluminum Extrusion - Dirty w/ Thermal (Light Fe)</t>
  </si>
  <si>
    <t>Aluminum Alloy 5052 - No tube</t>
  </si>
  <si>
    <t>Aluminum Alloy 3003</t>
  </si>
  <si>
    <t>Aluminum Bare Mixed Low Copper</t>
  </si>
  <si>
    <t>Aluminum MLC Painted</t>
  </si>
  <si>
    <t>Aluminum Litho</t>
  </si>
  <si>
    <t>Aluminum Painted Siding</t>
  </si>
  <si>
    <t>Aluminum Cast (2% Max Fe)</t>
  </si>
  <si>
    <t>Aluminum Copper Radiators</t>
  </si>
  <si>
    <t>Aluminum Radiators</t>
  </si>
  <si>
    <t>Aluminum Old Sheet</t>
  </si>
  <si>
    <t>Aluminum Clean Car Rims (packaged loads only**)</t>
  </si>
  <si>
    <t>Aluminum Truck Rims</t>
  </si>
  <si>
    <t>Chrome Rims</t>
  </si>
  <si>
    <t>Aluminum Turnings</t>
  </si>
  <si>
    <t>Aluminum UBC (less moisture)</t>
  </si>
  <si>
    <t>Aluminum 7000 Series</t>
  </si>
  <si>
    <t>Aluminum 2000 Series</t>
  </si>
  <si>
    <t>Mixed Aluminum ACSR / Insulated Aluminum 64%</t>
  </si>
  <si>
    <t>Copper</t>
  </si>
  <si>
    <t>Copper #1 Bare Bright (wire only)</t>
  </si>
  <si>
    <t>Copper #1 (pipe &amp; wire only)</t>
  </si>
  <si>
    <t>Copper #2</t>
  </si>
  <si>
    <t>Copper #3</t>
  </si>
  <si>
    <t>Brass</t>
  </si>
  <si>
    <t>Brass 70/30 Clip</t>
  </si>
  <si>
    <t>Rod Brass Solids</t>
  </si>
  <si>
    <t>Rod brass turnings (free of aluminum and steel)</t>
  </si>
  <si>
    <t>Brass EDM Wire (non-oxidized)</t>
  </si>
  <si>
    <t>Brass EDM Chops (non-oxidized)</t>
  </si>
  <si>
    <t>Auto Radiators</t>
  </si>
  <si>
    <t>Brass Honey/OYB (free of shell casings)</t>
  </si>
  <si>
    <t>Brass Mixed Turnings</t>
  </si>
  <si>
    <t>Hard Brass Solids</t>
  </si>
  <si>
    <t>Hard Brass Turnings</t>
  </si>
  <si>
    <t>Red Brass Solids</t>
  </si>
  <si>
    <t>Red Brass Turnings</t>
  </si>
  <si>
    <t>Semi-Red/C-Metal Solids</t>
  </si>
  <si>
    <t>Semi-Red/C-Metal Turnings</t>
  </si>
  <si>
    <t>Stainless</t>
  </si>
  <si>
    <t>Stainless Steel 304 Solids</t>
  </si>
  <si>
    <t>Stainless Steel 304 Turnings</t>
  </si>
  <si>
    <t>Stainless Steel 316 Solids</t>
  </si>
  <si>
    <t>Stainless Steel 316 Turnings</t>
  </si>
  <si>
    <t>Insulated Copper Wire</t>
  </si>
  <si>
    <t>Insulated Wire #1 70%</t>
  </si>
  <si>
    <t>Insulated Wire #1 60%</t>
  </si>
  <si>
    <t>Insulated Wire #2 60%</t>
  </si>
  <si>
    <t>Insulated Wire #2 55%</t>
  </si>
  <si>
    <t>Insulated Wire #2 50%</t>
  </si>
  <si>
    <t>Insulated Wire #2 45%</t>
  </si>
  <si>
    <t>Insulated Wire #2 40%</t>
  </si>
  <si>
    <t>Insulated Wire #2 35%</t>
  </si>
  <si>
    <t>Insulated Wire (Computer Wire)</t>
  </si>
  <si>
    <t>#1 Cu/Al Bx Cable Clean (Free of Zn, steel boxes)</t>
  </si>
  <si>
    <t>#1 Tech cable (25% cu) - free of Tinned Copper</t>
  </si>
  <si>
    <t>#1 Tech cable (40% cu) - free of Tinned Copper</t>
  </si>
  <si>
    <t>Xmas Wire</t>
  </si>
  <si>
    <t>Zinc Die Cast</t>
  </si>
  <si>
    <t>Mixed Lead</t>
  </si>
  <si>
    <t>Lead Wheel Weights</t>
  </si>
  <si>
    <t>Cooper</t>
  </si>
  <si>
    <t>Insulated</t>
  </si>
  <si>
    <t>Bx Cable (Cu/Al)</t>
  </si>
  <si>
    <t>Lead</t>
  </si>
  <si>
    <t>Scrap It Code</t>
  </si>
  <si>
    <t>Product</t>
  </si>
  <si>
    <t>CMI</t>
  </si>
  <si>
    <t>NS Price</t>
  </si>
  <si>
    <t>GM</t>
  </si>
  <si>
    <t xml:space="preserve">Scrap-It Pricing Code and Description </t>
  </si>
  <si>
    <t xml:space="preserve">ALEC  </t>
  </si>
  <si>
    <t>6000AL</t>
  </si>
  <si>
    <t>6000 SERIES ALUM SHAV/BOR DIRTY</t>
  </si>
  <si>
    <t>use 50% of 6000SH</t>
  </si>
  <si>
    <t>6063NO</t>
  </si>
  <si>
    <t>6000SH</t>
  </si>
  <si>
    <t>6000 SERIES ALUMINIUM SHAVINGS</t>
  </si>
  <si>
    <t>6063 EXTRUDED NONPAINTED</t>
  </si>
  <si>
    <t>AL6061</t>
  </si>
  <si>
    <t>606PAI</t>
  </si>
  <si>
    <t>6063 EXTRUDED PAINTED</t>
  </si>
  <si>
    <t>less 10% of 6063NO</t>
  </si>
  <si>
    <t xml:space="preserve">ACSR  </t>
  </si>
  <si>
    <t>ACSR STEEL CORE ALUM WIRE</t>
  </si>
  <si>
    <t xml:space="preserve">THERM </t>
  </si>
  <si>
    <t xml:space="preserve">AL85  </t>
  </si>
  <si>
    <t>Dirty aluminum 85% recovery</t>
  </si>
  <si>
    <t>use 50% of OLDAL</t>
  </si>
  <si>
    <t>*Add AL50 "Dirty Aluminum 50% recovery" price is 50% of AL85</t>
  </si>
  <si>
    <t>AL50</t>
  </si>
  <si>
    <t>Dirty aluminum 50% recovery</t>
  </si>
  <si>
    <t>use 50% of AL85</t>
  </si>
  <si>
    <t>ALAUTO</t>
  </si>
  <si>
    <t>AUTO WHEELS</t>
  </si>
  <si>
    <t>AL5052</t>
  </si>
  <si>
    <t xml:space="preserve">ALCAN </t>
  </si>
  <si>
    <t>Alumminum Can</t>
  </si>
  <si>
    <t>use OLDAL</t>
  </si>
  <si>
    <t>EC WIRE CLEAN</t>
  </si>
  <si>
    <t xml:space="preserve">NEWAL </t>
  </si>
  <si>
    <t>ALINSW</t>
  </si>
  <si>
    <t>Insulated Aluminum Wire</t>
  </si>
  <si>
    <t>use AL85 (can be al50 depending on recovery)</t>
  </si>
  <si>
    <t xml:space="preserve">ALLF  </t>
  </si>
  <si>
    <t>Light Fixtures</t>
  </si>
  <si>
    <t xml:space="preserve">LITHO </t>
  </si>
  <si>
    <t>ALPAIN</t>
  </si>
  <si>
    <t>ALUMINIUM PAINTED SIDING</t>
  </si>
  <si>
    <t>ALPDIR</t>
  </si>
  <si>
    <t>ALUMINIUM PAINTED SIDING DIRTY</t>
  </si>
  <si>
    <t>CASTAL</t>
  </si>
  <si>
    <t xml:space="preserve">AUCHD </t>
  </si>
  <si>
    <t>AUTO WHEELS CHROME DIRTY</t>
  </si>
  <si>
    <t>less $0.10 from AUWHCH</t>
  </si>
  <si>
    <t>CUCLRA</t>
  </si>
  <si>
    <t>AUTHWD</t>
  </si>
  <si>
    <t>AUTO WHEELS DIRTY</t>
  </si>
  <si>
    <t>less $0.10 from ALAUTO</t>
  </si>
  <si>
    <t>ALCLEA</t>
  </si>
  <si>
    <t>AUWHCH</t>
  </si>
  <si>
    <t>AUTO WHEELS CHROME</t>
  </si>
  <si>
    <t xml:space="preserve">OLDAL </t>
  </si>
  <si>
    <t>CAST ALUMINIUM</t>
  </si>
  <si>
    <t xml:space="preserve">IRRCA </t>
  </si>
  <si>
    <t>Alum Irrigation pipe clean w / cast</t>
  </si>
  <si>
    <t>use CASTAL price</t>
  </si>
  <si>
    <t xml:space="preserve">TRUCK </t>
  </si>
  <si>
    <t xml:space="preserve">IRRDI </t>
  </si>
  <si>
    <t>Alum Irrigation pipe clean w / some steel</t>
  </si>
  <si>
    <t>LITHO ALUMINIUM SHEET</t>
  </si>
  <si>
    <t>NEW ALUMINIUM</t>
  </si>
  <si>
    <t>OLD ALUMINIUM</t>
  </si>
  <si>
    <t>THERMO BREAK ALUMINIUM</t>
  </si>
  <si>
    <t>TRUCK WHEELS</t>
  </si>
  <si>
    <t>TRUCKW</t>
  </si>
  <si>
    <t>TRUCK WHEELS DIRTY</t>
  </si>
  <si>
    <t>less $0.10 from TRUCK</t>
  </si>
  <si>
    <t>INDUBA</t>
  </si>
  <si>
    <t>INDUSTRIAL BATTERY</t>
  </si>
  <si>
    <t xml:space="preserve">CUBB  </t>
  </si>
  <si>
    <t>BR70RE</t>
  </si>
  <si>
    <t>BRASS IRONY 70% RECOVERY</t>
  </si>
  <si>
    <t>BRYEL / 2</t>
  </si>
  <si>
    <t xml:space="preserve">CU1   </t>
  </si>
  <si>
    <t xml:space="preserve">BRI50 </t>
  </si>
  <si>
    <t>BRASS IRONY 50% RECOVERY</t>
  </si>
  <si>
    <t>BR70RE / 2</t>
  </si>
  <si>
    <t xml:space="preserve">CU2   </t>
  </si>
  <si>
    <t xml:space="preserve">BRONZ </t>
  </si>
  <si>
    <t>BRONZE</t>
  </si>
  <si>
    <t>Use CUBRC</t>
  </si>
  <si>
    <t xml:space="preserve">CU3   </t>
  </si>
  <si>
    <t xml:space="preserve">BRRED </t>
  </si>
  <si>
    <t>RED BRASS</t>
  </si>
  <si>
    <t xml:space="preserve">BRYEL </t>
  </si>
  <si>
    <t>YELLOW BRASS</t>
  </si>
  <si>
    <t>CMETAL</t>
  </si>
  <si>
    <t>C METAL</t>
  </si>
  <si>
    <t>PLUMBR</t>
  </si>
  <si>
    <t>PLUMBERS BRASS</t>
  </si>
  <si>
    <t>RDBRSH</t>
  </si>
  <si>
    <t>RED BRASS SHAVINGS</t>
  </si>
  <si>
    <t>SHELLY</t>
  </si>
  <si>
    <t>yellow brass shell casing</t>
  </si>
  <si>
    <t>YELBRS</t>
  </si>
  <si>
    <t>YELLOW BRASS SHAVINGS</t>
  </si>
  <si>
    <t xml:space="preserve">CUBRC </t>
  </si>
  <si>
    <t xml:space="preserve">COM   </t>
  </si>
  <si>
    <t>COMMUNICATION CABLE / STALPETH</t>
  </si>
  <si>
    <t>BRYEL</t>
  </si>
  <si>
    <t>#1 BARE COPPER</t>
  </si>
  <si>
    <t>#2 BARE COPPER</t>
  </si>
  <si>
    <t>#3 BARE COPPER</t>
  </si>
  <si>
    <t>BRIGHT/BARE CHERRY</t>
  </si>
  <si>
    <t xml:space="preserve">CWIRE </t>
  </si>
  <si>
    <t>COMPUTER WIRE/COAX</t>
  </si>
  <si>
    <t xml:space="preserve">GW    </t>
  </si>
  <si>
    <t>GREAS WIRE</t>
  </si>
  <si>
    <t>use ICW250 less 25%</t>
  </si>
  <si>
    <t>ICW250</t>
  </si>
  <si>
    <t>ICW #2 50% RECOVERY</t>
  </si>
  <si>
    <t>ICW270</t>
  </si>
  <si>
    <t>ICW #2 70% RECOVERY</t>
  </si>
  <si>
    <t>ICW250 x 1.35</t>
  </si>
  <si>
    <t>ICW285</t>
  </si>
  <si>
    <t>ICW #2 85% RECOVERY</t>
  </si>
  <si>
    <t>ICW270 x 1.15</t>
  </si>
  <si>
    <t>304CLE</t>
  </si>
  <si>
    <t>ICW30P</t>
  </si>
  <si>
    <t>ICW #3 30% WITH PLUGS</t>
  </si>
  <si>
    <t>ICW330 / 1.25</t>
  </si>
  <si>
    <t>304CLS</t>
  </si>
  <si>
    <t>ICW330</t>
  </si>
  <si>
    <t>ICW #3 30% RECOVERY</t>
  </si>
  <si>
    <t>ICW50 / 2</t>
  </si>
  <si>
    <t xml:space="preserve">SS316 </t>
  </si>
  <si>
    <t xml:space="preserve">ICW50 </t>
  </si>
  <si>
    <t>ICW #1 50% RECOVERY</t>
  </si>
  <si>
    <t>ICW70 / 1.5</t>
  </si>
  <si>
    <t>316CLS</t>
  </si>
  <si>
    <t xml:space="preserve">ICW70 </t>
  </si>
  <si>
    <t>ICW #1 70% RECOVERY</t>
  </si>
  <si>
    <t xml:space="preserve">ICW85 </t>
  </si>
  <si>
    <t>ICW #1 85% RECOVERY</t>
  </si>
  <si>
    <t>ICW70 * 1.15</t>
  </si>
  <si>
    <t>TEC225</t>
  </si>
  <si>
    <t>TECH CABLE #2 25%</t>
  </si>
  <si>
    <t>TEC40 / 2</t>
  </si>
  <si>
    <t xml:space="preserve">TEC40 </t>
  </si>
  <si>
    <t>TECH CABLE #1 40%</t>
  </si>
  <si>
    <t xml:space="preserve">TEC60 </t>
  </si>
  <si>
    <t>TECH CABLE #1 60%</t>
  </si>
  <si>
    <t>TEC40 * 1.25</t>
  </si>
  <si>
    <t xml:space="preserve">URD   </t>
  </si>
  <si>
    <t>URD CABLE</t>
  </si>
  <si>
    <t xml:space="preserve">XMAS  </t>
  </si>
  <si>
    <t>CHRISTMAS LIGHTS</t>
  </si>
  <si>
    <t xml:space="preserve">ALTER </t>
  </si>
  <si>
    <t>ALTERNATOR MOTORS</t>
  </si>
  <si>
    <t>SMELE * 1.5</t>
  </si>
  <si>
    <t>BALLAS</t>
  </si>
  <si>
    <t>BALLASTS/SEALED UNITS</t>
  </si>
  <si>
    <t xml:space="preserve">LGELE </t>
  </si>
  <si>
    <t>LARGE ELECTRIC MOTOR</t>
  </si>
  <si>
    <t>SMELE less 10%</t>
  </si>
  <si>
    <t>SMLELE</t>
  </si>
  <si>
    <t>SMALL ELECTRIC MOTOR</t>
  </si>
  <si>
    <t>use 5% of CU2 (have to see how this works out)</t>
  </si>
  <si>
    <t>STARTE</t>
  </si>
  <si>
    <t>STARTER MOTORS</t>
  </si>
  <si>
    <t>SMELE * 1.25</t>
  </si>
  <si>
    <t xml:space="preserve">CLEAN </t>
  </si>
  <si>
    <t>CLEAN LEAD</t>
  </si>
  <si>
    <t xml:space="preserve">WHEEL </t>
  </si>
  <si>
    <t>WHEEL WEIGHTS</t>
  </si>
  <si>
    <t>ALUMINIUM CLEAN RADIATORS</t>
  </si>
  <si>
    <t>COPPER/BRASS CLEA RADIATORS</t>
  </si>
  <si>
    <t>COPPER/ALUMINIUM CLEAN RADIATORS</t>
  </si>
  <si>
    <t>DCUAL8</t>
  </si>
  <si>
    <t>DIRTY CU/AL RADIATORS 85%</t>
  </si>
  <si>
    <t>CUCLRA / 2</t>
  </si>
  <si>
    <t>RADDIR</t>
  </si>
  <si>
    <t>DIRTY CU/BR RADIATORS 85%</t>
  </si>
  <si>
    <t>CUBRC / 2</t>
  </si>
  <si>
    <t>304 CLEAN</t>
  </si>
  <si>
    <t>304 CLEAN SHAVINGS</t>
  </si>
  <si>
    <t>304OVE</t>
  </si>
  <si>
    <t>304 OVERSIZED</t>
  </si>
  <si>
    <t>less $0.10 from 304CLE</t>
  </si>
  <si>
    <t>`</t>
  </si>
  <si>
    <t>316 CLEAN SHAVINGS</t>
  </si>
  <si>
    <t>316OVE</t>
  </si>
  <si>
    <t>316 OVERSIZED (STAMPED)</t>
  </si>
  <si>
    <t>less $0.10 from 316VOE</t>
  </si>
  <si>
    <t>316 CLEAN (STAMPED)</t>
  </si>
  <si>
    <t xml:space="preserve">SS50  </t>
  </si>
  <si>
    <t>STAINLESS DIRTY 50%</t>
  </si>
  <si>
    <t>use 50% of SS85</t>
  </si>
  <si>
    <t xml:space="preserve">SS85  </t>
  </si>
  <si>
    <t>STAINLESS DIRTY 85%</t>
  </si>
  <si>
    <t>use 50% of 304CLE</t>
  </si>
  <si>
    <t>LBS</t>
  </si>
  <si>
    <t>Alum 5052 Clean</t>
  </si>
  <si>
    <t>Alum Extruded 6061</t>
  </si>
  <si>
    <t>LARGE ELECTRIC MOTORS</t>
  </si>
  <si>
    <t>Metal Price List</t>
  </si>
  <si>
    <t>Column1</t>
  </si>
  <si>
    <t>** please call for loose load car rims pricing</t>
  </si>
  <si>
    <t>Stainless Steel</t>
  </si>
  <si>
    <t>#2 Cu/Al Bx Cable</t>
  </si>
  <si>
    <t>Copper &amp; Brass</t>
  </si>
  <si>
    <t>Aluminum Old Sheet (Dense bales subj. to px change)</t>
  </si>
  <si>
    <t>Column4</t>
  </si>
  <si>
    <t>Column5</t>
  </si>
  <si>
    <t>Column7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</si>
</sst>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164" formatCode="[$-409]d\-mmm"/>
    <numFmt numFmtId="165" formatCode="&quot;$&quot;#,##0.00"/>
    <numFmt numFmtId="166" formatCode="&quot;$&quot;#,##0.0000"/>
    <numFmt numFmtId="167" formatCode="&quot;$&quot;#,##0.000"/>
  </numFmts>
  <fonts count="14" x14ac:knownFonts="1">
    <font>
      <sz val="11"/>
      <color theme="1"/>
      <name val="Calibri"/>
      <scheme val="minor"/>
    </font>
    <font>
      <b/>
      <sz val="11"/>
      <color theme="0"/>
      <name val="Calibri"/>
      <family val="2"/>
    </font>
    <font>
      <b/>
      <sz val="10"/>
      <color theme="0"/>
      <name val="Calibri"/>
      <family val="2"/>
    </font>
    <font>
      <b/>
      <sz val="8"/>
      <color theme="1"/>
      <name val="Calibri"/>
      <family val="2"/>
    </font>
    <font>
      <b/>
      <sz val="11"/>
      <color theme="1"/>
      <name val="Calibri"/>
      <family val="2"/>
    </font>
    <font>
      <sz val="10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9"/>
      <color theme="1"/>
      <name val="Calibri"/>
      <family val="2"/>
    </font>
    <font>
      <b/>
      <u/>
      <sz val="14"/>
      <color theme="1"/>
      <name val="Calibri"/>
      <family val="2"/>
    </font>
    <font>
      <sz val="11"/>
      <name val="Calibri"/>
      <family val="2"/>
    </font>
    <font>
      <b/>
      <u/>
      <sz val="11"/>
      <color theme="1"/>
      <name val="Calibri"/>
      <family val="2"/>
    </font>
    <font>
      <b/>
      <sz val="11"/>
      <color rgb="FFFF0000"/>
      <name val="Calibri"/>
      <family val="2"/>
    </font>
    <font>
      <sz val="11"/>
      <color theme="0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rgb="FFE2EFD9"/>
        <bgColor rgb="FFE2EFD9"/>
      </patternFill>
    </fill>
    <fill>
      <patternFill patternType="solid">
        <fgColor theme="0"/>
        <bgColor theme="0"/>
      </patternFill>
    </fill>
    <fill>
      <patternFill patternType="solid">
        <fgColor rgb="FFA8D08D"/>
        <bgColor rgb="FFA8D08D"/>
      </patternFill>
    </fill>
    <fill>
      <patternFill patternType="solid">
        <fgColor rgb="FFD8D8D8"/>
        <bgColor rgb="FFD8D8D8"/>
      </patternFill>
    </fill>
    <fill>
      <patternFill patternType="solid">
        <fgColor rgb="FFECECEC"/>
        <bgColor rgb="FFECECEC"/>
      </patternFill>
    </fill>
    <fill>
      <patternFill patternType="solid">
        <fgColor rgb="FFFFC000"/>
        <bgColor rgb="FFFFC000"/>
      </patternFill>
    </fill>
    <fill>
      <patternFill patternType="solid">
        <fgColor rgb="FFFF0000"/>
        <bgColor rgb="FFFF0000"/>
      </patternFill>
    </fill>
    <fill>
      <patternFill patternType="solid">
        <fgColor rgb="FF92D050"/>
        <bgColor rgb="FF92D050"/>
      </patternFill>
    </fill>
    <fill>
      <patternFill patternType="solid">
        <fgColor rgb="FFFEF2CB"/>
        <bgColor rgb="FFFEF2CB"/>
      </patternFill>
    </fill>
    <fill>
      <patternFill patternType="solid">
        <fgColor rgb="FF00B0F0"/>
        <bgColor rgb="FF00B0F0"/>
      </patternFill>
    </fill>
  </fills>
  <borders count="16">
    <border>
      <left/>
      <right/>
      <top/>
      <bottom/>
      <diagonal/>
    </border>
    <border>
      <left style="thin">
        <color rgb="FFA8D08D"/>
      </left>
      <right/>
      <top style="thin">
        <color rgb="FFA8D08D"/>
      </top>
      <bottom style="thin">
        <color rgb="FFA8D08D"/>
      </bottom>
      <diagonal/>
    </border>
    <border>
      <left style="thin">
        <color rgb="FFA8D08D"/>
      </left>
      <right/>
      <top style="thin">
        <color rgb="FFA8D08D"/>
      </top>
      <bottom style="thin">
        <color rgb="FFA8D08D"/>
      </bottom>
      <diagonal/>
    </border>
    <border>
      <left/>
      <right/>
      <top style="thin">
        <color rgb="FFA8D08D"/>
      </top>
      <bottom style="thin">
        <color rgb="FFA8D08D"/>
      </bottom>
      <diagonal/>
    </border>
    <border>
      <left/>
      <right/>
      <top style="thin">
        <color rgb="FFA8D08D"/>
      </top>
      <bottom style="thin">
        <color rgb="FFA8D08D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3">
    <xf numFmtId="0" fontId="0" fillId="0" borderId="0" xfId="0" applyFont="1" applyAlignment="1"/>
    <xf numFmtId="0" fontId="1" fillId="0" borderId="0" xfId="0" applyFont="1" applyAlignment="1">
      <alignment horizontal="right"/>
    </xf>
    <xf numFmtId="16" fontId="2" fillId="0" borderId="0" xfId="0" applyNumberFormat="1" applyFont="1" applyAlignment="1">
      <alignment horizontal="right"/>
    </xf>
    <xf numFmtId="0" fontId="3" fillId="0" borderId="0" xfId="0" applyFont="1"/>
    <xf numFmtId="0" fontId="4" fillId="0" borderId="0" xfId="0" applyFont="1" applyAlignment="1">
      <alignment horizontal="right"/>
    </xf>
    <xf numFmtId="164" fontId="3" fillId="0" borderId="0" xfId="0" applyNumberFormat="1" applyFont="1" applyAlignment="1">
      <alignment horizontal="right" wrapText="1"/>
    </xf>
    <xf numFmtId="16" fontId="3" fillId="0" borderId="0" xfId="0" applyNumberFormat="1" applyFont="1"/>
    <xf numFmtId="0" fontId="4" fillId="0" borderId="0" xfId="0" applyFont="1"/>
    <xf numFmtId="0" fontId="5" fillId="0" borderId="0" xfId="0" applyFont="1"/>
    <xf numFmtId="165" fontId="5" fillId="0" borderId="0" xfId="0" applyNumberFormat="1" applyFont="1"/>
    <xf numFmtId="0" fontId="6" fillId="0" borderId="0" xfId="0" applyFont="1"/>
    <xf numFmtId="0" fontId="7" fillId="2" borderId="1" xfId="0" applyFont="1" applyFill="1" applyBorder="1"/>
    <xf numFmtId="0" fontId="7" fillId="0" borderId="2" xfId="0" applyFont="1" applyBorder="1"/>
    <xf numFmtId="0" fontId="7" fillId="2" borderId="3" xfId="0" applyFont="1" applyFill="1" applyBorder="1"/>
    <xf numFmtId="0" fontId="7" fillId="0" borderId="4" xfId="0" applyFont="1" applyBorder="1"/>
    <xf numFmtId="166" fontId="8" fillId="0" borderId="0" xfId="0" applyNumberFormat="1" applyFont="1"/>
    <xf numFmtId="167" fontId="5" fillId="0" borderId="0" xfId="0" applyNumberFormat="1" applyFont="1"/>
    <xf numFmtId="0" fontId="4" fillId="3" borderId="5" xfId="0" applyFont="1" applyFill="1" applyBorder="1"/>
    <xf numFmtId="0" fontId="4" fillId="0" borderId="6" xfId="0" applyFont="1" applyBorder="1"/>
    <xf numFmtId="0" fontId="4" fillId="3" borderId="5" xfId="0" applyFont="1" applyFill="1" applyBorder="1" applyAlignment="1">
      <alignment horizontal="center"/>
    </xf>
    <xf numFmtId="0" fontId="7" fillId="3" borderId="7" xfId="0" applyFont="1" applyFill="1" applyBorder="1"/>
    <xf numFmtId="0" fontId="9" fillId="4" borderId="7" xfId="0" applyFont="1" applyFill="1" applyBorder="1"/>
    <xf numFmtId="165" fontId="7" fillId="3" borderId="7" xfId="0" applyNumberFormat="1" applyFont="1" applyFill="1" applyBorder="1"/>
    <xf numFmtId="9" fontId="7" fillId="3" borderId="7" xfId="0" applyNumberFormat="1" applyFont="1" applyFill="1" applyBorder="1"/>
    <xf numFmtId="0" fontId="12" fillId="0" borderId="0" xfId="0" applyFont="1"/>
    <xf numFmtId="0" fontId="12" fillId="6" borderId="7" xfId="0" applyFont="1" applyFill="1" applyBorder="1"/>
    <xf numFmtId="0" fontId="7" fillId="3" borderId="1" xfId="0" applyFont="1" applyFill="1" applyBorder="1"/>
    <xf numFmtId="0" fontId="4" fillId="6" borderId="7" xfId="0" applyFont="1" applyFill="1" applyBorder="1"/>
    <xf numFmtId="0" fontId="7" fillId="6" borderId="7" xfId="0" applyFont="1" applyFill="1" applyBorder="1"/>
    <xf numFmtId="0" fontId="7" fillId="3" borderId="7" xfId="0" applyFont="1" applyFill="1" applyBorder="1" applyAlignment="1">
      <alignment horizontal="left"/>
    </xf>
    <xf numFmtId="0" fontId="7" fillId="7" borderId="7" xfId="0" applyFont="1" applyFill="1" applyBorder="1"/>
    <xf numFmtId="0" fontId="4" fillId="7" borderId="7" xfId="0" applyFont="1" applyFill="1" applyBorder="1"/>
    <xf numFmtId="0" fontId="4" fillId="8" borderId="7" xfId="0" applyFont="1" applyFill="1" applyBorder="1"/>
    <xf numFmtId="0" fontId="7" fillId="8" borderId="7" xfId="0" applyFont="1" applyFill="1" applyBorder="1"/>
    <xf numFmtId="0" fontId="4" fillId="9" borderId="7" xfId="0" applyFont="1" applyFill="1" applyBorder="1"/>
    <xf numFmtId="0" fontId="7" fillId="10" borderId="7" xfId="0" applyFont="1" applyFill="1" applyBorder="1"/>
    <xf numFmtId="0" fontId="4" fillId="10" borderId="7" xfId="0" applyFont="1" applyFill="1" applyBorder="1"/>
    <xf numFmtId="0" fontId="4" fillId="11" borderId="7" xfId="0" applyFont="1" applyFill="1" applyBorder="1"/>
    <xf numFmtId="0" fontId="12" fillId="11" borderId="7" xfId="0" applyFont="1" applyFill="1" applyBorder="1"/>
    <xf numFmtId="0" fontId="7" fillId="0" borderId="0" xfId="0" applyFont="1"/>
    <xf numFmtId="2" fontId="7" fillId="0" borderId="0" xfId="0" applyNumberFormat="1" applyFont="1"/>
    <xf numFmtId="0" fontId="7" fillId="0" borderId="0" xfId="0" applyFont="1"/>
    <xf numFmtId="0" fontId="6" fillId="0" borderId="0" xfId="0" applyFont="1"/>
    <xf numFmtId="0" fontId="0" fillId="0" borderId="0" xfId="0" applyNumberFormat="1" applyFont="1" applyAlignment="1"/>
    <xf numFmtId="49" fontId="13" fillId="0" borderId="0" xfId="0" applyNumberFormat="1" applyFont="1"/>
    <xf numFmtId="9" fontId="4" fillId="5" borderId="13" xfId="0" applyNumberFormat="1" applyFont="1" applyFill="1" applyBorder="1" applyAlignment="1">
      <alignment horizontal="center"/>
    </xf>
    <xf numFmtId="0" fontId="10" fillId="0" borderId="14" xfId="0" applyFont="1" applyBorder="1"/>
    <xf numFmtId="0" fontId="10" fillId="0" borderId="15" xfId="0" applyFont="1" applyBorder="1"/>
    <xf numFmtId="9" fontId="4" fillId="5" borderId="8" xfId="0" applyNumberFormat="1" applyFont="1" applyFill="1" applyBorder="1" applyAlignment="1">
      <alignment horizontal="center"/>
    </xf>
    <xf numFmtId="0" fontId="10" fillId="0" borderId="9" xfId="0" applyFont="1" applyBorder="1"/>
    <xf numFmtId="0" fontId="10" fillId="0" borderId="10" xfId="0" applyFont="1" applyBorder="1"/>
    <xf numFmtId="0" fontId="11" fillId="3" borderId="11" xfId="0" applyFont="1" applyFill="1" applyBorder="1" applyAlignment="1">
      <alignment horizontal="center"/>
    </xf>
    <xf numFmtId="0" fontId="10" fillId="0" borderId="12" xfId="0" applyFont="1" applyBorder="1"/>
  </cellXfs>
  <cellStyles count="1">
    <cellStyle name="Normal" xfId="0" builtinId="0"/>
  </cellStyles>
  <dxfs count="11"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general" vertical="bottom" textRotation="0" wrapText="0" indent="0" justifyLastLine="0" shrinkToFit="0" readingOrder="0"/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E2EFD9"/>
          <bgColor rgb="FFE2EFD9"/>
        </patternFill>
      </fill>
    </dxf>
    <dxf>
      <fill>
        <patternFill patternType="solid">
          <fgColor theme="9"/>
          <bgColor theme="9"/>
        </patternFill>
      </fill>
    </dxf>
  </dxfs>
  <tableStyles count="1">
    <tableStyle name="Data-style" pivot="0" count="3" xr9:uid="{00000000-0011-0000-FFFF-FFFF00000000}">
      <tableStyleElement type="headerRow" dxfId="10"/>
      <tableStyleElement type="firstRowStripe" dxfId="9"/>
      <tableStyleElement type="secondRowStripe" dxfId="8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customschemas.google.com/relationships/workbookmetadata" Target="metadata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1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>
        <c:manualLayout>
          <c:xMode val="edge"/>
          <c:yMode val="edge"/>
          <c:x val="4.2939628552931326E-2"/>
          <c:y val="0.16927203065134103"/>
          <c:w val="0.94406952529755728"/>
          <c:h val="0.5137303526714333"/>
        </c:manualLayout>
      </c:layout>
      <c:lineChart>
        <c:grouping val="standard"/>
        <c:varyColors val="0"/>
        <c:ser>
          <c:idx val="0"/>
          <c:order val="0"/>
          <c:tx>
            <c:strRef>
              <c:f>Trend!$C$4:$D$4</c:f>
              <c:strCache>
                <c:ptCount val="2"/>
              </c:strCache>
            </c:strRef>
          </c:tx>
          <c:spPr>
            <a:ln w="19050" cmpd="sng">
              <a:solidFill>
                <a:schemeClr val="accent1"/>
              </a:solidFill>
            </a:ln>
          </c:spPr>
          <c:marker>
            <c:symbol val="none"/>
          </c:marker>
          <c:val>
            <c:numRef>
              <c:f>Trend!$E$4:$NC$4</c:f>
              <c:numCache>
                <c:formatCode>"$"#,##0.00</c:formatCode>
                <c:ptCount val="145"/>
                <c:pt idx="0">
                  <c:v>1.77</c:v>
                </c:pt>
                <c:pt idx="1">
                  <c:v>1.78</c:v>
                </c:pt>
                <c:pt idx="2">
                  <c:v>1.8</c:v>
                </c:pt>
                <c:pt idx="3">
                  <c:v>1.82</c:v>
                </c:pt>
                <c:pt idx="4">
                  <c:v>1.83</c:v>
                </c:pt>
                <c:pt idx="5">
                  <c:v>1.83</c:v>
                </c:pt>
                <c:pt idx="6">
                  <c:v>1.83</c:v>
                </c:pt>
                <c:pt idx="7">
                  <c:v>1.86</c:v>
                </c:pt>
                <c:pt idx="8">
                  <c:v>1.85</c:v>
                </c:pt>
                <c:pt idx="9">
                  <c:v>1.85</c:v>
                </c:pt>
                <c:pt idx="10">
                  <c:v>1.86</c:v>
                </c:pt>
                <c:pt idx="11">
                  <c:v>1.9</c:v>
                </c:pt>
                <c:pt idx="12">
                  <c:v>1.91</c:v>
                </c:pt>
                <c:pt idx="13">
                  <c:v>1.93</c:v>
                </c:pt>
                <c:pt idx="14">
                  <c:v>1.95</c:v>
                </c:pt>
                <c:pt idx="15">
                  <c:v>1.93</c:v>
                </c:pt>
                <c:pt idx="16">
                  <c:v>1.97</c:v>
                </c:pt>
                <c:pt idx="17">
                  <c:v>1.96</c:v>
                </c:pt>
                <c:pt idx="18">
                  <c:v>2</c:v>
                </c:pt>
                <c:pt idx="19">
                  <c:v>2.02</c:v>
                </c:pt>
                <c:pt idx="20">
                  <c:v>1.99</c:v>
                </c:pt>
                <c:pt idx="21">
                  <c:v>1.97</c:v>
                </c:pt>
                <c:pt idx="22">
                  <c:v>1.96</c:v>
                </c:pt>
                <c:pt idx="23">
                  <c:v>1.97</c:v>
                </c:pt>
                <c:pt idx="24">
                  <c:v>2</c:v>
                </c:pt>
                <c:pt idx="25">
                  <c:v>2.02</c:v>
                </c:pt>
                <c:pt idx="26">
                  <c:v>2.08</c:v>
                </c:pt>
                <c:pt idx="27">
                  <c:v>2.0699999999999998</c:v>
                </c:pt>
                <c:pt idx="28">
                  <c:v>2.11</c:v>
                </c:pt>
                <c:pt idx="29">
                  <c:v>2.0499999999999998</c:v>
                </c:pt>
                <c:pt idx="30">
                  <c:v>2.09</c:v>
                </c:pt>
                <c:pt idx="31">
                  <c:v>2.1</c:v>
                </c:pt>
                <c:pt idx="32">
                  <c:v>2.12</c:v>
                </c:pt>
                <c:pt idx="33">
                  <c:v>2.11</c:v>
                </c:pt>
                <c:pt idx="34">
                  <c:v>2.14</c:v>
                </c:pt>
                <c:pt idx="35">
                  <c:v>2.19</c:v>
                </c:pt>
                <c:pt idx="36">
                  <c:v>2.14</c:v>
                </c:pt>
                <c:pt idx="37">
                  <c:v>2.25</c:v>
                </c:pt>
                <c:pt idx="38">
                  <c:v>2.1800000000000002</c:v>
                </c:pt>
                <c:pt idx="39">
                  <c:v>2.2400000000000002</c:v>
                </c:pt>
                <c:pt idx="40">
                  <c:v>2.2400000000000002</c:v>
                </c:pt>
                <c:pt idx="41">
                  <c:v>2.2999999999999998</c:v>
                </c:pt>
                <c:pt idx="42">
                  <c:v>2.38</c:v>
                </c:pt>
                <c:pt idx="43">
                  <c:v>2.4700000000000002</c:v>
                </c:pt>
                <c:pt idx="44">
                  <c:v>2.4300000000000002</c:v>
                </c:pt>
                <c:pt idx="45">
                  <c:v>2.27</c:v>
                </c:pt>
                <c:pt idx="46">
                  <c:v>2.27</c:v>
                </c:pt>
                <c:pt idx="47">
                  <c:v>2.27</c:v>
                </c:pt>
                <c:pt idx="48">
                  <c:v>2.2599999999999998</c:v>
                </c:pt>
                <c:pt idx="49">
                  <c:v>2.2000000000000002</c:v>
                </c:pt>
                <c:pt idx="50">
                  <c:v>2.13</c:v>
                </c:pt>
                <c:pt idx="51">
                  <c:v>2.14</c:v>
                </c:pt>
                <c:pt idx="52">
                  <c:v>2.14</c:v>
                </c:pt>
                <c:pt idx="53">
                  <c:v>2.17</c:v>
                </c:pt>
                <c:pt idx="54">
                  <c:v>2.21</c:v>
                </c:pt>
                <c:pt idx="55">
                  <c:v>2.2200000000000002</c:v>
                </c:pt>
                <c:pt idx="56">
                  <c:v>2.29</c:v>
                </c:pt>
                <c:pt idx="57">
                  <c:v>2.2200000000000002</c:v>
                </c:pt>
                <c:pt idx="58">
                  <c:v>2.23</c:v>
                </c:pt>
                <c:pt idx="59">
                  <c:v>2.2200000000000002</c:v>
                </c:pt>
                <c:pt idx="60">
                  <c:v>2.2400000000000002</c:v>
                </c:pt>
                <c:pt idx="61">
                  <c:v>2.2599999999999998</c:v>
                </c:pt>
                <c:pt idx="62">
                  <c:v>2.25</c:v>
                </c:pt>
                <c:pt idx="63">
                  <c:v>2.2400000000000002</c:v>
                </c:pt>
                <c:pt idx="64">
                  <c:v>2.21</c:v>
                </c:pt>
                <c:pt idx="65">
                  <c:v>2.2200000000000002</c:v>
                </c:pt>
                <c:pt idx="66">
                  <c:v>2.19</c:v>
                </c:pt>
                <c:pt idx="67">
                  <c:v>2.21</c:v>
                </c:pt>
                <c:pt idx="68">
                  <c:v>2.12</c:v>
                </c:pt>
                <c:pt idx="69">
                  <c:v>2.11</c:v>
                </c:pt>
                <c:pt idx="70">
                  <c:v>2.13</c:v>
                </c:pt>
                <c:pt idx="71">
                  <c:v>2.13</c:v>
                </c:pt>
                <c:pt idx="72">
                  <c:v>2.13</c:v>
                </c:pt>
                <c:pt idx="73">
                  <c:v>2.17</c:v>
                </c:pt>
                <c:pt idx="74">
                  <c:v>2.11</c:v>
                </c:pt>
                <c:pt idx="75">
                  <c:v>2.13</c:v>
                </c:pt>
                <c:pt idx="76">
                  <c:v>2.15</c:v>
                </c:pt>
                <c:pt idx="77">
                  <c:v>2.06</c:v>
                </c:pt>
                <c:pt idx="78">
                  <c:v>2.08</c:v>
                </c:pt>
                <c:pt idx="79">
                  <c:v>2.0699999999999998</c:v>
                </c:pt>
                <c:pt idx="80">
                  <c:v>2.08</c:v>
                </c:pt>
                <c:pt idx="81">
                  <c:v>2.02</c:v>
                </c:pt>
                <c:pt idx="82">
                  <c:v>2.0299999999999998</c:v>
                </c:pt>
                <c:pt idx="83">
                  <c:v>1.97</c:v>
                </c:pt>
                <c:pt idx="84">
                  <c:v>1.96</c:v>
                </c:pt>
                <c:pt idx="85">
                  <c:v>1.97</c:v>
                </c:pt>
                <c:pt idx="86">
                  <c:v>1.92</c:v>
                </c:pt>
                <c:pt idx="87">
                  <c:v>1.87</c:v>
                </c:pt>
                <c:pt idx="88">
                  <c:v>1.85</c:v>
                </c:pt>
                <c:pt idx="89">
                  <c:v>1.87</c:v>
                </c:pt>
                <c:pt idx="90">
                  <c:v>1.85</c:v>
                </c:pt>
                <c:pt idx="91">
                  <c:v>1.87</c:v>
                </c:pt>
                <c:pt idx="92">
                  <c:v>1.89</c:v>
                </c:pt>
                <c:pt idx="93">
                  <c:v>1.89</c:v>
                </c:pt>
                <c:pt idx="94">
                  <c:v>1.91</c:v>
                </c:pt>
                <c:pt idx="95">
                  <c:v>1.88</c:v>
                </c:pt>
                <c:pt idx="96">
                  <c:v>1.94</c:v>
                </c:pt>
                <c:pt idx="97">
                  <c:v>1.91</c:v>
                </c:pt>
                <c:pt idx="98">
                  <c:v>1.87</c:v>
                </c:pt>
                <c:pt idx="99">
                  <c:v>1.87</c:v>
                </c:pt>
                <c:pt idx="100">
                  <c:v>1.86</c:v>
                </c:pt>
                <c:pt idx="101">
                  <c:v>1.88</c:v>
                </c:pt>
                <c:pt idx="102">
                  <c:v>1.86</c:v>
                </c:pt>
                <c:pt idx="103">
                  <c:v>1.79</c:v>
                </c:pt>
                <c:pt idx="104">
                  <c:v>1.77</c:v>
                </c:pt>
                <c:pt idx="105">
                  <c:v>1.75</c:v>
                </c:pt>
                <c:pt idx="106">
                  <c:v>1.79</c:v>
                </c:pt>
                <c:pt idx="107">
                  <c:v>1.78</c:v>
                </c:pt>
                <c:pt idx="108">
                  <c:v>1.79</c:v>
                </c:pt>
                <c:pt idx="109">
                  <c:v>1.78</c:v>
                </c:pt>
                <c:pt idx="110">
                  <c:v>1.77</c:v>
                </c:pt>
                <c:pt idx="111">
                  <c:v>1.73</c:v>
                </c:pt>
                <c:pt idx="112">
                  <c:v>1.73</c:v>
                </c:pt>
                <c:pt idx="113">
                  <c:v>1.72</c:v>
                </c:pt>
                <c:pt idx="114">
                  <c:v>1.67</c:v>
                </c:pt>
                <c:pt idx="115">
                  <c:v>1.66</c:v>
                </c:pt>
                <c:pt idx="116">
                  <c:v>1.65</c:v>
                </c:pt>
                <c:pt idx="117">
                  <c:v>1.66</c:v>
                </c:pt>
                <c:pt idx="118">
                  <c:v>1.64</c:v>
                </c:pt>
                <c:pt idx="119">
                  <c:v>1.65</c:v>
                </c:pt>
                <c:pt idx="120">
                  <c:v>1.63</c:v>
                </c:pt>
                <c:pt idx="121">
                  <c:v>1.61</c:v>
                </c:pt>
                <c:pt idx="122">
                  <c:v>1.62</c:v>
                </c:pt>
                <c:pt idx="123">
                  <c:v>1.61</c:v>
                </c:pt>
                <c:pt idx="124">
                  <c:v>1.59</c:v>
                </c:pt>
                <c:pt idx="125">
                  <c:v>1.59</c:v>
                </c:pt>
                <c:pt idx="126">
                  <c:v>1.56</c:v>
                </c:pt>
                <c:pt idx="127">
                  <c:v>1.56</c:v>
                </c:pt>
                <c:pt idx="128">
                  <c:v>1.57</c:v>
                </c:pt>
                <c:pt idx="129">
                  <c:v>1.56</c:v>
                </c:pt>
                <c:pt idx="130">
                  <c:v>1.57</c:v>
                </c:pt>
                <c:pt idx="131">
                  <c:v>1.53</c:v>
                </c:pt>
                <c:pt idx="132">
                  <c:v>1.51</c:v>
                </c:pt>
                <c:pt idx="133">
                  <c:v>1.52</c:v>
                </c:pt>
                <c:pt idx="134">
                  <c:v>1.5</c:v>
                </c:pt>
                <c:pt idx="135">
                  <c:v>1.5</c:v>
                </c:pt>
                <c:pt idx="136">
                  <c:v>1.54</c:v>
                </c:pt>
                <c:pt idx="137">
                  <c:v>1.54</c:v>
                </c:pt>
                <c:pt idx="138">
                  <c:v>1.54</c:v>
                </c:pt>
                <c:pt idx="139">
                  <c:v>1.55</c:v>
                </c:pt>
                <c:pt idx="140">
                  <c:v>1.55</c:v>
                </c:pt>
                <c:pt idx="141">
                  <c:v>1.54</c:v>
                </c:pt>
                <c:pt idx="142">
                  <c:v>1.52</c:v>
                </c:pt>
                <c:pt idx="143">
                  <c:v>1.54</c:v>
                </c:pt>
                <c:pt idx="144">
                  <c:v>1.55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D54-4868-9FF9-010B915FC7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6703781"/>
        <c:axId val="1530660073"/>
      </c:lineChart>
      <c:catAx>
        <c:axId val="2670378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-5400000"/>
          <a:lstStyle/>
          <a:p>
            <a:pPr lvl="0">
              <a:defRPr sz="900" b="0" i="0">
                <a:solidFill>
                  <a:schemeClr val="dk1"/>
                </a:solidFill>
                <a:latin typeface="+mn-lt"/>
              </a:defRPr>
            </a:pPr>
            <a:endParaRPr lang="en-US"/>
          </a:p>
        </c:txPr>
        <c:crossAx val="1530660073"/>
        <c:crosses val="autoZero"/>
        <c:auto val="1"/>
        <c:lblAlgn val="ctr"/>
        <c:lblOffset val="100"/>
        <c:noMultiLvlLbl val="1"/>
      </c:catAx>
      <c:valAx>
        <c:axId val="1530660073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&quot;$&quot;#,##0.00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chemeClr val="dk1"/>
                </a:solidFill>
                <a:latin typeface="+mn-lt"/>
              </a:defRPr>
            </a:pPr>
            <a:endParaRPr lang="en-US"/>
          </a:p>
        </c:txPr>
        <c:crossAx val="26703781"/>
        <c:crosses val="autoZero"/>
        <c:crossBetween val="between"/>
      </c:valAx>
      <c:spPr>
        <a:solidFill>
          <a:schemeClr val="lt1"/>
        </a:solidFill>
      </c:spPr>
    </c:plotArea>
    <c:plotVisOnly val="1"/>
    <c:dispBlanksAs val="zero"/>
    <c:showDLblsOverMax val="1"/>
  </c:chart>
  <c:spPr>
    <a:solidFill>
      <a:schemeClr val="lt1"/>
    </a:solidFill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1</xdr:row>
      <xdr:rowOff>0</xdr:rowOff>
    </xdr:from>
    <xdr:ext cx="10915650" cy="1400175"/>
    <xdr:graphicFrame macro="">
      <xdr:nvGraphicFramePr>
        <xdr:cNvPr id="2107317524" name="Chart 1">
          <a:extLst>
            <a:ext uri="{FF2B5EF4-FFF2-40B4-BE49-F238E27FC236}">
              <a16:creationId xmlns:a16="http://schemas.microsoft.com/office/drawing/2014/main" id="{00000000-0008-0000-0100-0000141D9B7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Jason%20Daffy\Downloads\NF%202021%20Pricing%20(1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Trend"/>
      <sheetName val="Charts"/>
      <sheetName val="Instructions"/>
      <sheetName val="Print Price list"/>
    </sheetNames>
    <sheetDataSet>
      <sheetData sheetId="0"/>
      <sheetData sheetId="1"/>
      <sheetData sheetId="2"/>
      <sheetData sheetId="3"/>
      <sheetData sheetId="4"/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8" xr16:uid="{0B04A23D-B229-4FC7-A6BB-93AA1AAC8DCF}" autoFormatId="16" applyNumberFormats="0" applyBorderFormats="0" applyFontFormats="0" applyPatternFormats="0" applyAlignmentFormats="0" applyWidthHeightFormats="0">
  <queryTableRefresh nextId="8">
    <queryTableFields count="4">
      <queryTableField id="1" name="Column1" tableColumnId="1"/>
      <queryTableField id="4" name="Column4" tableColumnId="4"/>
      <queryTableField id="5" name="Column5" tableColumnId="5"/>
      <queryTableField id="7" name="Column7" tableColumnId="7"/>
    </queryTableFields>
    <queryTableDeletedFields count="3">
      <deletedField name="Column6"/>
      <deletedField name="Column3"/>
      <deletedField name="Column2"/>
    </queryTableDeleted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B75">
  <tableColumns count="2">
    <tableColumn id="1" xr3:uid="{00000000-0010-0000-0000-000001000000}" name="Metal Price List" dataDxfId="7"/>
    <tableColumn id="2" xr3:uid="{00000000-0010-0000-0000-000002000000}" name="Column1"/>
  </tableColumns>
  <tableStyleInfo name="Data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8E1B9E9-39F2-40A1-BA83-327B98344AFE}" name="Table001__Page_1___70" displayName="Table001__Page_1___70" ref="A1:D74" tableType="queryTable" totalsRowShown="0">
  <autoFilter ref="A1:D74" xr:uid="{E8E1B9E9-39F2-40A1-BA83-327B98344AFE}"/>
  <tableColumns count="4">
    <tableColumn id="1" xr3:uid="{696CD340-D78F-4E06-ACD1-ADB0A715BC12}" uniqueName="1" name="Column1" queryTableFieldId="1" dataDxfId="6"/>
    <tableColumn id="4" xr3:uid="{89801463-70DF-47E5-A9BE-DA38E57CF392}" uniqueName="4" name="Column4" queryTableFieldId="4"/>
    <tableColumn id="5" xr3:uid="{D0AACED7-298E-476C-934A-1CD1C6EE5563}" uniqueName="5" name="Column5" queryTableFieldId="5" dataDxfId="5"/>
    <tableColumn id="7" xr3:uid="{909E4092-BE6F-48DB-993B-3312256B0A3B}" uniqueName="7" name="Column7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K87"/>
  <sheetViews>
    <sheetView tabSelected="1" workbookViewId="0">
      <pane xSplit="2" ySplit="3" topLeftCell="PA4" activePane="bottomRight" state="frozen"/>
      <selection pane="topRight" activeCell="C1" sqref="C1"/>
      <selection pane="bottomLeft" activeCell="A4" sqref="A4"/>
      <selection pane="bottomRight" activeCell="QI32" sqref="QI32"/>
    </sheetView>
  </sheetViews>
  <sheetFormatPr defaultColWidth="14.42578125" defaultRowHeight="15" customHeight="1" x14ac:dyDescent="0.25"/>
  <cols>
    <col min="1" max="1" width="25.85546875" customWidth="1"/>
    <col min="2" max="2" width="47.140625" customWidth="1"/>
    <col min="3" max="4" width="6.28515625" hidden="1" customWidth="1"/>
    <col min="5" max="9" width="6.28515625" customWidth="1"/>
    <col min="10" max="11" width="6.28515625" hidden="1" customWidth="1"/>
    <col min="12" max="16" width="6.28515625" customWidth="1"/>
    <col min="17" max="18" width="6.28515625" hidden="1" customWidth="1"/>
    <col min="19" max="23" width="6.28515625" customWidth="1"/>
    <col min="24" max="25" width="6.28515625" hidden="1" customWidth="1"/>
    <col min="26" max="30" width="6.28515625" customWidth="1"/>
    <col min="31" max="32" width="6.28515625" hidden="1" customWidth="1"/>
    <col min="33" max="37" width="6.28515625" customWidth="1"/>
    <col min="38" max="39" width="6.28515625" hidden="1" customWidth="1"/>
    <col min="40" max="44" width="6.28515625" customWidth="1"/>
    <col min="45" max="46" width="6.28515625" hidden="1" customWidth="1"/>
    <col min="47" max="51" width="6.28515625" customWidth="1"/>
    <col min="52" max="54" width="6.28515625" hidden="1" customWidth="1"/>
    <col min="55" max="58" width="6.28515625" customWidth="1"/>
    <col min="59" max="60" width="6.28515625" hidden="1" customWidth="1"/>
    <col min="61" max="65" width="6.28515625" customWidth="1"/>
    <col min="66" max="67" width="6.28515625" hidden="1" customWidth="1"/>
    <col min="68" max="72" width="6.28515625" customWidth="1"/>
    <col min="73" max="74" width="6.28515625" hidden="1" customWidth="1"/>
    <col min="75" max="79" width="6.28515625" customWidth="1"/>
    <col min="80" max="82" width="6.28515625" hidden="1" customWidth="1"/>
    <col min="83" max="86" width="6.28515625" customWidth="1"/>
    <col min="87" max="88" width="6.28515625" hidden="1" customWidth="1"/>
    <col min="89" max="93" width="6.28515625" customWidth="1"/>
    <col min="94" max="95" width="6.28515625" hidden="1" customWidth="1"/>
    <col min="96" max="100" width="6.28515625" customWidth="1"/>
    <col min="101" max="102" width="6.28515625" hidden="1" customWidth="1"/>
    <col min="103" max="106" width="6.28515625" customWidth="1"/>
    <col min="107" max="109" width="6.28515625" hidden="1" customWidth="1"/>
    <col min="110" max="114" width="6.28515625" customWidth="1"/>
    <col min="115" max="116" width="6.28515625" hidden="1" customWidth="1"/>
    <col min="117" max="121" width="6.28515625" customWidth="1"/>
    <col min="122" max="123" width="6.28515625" hidden="1" customWidth="1"/>
    <col min="124" max="128" width="6.28515625" customWidth="1"/>
    <col min="129" max="130" width="6.28515625" hidden="1" customWidth="1"/>
    <col min="131" max="135" width="6.28515625" customWidth="1"/>
    <col min="136" max="137" width="6.28515625" hidden="1" customWidth="1"/>
    <col min="138" max="142" width="6.28515625" customWidth="1"/>
    <col min="143" max="145" width="6.28515625" hidden="1" customWidth="1"/>
    <col min="146" max="149" width="6.28515625" customWidth="1"/>
    <col min="150" max="151" width="6.28515625" hidden="1" customWidth="1"/>
    <col min="152" max="156" width="6.28515625" customWidth="1"/>
    <col min="157" max="158" width="6.28515625" hidden="1" customWidth="1"/>
    <col min="159" max="163" width="6.28515625" customWidth="1"/>
    <col min="164" max="165" width="6.28515625" hidden="1" customWidth="1"/>
    <col min="166" max="170" width="6.28515625" customWidth="1"/>
    <col min="171" max="172" width="6.28515625" hidden="1" customWidth="1"/>
    <col min="173" max="177" width="6.28515625" customWidth="1"/>
    <col min="178" max="179" width="6.28515625" hidden="1" customWidth="1"/>
    <col min="180" max="183" width="6.28515625" customWidth="1"/>
    <col min="184" max="186" width="6.28515625" hidden="1" customWidth="1"/>
    <col min="187" max="191" width="6.28515625" customWidth="1"/>
    <col min="192" max="193" width="6.28515625" hidden="1" customWidth="1"/>
    <col min="194" max="198" width="6.28515625" customWidth="1"/>
    <col min="199" max="200" width="6.28515625" hidden="1" customWidth="1"/>
    <col min="201" max="205" width="6.28515625" customWidth="1"/>
    <col min="206" max="207" width="6.28515625" hidden="1" customWidth="1"/>
    <col min="208" max="212" width="6.28515625" customWidth="1"/>
    <col min="213" max="367" width="6.28515625" hidden="1" customWidth="1"/>
    <col min="368" max="566" width="6.28515625" customWidth="1"/>
  </cols>
  <sheetData>
    <row r="1" spans="1:453" ht="5.25" customHeight="1" x14ac:dyDescent="0.25">
      <c r="A1" s="1"/>
      <c r="B1" s="1"/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 t="s">
        <v>50</v>
      </c>
      <c r="BB1" s="2" t="s">
        <v>51</v>
      </c>
      <c r="BC1" s="2" t="s">
        <v>52</v>
      </c>
      <c r="BD1" s="2" t="s">
        <v>53</v>
      </c>
      <c r="BE1" s="2" t="s">
        <v>54</v>
      </c>
      <c r="BF1" s="2" t="s">
        <v>55</v>
      </c>
      <c r="BG1" s="2" t="s">
        <v>56</v>
      </c>
      <c r="BH1" s="2" t="s">
        <v>57</v>
      </c>
      <c r="BI1" s="2" t="s">
        <v>58</v>
      </c>
      <c r="BJ1" s="2" t="s">
        <v>59</v>
      </c>
      <c r="BK1" s="2" t="s">
        <v>60</v>
      </c>
      <c r="BL1" s="2" t="s">
        <v>61</v>
      </c>
      <c r="BM1" s="2" t="s">
        <v>62</v>
      </c>
      <c r="BN1" s="2" t="s">
        <v>63</v>
      </c>
      <c r="BO1" s="2" t="s">
        <v>64</v>
      </c>
      <c r="BP1" s="2" t="s">
        <v>65</v>
      </c>
      <c r="BQ1" s="2" t="s">
        <v>66</v>
      </c>
      <c r="BR1" s="2" t="s">
        <v>67</v>
      </c>
      <c r="BS1" s="2" t="s">
        <v>67</v>
      </c>
      <c r="BT1" s="2" t="s">
        <v>68</v>
      </c>
      <c r="BU1" s="2" t="s">
        <v>69</v>
      </c>
      <c r="BV1" s="2" t="s">
        <v>70</v>
      </c>
      <c r="BW1" s="2" t="s">
        <v>71</v>
      </c>
      <c r="BX1" s="2" t="s">
        <v>72</v>
      </c>
      <c r="BY1" s="2" t="s">
        <v>73</v>
      </c>
      <c r="BZ1" s="2" t="s">
        <v>74</v>
      </c>
      <c r="CA1" s="2" t="s">
        <v>75</v>
      </c>
      <c r="CB1" s="2" t="s">
        <v>76</v>
      </c>
      <c r="CC1" s="2" t="s">
        <v>77</v>
      </c>
      <c r="CD1" s="2" t="s">
        <v>78</v>
      </c>
      <c r="CE1" s="2" t="s">
        <v>79</v>
      </c>
      <c r="CF1" s="2" t="s">
        <v>80</v>
      </c>
      <c r="CG1" s="2" t="s">
        <v>81</v>
      </c>
      <c r="CH1" s="2" t="s">
        <v>82</v>
      </c>
      <c r="CI1" s="2" t="s">
        <v>83</v>
      </c>
      <c r="CJ1" s="2" t="s">
        <v>84</v>
      </c>
      <c r="CK1" s="2" t="s">
        <v>85</v>
      </c>
      <c r="CL1" s="2" t="s">
        <v>86</v>
      </c>
      <c r="CM1" s="2" t="s">
        <v>87</v>
      </c>
      <c r="CN1" s="2" t="s">
        <v>88</v>
      </c>
      <c r="CO1" s="2" t="s">
        <v>89</v>
      </c>
      <c r="CP1" s="2" t="s">
        <v>90</v>
      </c>
      <c r="CQ1" s="2" t="s">
        <v>91</v>
      </c>
      <c r="CR1" s="2" t="s">
        <v>92</v>
      </c>
      <c r="CS1" s="2" t="s">
        <v>93</v>
      </c>
      <c r="CT1" s="2" t="s">
        <v>94</v>
      </c>
      <c r="CU1" s="2" t="s">
        <v>95</v>
      </c>
      <c r="CV1" s="2" t="s">
        <v>96</v>
      </c>
      <c r="CW1" s="2" t="s">
        <v>97</v>
      </c>
      <c r="CX1" s="2" t="s">
        <v>98</v>
      </c>
      <c r="CY1" s="2" t="s">
        <v>99</v>
      </c>
      <c r="CZ1" s="2" t="s">
        <v>100</v>
      </c>
      <c r="DA1" s="2" t="s">
        <v>101</v>
      </c>
      <c r="DB1" s="2" t="s">
        <v>102</v>
      </c>
      <c r="DC1" s="2" t="s">
        <v>103</v>
      </c>
      <c r="DD1" s="2" t="s">
        <v>104</v>
      </c>
      <c r="DE1" s="2" t="s">
        <v>105</v>
      </c>
      <c r="DF1" s="2" t="s">
        <v>106</v>
      </c>
      <c r="DG1" s="2" t="s">
        <v>107</v>
      </c>
      <c r="DH1" s="2" t="s">
        <v>108</v>
      </c>
      <c r="DI1" s="2" t="s">
        <v>109</v>
      </c>
      <c r="DJ1" s="2" t="s">
        <v>110</v>
      </c>
      <c r="DK1" s="2" t="s">
        <v>111</v>
      </c>
      <c r="DL1" s="2" t="s">
        <v>112</v>
      </c>
      <c r="DM1" s="2" t="s">
        <v>113</v>
      </c>
      <c r="DN1" s="2" t="s">
        <v>114</v>
      </c>
      <c r="DO1" s="2" t="s">
        <v>115</v>
      </c>
      <c r="DP1" s="2" t="s">
        <v>116</v>
      </c>
      <c r="DQ1" s="2" t="s">
        <v>117</v>
      </c>
      <c r="DR1" s="2" t="s">
        <v>118</v>
      </c>
      <c r="DS1" s="2" t="s">
        <v>119</v>
      </c>
      <c r="DT1" s="2" t="s">
        <v>120</v>
      </c>
      <c r="DU1" s="2" t="s">
        <v>121</v>
      </c>
      <c r="DV1" s="2" t="s">
        <v>122</v>
      </c>
      <c r="DW1" s="2" t="s">
        <v>123</v>
      </c>
      <c r="DX1" s="2" t="s">
        <v>124</v>
      </c>
      <c r="DY1" s="2" t="s">
        <v>125</v>
      </c>
      <c r="DZ1" s="2" t="s">
        <v>126</v>
      </c>
      <c r="EA1" s="2" t="s">
        <v>127</v>
      </c>
      <c r="EB1" s="2" t="s">
        <v>128</v>
      </c>
      <c r="EC1" s="2" t="s">
        <v>129</v>
      </c>
      <c r="ED1" s="2" t="s">
        <v>130</v>
      </c>
      <c r="EE1" s="2" t="s">
        <v>131</v>
      </c>
      <c r="EF1" s="2" t="s">
        <v>132</v>
      </c>
      <c r="EG1" s="2" t="s">
        <v>133</v>
      </c>
      <c r="EH1" s="2" t="s">
        <v>134</v>
      </c>
      <c r="EI1" s="2" t="s">
        <v>135</v>
      </c>
      <c r="EJ1" s="2" t="s">
        <v>136</v>
      </c>
      <c r="EK1" s="2" t="s">
        <v>137</v>
      </c>
      <c r="EL1" s="2" t="s">
        <v>138</v>
      </c>
      <c r="EM1" s="2" t="s">
        <v>139</v>
      </c>
      <c r="EN1" s="2" t="s">
        <v>140</v>
      </c>
      <c r="EO1" s="2" t="s">
        <v>141</v>
      </c>
      <c r="EP1" s="2" t="s">
        <v>142</v>
      </c>
      <c r="EQ1" s="2" t="s">
        <v>143</v>
      </c>
      <c r="ER1" s="2" t="s">
        <v>144</v>
      </c>
      <c r="ES1" s="2" t="s">
        <v>145</v>
      </c>
      <c r="ET1" s="2" t="s">
        <v>146</v>
      </c>
      <c r="EU1" s="2" t="s">
        <v>147</v>
      </c>
      <c r="EV1" s="2" t="s">
        <v>148</v>
      </c>
      <c r="EW1" s="2" t="s">
        <v>149</v>
      </c>
      <c r="EX1" s="2" t="s">
        <v>150</v>
      </c>
      <c r="EY1" s="2" t="s">
        <v>151</v>
      </c>
      <c r="EZ1" s="2" t="s">
        <v>152</v>
      </c>
      <c r="FA1" s="2" t="s">
        <v>153</v>
      </c>
      <c r="FB1" s="2" t="s">
        <v>154</v>
      </c>
      <c r="FC1" s="2" t="s">
        <v>155</v>
      </c>
      <c r="FD1" s="2" t="s">
        <v>156</v>
      </c>
      <c r="FE1" s="2" t="s">
        <v>157</v>
      </c>
      <c r="FF1" s="2" t="s">
        <v>158</v>
      </c>
      <c r="FG1" s="2" t="s">
        <v>159</v>
      </c>
      <c r="FH1" s="2" t="s">
        <v>160</v>
      </c>
      <c r="FI1" s="2" t="s">
        <v>161</v>
      </c>
      <c r="FJ1" s="2" t="s">
        <v>162</v>
      </c>
      <c r="FK1" s="2" t="s">
        <v>163</v>
      </c>
      <c r="FL1" s="2" t="s">
        <v>164</v>
      </c>
      <c r="FM1" s="2" t="s">
        <v>165</v>
      </c>
      <c r="FN1" s="2" t="s">
        <v>166</v>
      </c>
      <c r="FO1" s="2" t="s">
        <v>167</v>
      </c>
      <c r="FP1" s="2" t="s">
        <v>168</v>
      </c>
      <c r="FQ1" s="2" t="s">
        <v>169</v>
      </c>
      <c r="FR1" s="2" t="s">
        <v>170</v>
      </c>
      <c r="FS1" s="2" t="s">
        <v>171</v>
      </c>
      <c r="FT1" s="2" t="s">
        <v>172</v>
      </c>
      <c r="FU1" s="2" t="s">
        <v>173</v>
      </c>
      <c r="FV1" s="2" t="s">
        <v>174</v>
      </c>
      <c r="FW1" s="2" t="s">
        <v>175</v>
      </c>
      <c r="FX1" s="2" t="s">
        <v>176</v>
      </c>
      <c r="FY1" s="2" t="s">
        <v>177</v>
      </c>
      <c r="FZ1" s="2" t="s">
        <v>178</v>
      </c>
      <c r="GA1" s="2" t="s">
        <v>179</v>
      </c>
      <c r="GB1" s="2" t="s">
        <v>180</v>
      </c>
      <c r="GC1" s="2" t="s">
        <v>181</v>
      </c>
      <c r="GD1" s="2" t="s">
        <v>182</v>
      </c>
      <c r="GE1" s="2" t="s">
        <v>183</v>
      </c>
      <c r="GF1" s="2" t="s">
        <v>184</v>
      </c>
      <c r="GG1" s="2" t="s">
        <v>185</v>
      </c>
      <c r="GH1" s="2" t="s">
        <v>186</v>
      </c>
      <c r="GI1" s="2" t="s">
        <v>187</v>
      </c>
      <c r="GJ1" s="2" t="s">
        <v>188</v>
      </c>
      <c r="GK1" s="2" t="s">
        <v>189</v>
      </c>
      <c r="GL1" s="2" t="s">
        <v>190</v>
      </c>
      <c r="GM1" s="2" t="s">
        <v>191</v>
      </c>
      <c r="GN1" s="2" t="s">
        <v>192</v>
      </c>
      <c r="GO1" s="2" t="s">
        <v>193</v>
      </c>
      <c r="GP1" s="2" t="s">
        <v>194</v>
      </c>
      <c r="GQ1" s="2" t="s">
        <v>195</v>
      </c>
      <c r="GR1" s="2" t="s">
        <v>196</v>
      </c>
      <c r="GS1" s="2" t="s">
        <v>197</v>
      </c>
      <c r="GT1" s="2" t="s">
        <v>198</v>
      </c>
      <c r="GU1" s="2" t="s">
        <v>199</v>
      </c>
      <c r="GV1" s="2" t="s">
        <v>200</v>
      </c>
      <c r="GW1" s="2" t="s">
        <v>201</v>
      </c>
      <c r="GX1" s="2" t="s">
        <v>202</v>
      </c>
      <c r="GY1" s="2" t="s">
        <v>203</v>
      </c>
      <c r="GZ1" s="2" t="s">
        <v>204</v>
      </c>
      <c r="HA1" s="2" t="s">
        <v>205</v>
      </c>
      <c r="HB1" s="2" t="s">
        <v>206</v>
      </c>
      <c r="HC1" s="2" t="s">
        <v>207</v>
      </c>
      <c r="HD1" s="2" t="s">
        <v>208</v>
      </c>
      <c r="HE1" s="2" t="s">
        <v>209</v>
      </c>
      <c r="HF1" s="2" t="s">
        <v>210</v>
      </c>
      <c r="HG1" s="2" t="s">
        <v>211</v>
      </c>
      <c r="HH1" s="2" t="s">
        <v>212</v>
      </c>
      <c r="HI1" s="2" t="s">
        <v>213</v>
      </c>
      <c r="HJ1" s="2" t="s">
        <v>214</v>
      </c>
      <c r="HK1" s="2" t="s">
        <v>215</v>
      </c>
      <c r="HL1" s="2" t="s">
        <v>216</v>
      </c>
      <c r="HM1" s="2" t="s">
        <v>217</v>
      </c>
      <c r="HN1" s="2" t="s">
        <v>218</v>
      </c>
      <c r="HO1" s="2" t="s">
        <v>219</v>
      </c>
      <c r="HP1" s="2" t="s">
        <v>220</v>
      </c>
      <c r="HQ1" s="2" t="s">
        <v>221</v>
      </c>
      <c r="HR1" s="2" t="s">
        <v>222</v>
      </c>
      <c r="HS1" s="2" t="s">
        <v>223</v>
      </c>
      <c r="HT1" s="2" t="s">
        <v>224</v>
      </c>
      <c r="HU1" s="2" t="s">
        <v>225</v>
      </c>
      <c r="HV1" s="2" t="s">
        <v>226</v>
      </c>
      <c r="HW1" s="2" t="s">
        <v>227</v>
      </c>
      <c r="HX1" s="2" t="s">
        <v>228</v>
      </c>
      <c r="HY1" s="2" t="s">
        <v>229</v>
      </c>
      <c r="HZ1" s="2" t="s">
        <v>230</v>
      </c>
      <c r="IA1" s="2" t="s">
        <v>231</v>
      </c>
      <c r="IB1" s="2" t="s">
        <v>232</v>
      </c>
      <c r="IC1" s="2" t="s">
        <v>233</v>
      </c>
      <c r="ID1" s="2" t="s">
        <v>234</v>
      </c>
      <c r="IE1" s="2" t="s">
        <v>235</v>
      </c>
      <c r="IF1" s="2" t="s">
        <v>236</v>
      </c>
      <c r="IG1" s="2" t="s">
        <v>237</v>
      </c>
      <c r="IH1" s="2" t="s">
        <v>238</v>
      </c>
      <c r="II1" s="2" t="s">
        <v>239</v>
      </c>
      <c r="IJ1" s="2" t="s">
        <v>240</v>
      </c>
      <c r="IK1" s="2" t="s">
        <v>241</v>
      </c>
      <c r="IL1" s="2" t="s">
        <v>242</v>
      </c>
      <c r="IM1" s="2" t="s">
        <v>243</v>
      </c>
      <c r="IN1" s="2" t="s">
        <v>244</v>
      </c>
      <c r="IO1" s="2" t="s">
        <v>245</v>
      </c>
      <c r="IP1" s="2" t="s">
        <v>246</v>
      </c>
      <c r="IQ1" s="2" t="s">
        <v>247</v>
      </c>
      <c r="IR1" s="2" t="s">
        <v>248</v>
      </c>
      <c r="IS1" s="2" t="s">
        <v>249</v>
      </c>
      <c r="IT1" s="2" t="s">
        <v>250</v>
      </c>
      <c r="IU1" s="2" t="s">
        <v>251</v>
      </c>
      <c r="IV1" s="2" t="s">
        <v>252</v>
      </c>
      <c r="IW1" s="2" t="s">
        <v>253</v>
      </c>
      <c r="IX1" s="2" t="s">
        <v>254</v>
      </c>
      <c r="IY1" s="2" t="s">
        <v>255</v>
      </c>
      <c r="IZ1" s="2" t="s">
        <v>256</v>
      </c>
      <c r="JA1" s="2" t="s">
        <v>257</v>
      </c>
      <c r="JB1" s="2" t="s">
        <v>258</v>
      </c>
      <c r="JC1" s="2" t="s">
        <v>259</v>
      </c>
      <c r="JD1" s="2" t="s">
        <v>260</v>
      </c>
      <c r="JE1" s="2" t="s">
        <v>261</v>
      </c>
      <c r="JF1" s="2" t="s">
        <v>262</v>
      </c>
      <c r="JG1" s="2" t="s">
        <v>263</v>
      </c>
      <c r="JH1" s="2" t="s">
        <v>264</v>
      </c>
      <c r="JI1" s="2" t="s">
        <v>265</v>
      </c>
      <c r="JJ1" s="2" t="s">
        <v>266</v>
      </c>
      <c r="JK1" s="2" t="s">
        <v>267</v>
      </c>
      <c r="JL1" s="2" t="s">
        <v>268</v>
      </c>
      <c r="JM1" s="2" t="s">
        <v>269</v>
      </c>
      <c r="JN1" s="2" t="s">
        <v>270</v>
      </c>
      <c r="JO1" s="2" t="s">
        <v>271</v>
      </c>
      <c r="JP1" s="2" t="s">
        <v>272</v>
      </c>
      <c r="JQ1" s="2" t="s">
        <v>273</v>
      </c>
      <c r="JR1" s="2" t="s">
        <v>274</v>
      </c>
      <c r="JS1" s="2" t="s">
        <v>275</v>
      </c>
      <c r="JT1" s="2" t="s">
        <v>276</v>
      </c>
      <c r="JU1" s="2" t="s">
        <v>277</v>
      </c>
      <c r="JV1" s="2" t="s">
        <v>278</v>
      </c>
      <c r="JW1" s="2" t="s">
        <v>279</v>
      </c>
      <c r="JX1" s="2" t="s">
        <v>280</v>
      </c>
      <c r="JY1" s="2" t="s">
        <v>281</v>
      </c>
      <c r="JZ1" s="2" t="s">
        <v>282</v>
      </c>
      <c r="KA1" s="2" t="s">
        <v>283</v>
      </c>
      <c r="KB1" s="2" t="s">
        <v>284</v>
      </c>
      <c r="KC1" s="2" t="s">
        <v>285</v>
      </c>
      <c r="KD1" s="2" t="s">
        <v>286</v>
      </c>
      <c r="KE1" s="2" t="s">
        <v>287</v>
      </c>
      <c r="KF1" s="2" t="s">
        <v>288</v>
      </c>
      <c r="KG1" s="2" t="s">
        <v>289</v>
      </c>
      <c r="KH1" s="2" t="s">
        <v>290</v>
      </c>
      <c r="KI1" s="2" t="s">
        <v>291</v>
      </c>
      <c r="KJ1" s="2" t="s">
        <v>292</v>
      </c>
      <c r="KK1" s="2" t="s">
        <v>293</v>
      </c>
      <c r="KL1" s="2" t="s">
        <v>294</v>
      </c>
      <c r="KM1" s="2" t="s">
        <v>295</v>
      </c>
      <c r="KN1" s="2" t="s">
        <v>296</v>
      </c>
      <c r="KO1" s="2" t="s">
        <v>297</v>
      </c>
      <c r="KP1" s="2" t="s">
        <v>298</v>
      </c>
      <c r="KQ1" s="2" t="s">
        <v>299</v>
      </c>
      <c r="KR1" s="2" t="s">
        <v>300</v>
      </c>
      <c r="KS1" s="2" t="s">
        <v>301</v>
      </c>
      <c r="KT1" s="2" t="s">
        <v>302</v>
      </c>
      <c r="KU1" s="2" t="s">
        <v>303</v>
      </c>
      <c r="KV1" s="2" t="s">
        <v>304</v>
      </c>
      <c r="KW1" s="2" t="s">
        <v>305</v>
      </c>
      <c r="KX1" s="2" t="s">
        <v>306</v>
      </c>
      <c r="KY1" s="2" t="s">
        <v>307</v>
      </c>
      <c r="KZ1" s="2" t="s">
        <v>308</v>
      </c>
      <c r="LA1" s="2" t="s">
        <v>309</v>
      </c>
      <c r="LB1" s="2" t="s">
        <v>310</v>
      </c>
      <c r="LC1" s="2" t="s">
        <v>311</v>
      </c>
      <c r="LD1" s="2" t="s">
        <v>312</v>
      </c>
      <c r="LE1" s="2" t="s">
        <v>313</v>
      </c>
      <c r="LF1" s="2" t="s">
        <v>314</v>
      </c>
      <c r="LG1" s="2" t="s">
        <v>315</v>
      </c>
      <c r="LH1" s="2" t="s">
        <v>316</v>
      </c>
      <c r="LI1" s="2" t="s">
        <v>317</v>
      </c>
      <c r="LJ1" s="2" t="s">
        <v>318</v>
      </c>
      <c r="LK1" s="2" t="s">
        <v>319</v>
      </c>
      <c r="LL1" s="2" t="s">
        <v>320</v>
      </c>
      <c r="LM1" s="2" t="s">
        <v>321</v>
      </c>
      <c r="LN1" s="2" t="s">
        <v>322</v>
      </c>
      <c r="LO1" s="2" t="s">
        <v>323</v>
      </c>
      <c r="LP1" s="2" t="s">
        <v>324</v>
      </c>
      <c r="LQ1" s="2" t="s">
        <v>325</v>
      </c>
      <c r="LR1" s="2" t="s">
        <v>326</v>
      </c>
      <c r="LS1" s="2" t="s">
        <v>327</v>
      </c>
      <c r="LT1" s="2" t="s">
        <v>328</v>
      </c>
      <c r="LU1" s="2" t="s">
        <v>329</v>
      </c>
      <c r="LV1" s="2" t="s">
        <v>330</v>
      </c>
      <c r="LW1" s="2" t="s">
        <v>331</v>
      </c>
      <c r="LX1" s="2" t="s">
        <v>332</v>
      </c>
      <c r="LY1" s="2" t="s">
        <v>333</v>
      </c>
      <c r="LZ1" s="2" t="s">
        <v>334</v>
      </c>
      <c r="MA1" s="2" t="s">
        <v>335</v>
      </c>
      <c r="MB1" s="2" t="s">
        <v>336</v>
      </c>
      <c r="MC1" s="2" t="s">
        <v>337</v>
      </c>
      <c r="MD1" s="2" t="s">
        <v>338</v>
      </c>
      <c r="ME1" s="2" t="s">
        <v>339</v>
      </c>
      <c r="MF1" s="2" t="s">
        <v>340</v>
      </c>
      <c r="MG1" s="2" t="s">
        <v>341</v>
      </c>
      <c r="MH1" s="2" t="s">
        <v>342</v>
      </c>
      <c r="MI1" s="2" t="s">
        <v>343</v>
      </c>
      <c r="MJ1" s="2" t="s">
        <v>344</v>
      </c>
      <c r="MK1" s="2" t="s">
        <v>345</v>
      </c>
      <c r="ML1" s="2" t="s">
        <v>346</v>
      </c>
      <c r="MM1" s="2" t="s">
        <v>347</v>
      </c>
      <c r="MN1" s="2" t="s">
        <v>348</v>
      </c>
      <c r="MO1" s="2" t="s">
        <v>349</v>
      </c>
      <c r="MP1" s="2" t="s">
        <v>350</v>
      </c>
      <c r="MQ1" s="2" t="s">
        <v>351</v>
      </c>
      <c r="MR1" s="2" t="s">
        <v>352</v>
      </c>
      <c r="MS1" s="2" t="s">
        <v>353</v>
      </c>
      <c r="MT1" s="2" t="s">
        <v>354</v>
      </c>
      <c r="MU1" s="2" t="s">
        <v>355</v>
      </c>
      <c r="MV1" s="2" t="s">
        <v>356</v>
      </c>
      <c r="MW1" s="2" t="s">
        <v>357</v>
      </c>
      <c r="MX1" s="2" t="s">
        <v>358</v>
      </c>
      <c r="MY1" s="2" t="s">
        <v>359</v>
      </c>
      <c r="MZ1" s="2" t="s">
        <v>360</v>
      </c>
      <c r="NA1" s="2" t="s">
        <v>361</v>
      </c>
      <c r="NB1" s="2" t="s">
        <v>362</v>
      </c>
      <c r="NC1" s="2" t="s">
        <v>363</v>
      </c>
      <c r="ND1" s="2" t="s">
        <v>364</v>
      </c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</row>
    <row r="2" spans="1:453" ht="16.5" customHeight="1" x14ac:dyDescent="0.25">
      <c r="A2" s="3"/>
      <c r="B2" s="4" t="s">
        <v>365</v>
      </c>
      <c r="C2" s="5">
        <v>44197</v>
      </c>
      <c r="D2" s="5">
        <v>44198</v>
      </c>
      <c r="E2" s="5">
        <v>44199</v>
      </c>
      <c r="F2" s="5">
        <v>44200</v>
      </c>
      <c r="G2" s="5">
        <v>44201</v>
      </c>
      <c r="H2" s="5">
        <v>44202</v>
      </c>
      <c r="I2" s="5">
        <v>44203</v>
      </c>
      <c r="J2" s="5">
        <v>44204</v>
      </c>
      <c r="K2" s="5">
        <v>44205</v>
      </c>
      <c r="L2" s="5">
        <v>44206</v>
      </c>
      <c r="M2" s="5">
        <v>44207</v>
      </c>
      <c r="N2" s="5">
        <v>44208</v>
      </c>
      <c r="O2" s="5">
        <v>44209</v>
      </c>
      <c r="P2" s="5">
        <v>44210</v>
      </c>
      <c r="Q2" s="5">
        <v>44211</v>
      </c>
      <c r="R2" s="5">
        <v>44212</v>
      </c>
      <c r="S2" s="5">
        <v>44213</v>
      </c>
      <c r="T2" s="5">
        <v>44214</v>
      </c>
      <c r="U2" s="5">
        <v>44215</v>
      </c>
      <c r="V2" s="5">
        <v>44216</v>
      </c>
      <c r="W2" s="5">
        <v>44217</v>
      </c>
      <c r="X2" s="5">
        <v>44218</v>
      </c>
      <c r="Y2" s="5">
        <v>44219</v>
      </c>
      <c r="Z2" s="5">
        <v>44220</v>
      </c>
      <c r="AA2" s="5">
        <v>44221</v>
      </c>
      <c r="AB2" s="5">
        <v>44222</v>
      </c>
      <c r="AC2" s="5">
        <v>44223</v>
      </c>
      <c r="AD2" s="5">
        <v>44224</v>
      </c>
      <c r="AE2" s="5">
        <v>44225</v>
      </c>
      <c r="AF2" s="5">
        <v>44226</v>
      </c>
      <c r="AG2" s="5">
        <v>44227</v>
      </c>
      <c r="AH2" s="5">
        <v>44228</v>
      </c>
      <c r="AI2" s="5">
        <v>44229</v>
      </c>
      <c r="AJ2" s="5">
        <v>44230</v>
      </c>
      <c r="AK2" s="5">
        <v>44231</v>
      </c>
      <c r="AL2" s="5">
        <v>44232</v>
      </c>
      <c r="AM2" s="5">
        <v>44233</v>
      </c>
      <c r="AN2" s="5">
        <v>44234</v>
      </c>
      <c r="AO2" s="5">
        <v>44235</v>
      </c>
      <c r="AP2" s="5">
        <v>44236</v>
      </c>
      <c r="AQ2" s="5">
        <v>44237</v>
      </c>
      <c r="AR2" s="5">
        <v>44238</v>
      </c>
      <c r="AS2" s="5">
        <v>44239</v>
      </c>
      <c r="AT2" s="5">
        <v>44240</v>
      </c>
      <c r="AU2" s="5">
        <v>44241</v>
      </c>
      <c r="AV2" s="5">
        <v>44242</v>
      </c>
      <c r="AW2" s="5">
        <v>44243</v>
      </c>
      <c r="AX2" s="5">
        <v>44244</v>
      </c>
      <c r="AY2" s="5">
        <v>44245</v>
      </c>
      <c r="AZ2" s="5">
        <v>44246</v>
      </c>
      <c r="BA2" s="5">
        <v>44247</v>
      </c>
      <c r="BB2" s="5">
        <v>44248</v>
      </c>
      <c r="BC2" s="5">
        <v>44249</v>
      </c>
      <c r="BD2" s="5">
        <v>44250</v>
      </c>
      <c r="BE2" s="5">
        <v>44251</v>
      </c>
      <c r="BF2" s="5">
        <v>44252</v>
      </c>
      <c r="BG2" s="5">
        <v>44253</v>
      </c>
      <c r="BH2" s="5">
        <v>44254</v>
      </c>
      <c r="BI2" s="5">
        <v>44255</v>
      </c>
      <c r="BJ2" s="5">
        <v>44256</v>
      </c>
      <c r="BK2" s="5">
        <v>44257</v>
      </c>
      <c r="BL2" s="5">
        <v>44258</v>
      </c>
      <c r="BM2" s="5">
        <v>44259</v>
      </c>
      <c r="BN2" s="5">
        <v>44260</v>
      </c>
      <c r="BO2" s="5">
        <v>44261</v>
      </c>
      <c r="BP2" s="5">
        <v>44262</v>
      </c>
      <c r="BQ2" s="5">
        <v>44263</v>
      </c>
      <c r="BR2" s="5">
        <v>44264</v>
      </c>
      <c r="BS2" s="5">
        <v>44265</v>
      </c>
      <c r="BT2" s="5">
        <v>44266</v>
      </c>
      <c r="BU2" s="5">
        <v>44267</v>
      </c>
      <c r="BV2" s="5">
        <v>44268</v>
      </c>
      <c r="BW2" s="5">
        <v>44269</v>
      </c>
      <c r="BX2" s="5">
        <v>44270</v>
      </c>
      <c r="BY2" s="5">
        <v>44271</v>
      </c>
      <c r="BZ2" s="5">
        <v>44272</v>
      </c>
      <c r="CA2" s="5">
        <v>44273</v>
      </c>
      <c r="CB2" s="5">
        <v>44274</v>
      </c>
      <c r="CC2" s="5">
        <v>44275</v>
      </c>
      <c r="CD2" s="5">
        <v>44276</v>
      </c>
      <c r="CE2" s="5">
        <v>44277</v>
      </c>
      <c r="CF2" s="5">
        <v>44278</v>
      </c>
      <c r="CG2" s="5">
        <v>44279</v>
      </c>
      <c r="CH2" s="5">
        <v>44280</v>
      </c>
      <c r="CI2" s="5">
        <v>44281</v>
      </c>
      <c r="CJ2" s="5">
        <v>44282</v>
      </c>
      <c r="CK2" s="5">
        <v>44283</v>
      </c>
      <c r="CL2" s="5">
        <v>44284</v>
      </c>
      <c r="CM2" s="5">
        <v>44285</v>
      </c>
      <c r="CN2" s="5">
        <v>44286</v>
      </c>
      <c r="CO2" s="5">
        <v>44287</v>
      </c>
      <c r="CP2" s="5">
        <v>44288</v>
      </c>
      <c r="CQ2" s="5">
        <v>44289</v>
      </c>
      <c r="CR2" s="5">
        <v>44290</v>
      </c>
      <c r="CS2" s="5">
        <v>44291</v>
      </c>
      <c r="CT2" s="5">
        <v>44292</v>
      </c>
      <c r="CU2" s="5">
        <v>44293</v>
      </c>
      <c r="CV2" s="5">
        <v>44294</v>
      </c>
      <c r="CW2" s="5">
        <v>44295</v>
      </c>
      <c r="CX2" s="5">
        <v>44296</v>
      </c>
      <c r="CY2" s="5">
        <v>44297</v>
      </c>
      <c r="CZ2" s="5">
        <v>44298</v>
      </c>
      <c r="DA2" s="5">
        <v>44299</v>
      </c>
      <c r="DB2" s="5">
        <v>44300</v>
      </c>
      <c r="DC2" s="5">
        <v>44301</v>
      </c>
      <c r="DD2" s="5">
        <v>44302</v>
      </c>
      <c r="DE2" s="5">
        <v>44303</v>
      </c>
      <c r="DF2" s="5">
        <v>44304</v>
      </c>
      <c r="DG2" s="5">
        <v>44305</v>
      </c>
      <c r="DH2" s="5">
        <v>44306</v>
      </c>
      <c r="DI2" s="5">
        <v>44307</v>
      </c>
      <c r="DJ2" s="5">
        <v>44308</v>
      </c>
      <c r="DK2" s="5">
        <v>44309</v>
      </c>
      <c r="DL2" s="5">
        <v>44310</v>
      </c>
      <c r="DM2" s="5">
        <v>44311</v>
      </c>
      <c r="DN2" s="5">
        <v>44312</v>
      </c>
      <c r="DO2" s="5">
        <v>44313</v>
      </c>
      <c r="DP2" s="5">
        <v>44314</v>
      </c>
      <c r="DQ2" s="5">
        <v>44315</v>
      </c>
      <c r="DR2" s="5">
        <v>44316</v>
      </c>
      <c r="DS2" s="5">
        <v>44317</v>
      </c>
      <c r="DT2" s="5">
        <v>44318</v>
      </c>
      <c r="DU2" s="5">
        <v>44319</v>
      </c>
      <c r="DV2" s="5">
        <v>44320</v>
      </c>
      <c r="DW2" s="5">
        <v>44321</v>
      </c>
      <c r="DX2" s="5">
        <v>44322</v>
      </c>
      <c r="DY2" s="5">
        <v>44323</v>
      </c>
      <c r="DZ2" s="5">
        <v>44324</v>
      </c>
      <c r="EA2" s="5">
        <v>44325</v>
      </c>
      <c r="EB2" s="5">
        <v>44326</v>
      </c>
      <c r="EC2" s="5">
        <v>44327</v>
      </c>
      <c r="ED2" s="5">
        <v>44328</v>
      </c>
      <c r="EE2" s="5">
        <v>44329</v>
      </c>
      <c r="EF2" s="5">
        <v>44330</v>
      </c>
      <c r="EG2" s="5">
        <v>44331</v>
      </c>
      <c r="EH2" s="5">
        <v>44332</v>
      </c>
      <c r="EI2" s="5">
        <v>44333</v>
      </c>
      <c r="EJ2" s="5">
        <v>44334</v>
      </c>
      <c r="EK2" s="5">
        <v>44335</v>
      </c>
      <c r="EL2" s="5">
        <v>44336</v>
      </c>
      <c r="EM2" s="5">
        <v>44337</v>
      </c>
      <c r="EN2" s="5">
        <v>44338</v>
      </c>
      <c r="EO2" s="5">
        <v>44339</v>
      </c>
      <c r="EP2" s="5">
        <v>44340</v>
      </c>
      <c r="EQ2" s="5">
        <v>44341</v>
      </c>
      <c r="ER2" s="5">
        <v>44342</v>
      </c>
      <c r="ES2" s="5">
        <v>44343</v>
      </c>
      <c r="ET2" s="5">
        <v>44344</v>
      </c>
      <c r="EU2" s="5">
        <v>44345</v>
      </c>
      <c r="EV2" s="5">
        <v>44346</v>
      </c>
      <c r="EW2" s="5">
        <v>44347</v>
      </c>
      <c r="EX2" s="5">
        <v>44348</v>
      </c>
      <c r="EY2" s="5">
        <v>44349</v>
      </c>
      <c r="EZ2" s="5">
        <v>44350</v>
      </c>
      <c r="FA2" s="5">
        <v>44351</v>
      </c>
      <c r="FB2" s="5">
        <v>44352</v>
      </c>
      <c r="FC2" s="5">
        <v>44353</v>
      </c>
      <c r="FD2" s="5">
        <v>44354</v>
      </c>
      <c r="FE2" s="5">
        <v>44355</v>
      </c>
      <c r="FF2" s="5">
        <v>44356</v>
      </c>
      <c r="FG2" s="5">
        <v>44357</v>
      </c>
      <c r="FH2" s="5">
        <v>44358</v>
      </c>
      <c r="FI2" s="5">
        <v>44359</v>
      </c>
      <c r="FJ2" s="5">
        <v>44360</v>
      </c>
      <c r="FK2" s="5">
        <v>44361</v>
      </c>
      <c r="FL2" s="5">
        <v>44362</v>
      </c>
      <c r="FM2" s="5">
        <v>44363</v>
      </c>
      <c r="FN2" s="5">
        <v>44364</v>
      </c>
      <c r="FO2" s="5">
        <v>44365</v>
      </c>
      <c r="FP2" s="5">
        <v>44366</v>
      </c>
      <c r="FQ2" s="5">
        <v>44367</v>
      </c>
      <c r="FR2" s="5">
        <v>44368</v>
      </c>
      <c r="FS2" s="5">
        <v>44369</v>
      </c>
      <c r="FT2" s="5">
        <v>44370</v>
      </c>
      <c r="FU2" s="5">
        <v>44371</v>
      </c>
      <c r="FV2" s="5">
        <v>44372</v>
      </c>
      <c r="FW2" s="5">
        <v>44373</v>
      </c>
      <c r="FX2" s="5">
        <v>44374</v>
      </c>
      <c r="FY2" s="5">
        <v>44375</v>
      </c>
      <c r="FZ2" s="5">
        <v>44376</v>
      </c>
      <c r="GA2" s="5">
        <v>44377</v>
      </c>
      <c r="GB2" s="5">
        <v>44378</v>
      </c>
      <c r="GC2" s="5">
        <v>44379</v>
      </c>
      <c r="GD2" s="5">
        <v>44380</v>
      </c>
      <c r="GE2" s="5">
        <v>44381</v>
      </c>
      <c r="GF2" s="5">
        <v>44382</v>
      </c>
      <c r="GG2" s="5">
        <v>44383</v>
      </c>
      <c r="GH2" s="5">
        <v>44384</v>
      </c>
      <c r="GI2" s="5">
        <v>44385</v>
      </c>
      <c r="GJ2" s="5">
        <v>44386</v>
      </c>
      <c r="GK2" s="5">
        <v>44387</v>
      </c>
      <c r="GL2" s="5">
        <v>44388</v>
      </c>
      <c r="GM2" s="5">
        <v>44389</v>
      </c>
      <c r="GN2" s="5">
        <v>44390</v>
      </c>
      <c r="GO2" s="5">
        <v>44391</v>
      </c>
      <c r="GP2" s="5">
        <v>44392</v>
      </c>
      <c r="GQ2" s="5">
        <v>44393</v>
      </c>
      <c r="GR2" s="5">
        <v>44394</v>
      </c>
      <c r="GS2" s="5">
        <v>44395</v>
      </c>
      <c r="GT2" s="5">
        <v>44396</v>
      </c>
      <c r="GU2" s="5">
        <v>44397</v>
      </c>
      <c r="GV2" s="5">
        <v>44398</v>
      </c>
      <c r="GW2" s="5">
        <v>44399</v>
      </c>
      <c r="GX2" s="5">
        <v>44400</v>
      </c>
      <c r="GY2" s="5">
        <v>44401</v>
      </c>
      <c r="GZ2" s="5">
        <v>44402</v>
      </c>
      <c r="HA2" s="5">
        <v>44403</v>
      </c>
      <c r="HB2" s="5">
        <v>44404</v>
      </c>
      <c r="HC2" s="5">
        <v>44405</v>
      </c>
      <c r="HD2" s="5">
        <v>44406</v>
      </c>
      <c r="HE2" s="5">
        <v>44407</v>
      </c>
      <c r="HF2" s="5">
        <v>44408</v>
      </c>
      <c r="HG2" s="5">
        <v>44409</v>
      </c>
      <c r="HH2" s="5">
        <v>44410</v>
      </c>
      <c r="HI2" s="5">
        <v>44411</v>
      </c>
      <c r="HJ2" s="5">
        <v>44412</v>
      </c>
      <c r="HK2" s="5">
        <v>44413</v>
      </c>
      <c r="HL2" s="5">
        <v>44414</v>
      </c>
      <c r="HM2" s="5">
        <v>44415</v>
      </c>
      <c r="HN2" s="5">
        <v>44416</v>
      </c>
      <c r="HO2" s="5">
        <v>44417</v>
      </c>
      <c r="HP2" s="5">
        <v>44418</v>
      </c>
      <c r="HQ2" s="5">
        <v>44419</v>
      </c>
      <c r="HR2" s="5">
        <v>44420</v>
      </c>
      <c r="HS2" s="5">
        <v>44421</v>
      </c>
      <c r="HT2" s="5">
        <v>44422</v>
      </c>
      <c r="HU2" s="5">
        <v>44423</v>
      </c>
      <c r="HV2" s="5">
        <v>44424</v>
      </c>
      <c r="HW2" s="5">
        <v>44425</v>
      </c>
      <c r="HX2" s="5">
        <v>44426</v>
      </c>
      <c r="HY2" s="5">
        <v>44427</v>
      </c>
      <c r="HZ2" s="5">
        <v>44428</v>
      </c>
      <c r="IA2" s="5">
        <v>44429</v>
      </c>
      <c r="IB2" s="5">
        <v>44430</v>
      </c>
      <c r="IC2" s="5">
        <v>44431</v>
      </c>
      <c r="ID2" s="5">
        <v>44432</v>
      </c>
      <c r="IE2" s="5">
        <v>44433</v>
      </c>
      <c r="IF2" s="5">
        <v>44434</v>
      </c>
      <c r="IG2" s="5">
        <v>44435</v>
      </c>
      <c r="IH2" s="5">
        <v>44436</v>
      </c>
      <c r="II2" s="5">
        <v>44437</v>
      </c>
      <c r="IJ2" s="5">
        <v>44438</v>
      </c>
      <c r="IK2" s="5">
        <v>44439</v>
      </c>
      <c r="IL2" s="5">
        <v>44440</v>
      </c>
      <c r="IM2" s="5">
        <v>44441</v>
      </c>
      <c r="IN2" s="5">
        <v>44442</v>
      </c>
      <c r="IO2" s="5">
        <v>44443</v>
      </c>
      <c r="IP2" s="5">
        <v>44444</v>
      </c>
      <c r="IQ2" s="5">
        <v>44445</v>
      </c>
      <c r="IR2" s="5">
        <v>44446</v>
      </c>
      <c r="IS2" s="5">
        <v>44447</v>
      </c>
      <c r="IT2" s="5">
        <v>44448</v>
      </c>
      <c r="IU2" s="5">
        <v>44449</v>
      </c>
      <c r="IV2" s="5">
        <v>44450</v>
      </c>
      <c r="IW2" s="5">
        <v>44451</v>
      </c>
      <c r="IX2" s="5">
        <v>44452</v>
      </c>
      <c r="IY2" s="5">
        <v>44453</v>
      </c>
      <c r="IZ2" s="5">
        <v>44454</v>
      </c>
      <c r="JA2" s="5">
        <v>44455</v>
      </c>
      <c r="JB2" s="5">
        <v>44456</v>
      </c>
      <c r="JC2" s="5">
        <v>44457</v>
      </c>
      <c r="JD2" s="5">
        <v>44458</v>
      </c>
      <c r="JE2" s="5">
        <v>44459</v>
      </c>
      <c r="JF2" s="5">
        <v>44460</v>
      </c>
      <c r="JG2" s="5">
        <v>44461</v>
      </c>
      <c r="JH2" s="5">
        <v>44462</v>
      </c>
      <c r="JI2" s="5">
        <v>44463</v>
      </c>
      <c r="JJ2" s="5">
        <v>44464</v>
      </c>
      <c r="JK2" s="5">
        <v>44465</v>
      </c>
      <c r="JL2" s="5">
        <v>44466</v>
      </c>
      <c r="JM2" s="5">
        <v>44467</v>
      </c>
      <c r="JN2" s="5">
        <v>44468</v>
      </c>
      <c r="JO2" s="5">
        <v>44469</v>
      </c>
      <c r="JP2" s="5">
        <v>44470</v>
      </c>
      <c r="JQ2" s="5">
        <v>44471</v>
      </c>
      <c r="JR2" s="5">
        <v>44472</v>
      </c>
      <c r="JS2" s="5">
        <v>44473</v>
      </c>
      <c r="JT2" s="5">
        <v>44474</v>
      </c>
      <c r="JU2" s="5">
        <v>44475</v>
      </c>
      <c r="JV2" s="5">
        <v>44476</v>
      </c>
      <c r="JW2" s="5">
        <v>44477</v>
      </c>
      <c r="JX2" s="5">
        <v>44478</v>
      </c>
      <c r="JY2" s="5">
        <v>44479</v>
      </c>
      <c r="JZ2" s="5">
        <v>44480</v>
      </c>
      <c r="KA2" s="5">
        <v>44481</v>
      </c>
      <c r="KB2" s="5">
        <v>44482</v>
      </c>
      <c r="KC2" s="5">
        <v>44483</v>
      </c>
      <c r="KD2" s="5">
        <v>44484</v>
      </c>
      <c r="KE2" s="5">
        <v>44485</v>
      </c>
      <c r="KF2" s="5">
        <v>44486</v>
      </c>
      <c r="KG2" s="5">
        <v>44487</v>
      </c>
      <c r="KH2" s="5">
        <v>44488</v>
      </c>
      <c r="KI2" s="5">
        <v>44489</v>
      </c>
      <c r="KJ2" s="5">
        <v>44490</v>
      </c>
      <c r="KK2" s="5">
        <v>44491</v>
      </c>
      <c r="KL2" s="5">
        <v>44492</v>
      </c>
      <c r="KM2" s="5">
        <v>44493</v>
      </c>
      <c r="KN2" s="5">
        <v>44494</v>
      </c>
      <c r="KO2" s="5">
        <v>44495</v>
      </c>
      <c r="KP2" s="5">
        <v>44496</v>
      </c>
      <c r="KQ2" s="5">
        <v>44497</v>
      </c>
      <c r="KR2" s="5">
        <v>44498</v>
      </c>
      <c r="KS2" s="5">
        <v>44499</v>
      </c>
      <c r="KT2" s="5">
        <v>44500</v>
      </c>
      <c r="KU2" s="5">
        <v>44501</v>
      </c>
      <c r="KV2" s="5">
        <v>44502</v>
      </c>
      <c r="KW2" s="5">
        <v>44503</v>
      </c>
      <c r="KX2" s="5">
        <v>44504</v>
      </c>
      <c r="KY2" s="5">
        <v>44505</v>
      </c>
      <c r="KZ2" s="5">
        <v>44506</v>
      </c>
      <c r="LA2" s="5">
        <v>44507</v>
      </c>
      <c r="LB2" s="5">
        <v>44508</v>
      </c>
      <c r="LC2" s="5">
        <v>44509</v>
      </c>
      <c r="LD2" s="5">
        <v>44510</v>
      </c>
      <c r="LE2" s="5">
        <v>44511</v>
      </c>
      <c r="LF2" s="5">
        <v>44512</v>
      </c>
      <c r="LG2" s="5">
        <v>44513</v>
      </c>
      <c r="LH2" s="5">
        <v>44514</v>
      </c>
      <c r="LI2" s="5">
        <v>44515</v>
      </c>
      <c r="LJ2" s="5">
        <v>44516</v>
      </c>
      <c r="LK2" s="5">
        <v>44517</v>
      </c>
      <c r="LL2" s="5">
        <v>44518</v>
      </c>
      <c r="LM2" s="5">
        <v>44519</v>
      </c>
      <c r="LN2" s="5">
        <v>44520</v>
      </c>
      <c r="LO2" s="5">
        <v>44521</v>
      </c>
      <c r="LP2" s="5">
        <v>44522</v>
      </c>
      <c r="LQ2" s="5">
        <v>44523</v>
      </c>
      <c r="LR2" s="5">
        <v>44524</v>
      </c>
      <c r="LS2" s="5">
        <v>44525</v>
      </c>
      <c r="LT2" s="5">
        <v>44526</v>
      </c>
      <c r="LU2" s="5">
        <v>44527</v>
      </c>
      <c r="LV2" s="5">
        <v>44528</v>
      </c>
      <c r="LW2" s="5">
        <v>44529</v>
      </c>
      <c r="LX2" s="5">
        <v>44530</v>
      </c>
      <c r="LY2" s="5">
        <v>44531</v>
      </c>
      <c r="LZ2" s="5">
        <v>44532</v>
      </c>
      <c r="MA2" s="5">
        <v>44533</v>
      </c>
      <c r="MB2" s="5">
        <v>44534</v>
      </c>
      <c r="MC2" s="5">
        <v>44535</v>
      </c>
      <c r="MD2" s="5">
        <v>44536</v>
      </c>
      <c r="ME2" s="5">
        <v>44537</v>
      </c>
      <c r="MF2" s="5">
        <v>44538</v>
      </c>
      <c r="MG2" s="5">
        <v>44539</v>
      </c>
      <c r="MH2" s="5">
        <v>44540</v>
      </c>
      <c r="MI2" s="5">
        <v>44541</v>
      </c>
      <c r="MJ2" s="5">
        <v>44542</v>
      </c>
      <c r="MK2" s="5">
        <v>44543</v>
      </c>
      <c r="ML2" s="5">
        <v>44544</v>
      </c>
      <c r="MM2" s="5">
        <v>44545</v>
      </c>
      <c r="MN2" s="5">
        <v>44546</v>
      </c>
      <c r="MO2" s="5">
        <v>44547</v>
      </c>
      <c r="MP2" s="5">
        <v>44548</v>
      </c>
      <c r="MQ2" s="5">
        <v>44549</v>
      </c>
      <c r="MR2" s="5">
        <v>44550</v>
      </c>
      <c r="MS2" s="5">
        <v>44551</v>
      </c>
      <c r="MT2" s="5">
        <v>44552</v>
      </c>
      <c r="MU2" s="5">
        <v>44553</v>
      </c>
      <c r="MV2" s="5">
        <v>44554</v>
      </c>
      <c r="MW2" s="5">
        <v>44555</v>
      </c>
      <c r="MX2" s="5">
        <v>44556</v>
      </c>
      <c r="MY2" s="5">
        <v>44557</v>
      </c>
      <c r="MZ2" s="5">
        <v>44558</v>
      </c>
      <c r="NA2" s="5">
        <v>44559</v>
      </c>
      <c r="NB2" s="5">
        <v>44560</v>
      </c>
      <c r="NC2" s="5">
        <v>44561</v>
      </c>
      <c r="ND2" s="5">
        <v>44775</v>
      </c>
      <c r="NE2" s="6">
        <v>44776</v>
      </c>
      <c r="NF2" s="6">
        <v>44777</v>
      </c>
      <c r="NG2" s="6">
        <v>44778</v>
      </c>
      <c r="NH2" s="6">
        <v>44781</v>
      </c>
      <c r="NI2" s="6">
        <v>44782</v>
      </c>
      <c r="NJ2" s="6">
        <v>44783</v>
      </c>
      <c r="NK2" s="6">
        <v>44784</v>
      </c>
      <c r="NL2" s="6">
        <v>44785</v>
      </c>
      <c r="NM2" s="6">
        <v>44786</v>
      </c>
      <c r="NN2" s="6">
        <v>44788</v>
      </c>
      <c r="NO2" s="6">
        <v>44789</v>
      </c>
      <c r="NP2" s="6">
        <v>44790</v>
      </c>
      <c r="NQ2" s="6">
        <v>44791</v>
      </c>
      <c r="NR2" s="6">
        <v>44792</v>
      </c>
      <c r="NS2" s="6">
        <v>44795</v>
      </c>
      <c r="NT2" s="6">
        <v>44796</v>
      </c>
      <c r="NU2" s="6">
        <v>44797</v>
      </c>
      <c r="NV2" s="6">
        <v>44798</v>
      </c>
      <c r="NW2" s="6">
        <v>44799</v>
      </c>
      <c r="NX2" s="6">
        <v>44802</v>
      </c>
      <c r="NY2" s="6">
        <v>44803</v>
      </c>
      <c r="NZ2" s="6">
        <v>44804</v>
      </c>
      <c r="OA2" s="6">
        <v>44805</v>
      </c>
      <c r="OB2" s="6">
        <v>44806</v>
      </c>
      <c r="OC2" s="6">
        <v>44810</v>
      </c>
      <c r="OD2" s="6">
        <v>44811</v>
      </c>
      <c r="OE2" s="6">
        <v>44812</v>
      </c>
      <c r="OF2" s="6">
        <v>44813</v>
      </c>
      <c r="OG2" s="6">
        <v>44816</v>
      </c>
      <c r="OH2" s="6">
        <v>44817</v>
      </c>
      <c r="OI2" s="6">
        <v>44819</v>
      </c>
      <c r="OJ2" s="6">
        <v>44820</v>
      </c>
      <c r="OK2" s="6">
        <v>44823</v>
      </c>
      <c r="OL2" s="6">
        <v>44824</v>
      </c>
      <c r="OM2" s="6">
        <v>44825</v>
      </c>
      <c r="ON2" s="6">
        <v>44826</v>
      </c>
      <c r="OO2" s="6">
        <v>44827</v>
      </c>
      <c r="OP2" s="6">
        <v>44830</v>
      </c>
      <c r="OQ2" s="6">
        <v>44831</v>
      </c>
      <c r="OR2" s="6">
        <v>44832</v>
      </c>
      <c r="OS2" s="6">
        <v>44833</v>
      </c>
      <c r="OT2" s="6">
        <v>44834</v>
      </c>
      <c r="OU2" s="6">
        <v>44837</v>
      </c>
      <c r="OV2" s="6">
        <v>44838</v>
      </c>
      <c r="OW2" s="6">
        <v>44839</v>
      </c>
      <c r="OX2" s="6">
        <v>44840</v>
      </c>
      <c r="OY2" s="6">
        <v>44841</v>
      </c>
      <c r="OZ2" s="6">
        <v>44845</v>
      </c>
      <c r="PA2" s="6">
        <v>44846</v>
      </c>
      <c r="PB2" s="6">
        <v>44847</v>
      </c>
      <c r="PC2" s="6">
        <v>44848</v>
      </c>
      <c r="PD2" s="6">
        <v>44851</v>
      </c>
      <c r="PE2" s="6">
        <v>44852</v>
      </c>
      <c r="PF2" s="6">
        <v>44853</v>
      </c>
      <c r="PG2" s="6">
        <v>44854</v>
      </c>
      <c r="PH2" s="6">
        <v>44855</v>
      </c>
      <c r="PI2" s="6">
        <v>44858</v>
      </c>
      <c r="PJ2" s="6">
        <v>44859</v>
      </c>
      <c r="PK2" s="6">
        <v>44860</v>
      </c>
      <c r="PL2" s="6">
        <v>44861</v>
      </c>
      <c r="PM2" s="6">
        <v>44862</v>
      </c>
      <c r="PN2" s="6">
        <v>44865</v>
      </c>
      <c r="PO2" s="6">
        <v>44866</v>
      </c>
      <c r="PP2" s="6">
        <v>44867</v>
      </c>
      <c r="PQ2" s="6">
        <v>44868</v>
      </c>
      <c r="PR2" s="6">
        <v>44869</v>
      </c>
      <c r="PS2" s="6">
        <v>44872</v>
      </c>
      <c r="PT2" s="6">
        <v>44873</v>
      </c>
      <c r="PU2" s="6">
        <v>44874</v>
      </c>
      <c r="PV2" s="6">
        <v>44875</v>
      </c>
      <c r="PW2" s="6">
        <v>44879</v>
      </c>
      <c r="PX2" s="6">
        <v>44880</v>
      </c>
      <c r="PY2" s="6">
        <v>44881</v>
      </c>
      <c r="PZ2" s="6">
        <v>44882</v>
      </c>
      <c r="QA2" s="6">
        <v>44883</v>
      </c>
      <c r="QB2" s="6">
        <v>44886</v>
      </c>
      <c r="QC2" s="6">
        <v>44887</v>
      </c>
      <c r="QD2" s="6">
        <v>44888</v>
      </c>
      <c r="QE2" s="6">
        <v>44889</v>
      </c>
      <c r="QF2" s="6">
        <v>44890</v>
      </c>
      <c r="QG2" s="6">
        <v>44893</v>
      </c>
      <c r="QH2" s="6">
        <v>44894</v>
      </c>
      <c r="QI2" s="6">
        <v>44895</v>
      </c>
      <c r="QJ2" s="6">
        <v>44896</v>
      </c>
      <c r="QK2" s="6">
        <v>44897</v>
      </c>
    </row>
    <row r="3" spans="1:453" ht="16.5" customHeight="1" x14ac:dyDescent="0.25">
      <c r="A3" s="7" t="s">
        <v>366</v>
      </c>
      <c r="B3" s="44" t="s">
        <v>367</v>
      </c>
      <c r="C3" s="8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8"/>
      <c r="FI3" s="8"/>
      <c r="FJ3" s="8"/>
      <c r="FK3" s="8"/>
      <c r="FL3" s="8"/>
      <c r="FM3" s="8"/>
      <c r="FN3" s="8"/>
      <c r="FO3" s="8"/>
      <c r="FP3" s="8"/>
      <c r="FQ3" s="8"/>
      <c r="FR3" s="8"/>
      <c r="FS3" s="8"/>
      <c r="FT3" s="8"/>
      <c r="FU3" s="8"/>
      <c r="FV3" s="8"/>
      <c r="FW3" s="8"/>
      <c r="FX3" s="8"/>
      <c r="FY3" s="8"/>
      <c r="FZ3" s="8"/>
      <c r="GA3" s="8"/>
      <c r="GB3" s="8"/>
      <c r="GC3" s="8"/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8"/>
      <c r="GP3" s="8"/>
      <c r="GQ3" s="8"/>
      <c r="GR3" s="8"/>
      <c r="GS3" s="8"/>
      <c r="GT3" s="8"/>
      <c r="GU3" s="8"/>
      <c r="GV3" s="8"/>
      <c r="GW3" s="8"/>
      <c r="GX3" s="8"/>
      <c r="GY3" s="8"/>
      <c r="GZ3" s="8"/>
      <c r="HA3" s="8"/>
      <c r="HB3" s="8"/>
      <c r="HC3" s="8"/>
      <c r="HD3" s="8"/>
      <c r="HE3" s="8"/>
      <c r="HF3" s="8"/>
      <c r="HG3" s="8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8"/>
      <c r="HW3" s="8"/>
      <c r="HX3" s="8"/>
      <c r="HY3" s="8"/>
      <c r="HZ3" s="8"/>
      <c r="IA3" s="8"/>
      <c r="IB3" s="8"/>
      <c r="IC3" s="8"/>
      <c r="ID3" s="8"/>
      <c r="IE3" s="8"/>
      <c r="IF3" s="8"/>
      <c r="IG3" s="8"/>
      <c r="IH3" s="8"/>
      <c r="II3" s="8"/>
      <c r="IJ3" s="8"/>
      <c r="IK3" s="8"/>
      <c r="IL3" s="8"/>
      <c r="IM3" s="8"/>
      <c r="IN3" s="8"/>
      <c r="IO3" s="8"/>
      <c r="IP3" s="8"/>
      <c r="IQ3" s="8"/>
      <c r="IR3" s="8"/>
      <c r="IS3" s="8"/>
      <c r="IT3" s="8"/>
      <c r="IU3" s="8"/>
      <c r="IV3" s="8"/>
      <c r="IW3" s="8"/>
      <c r="IX3" s="8"/>
      <c r="IY3" s="8"/>
      <c r="IZ3" s="8"/>
      <c r="JA3" s="8"/>
      <c r="JB3" s="8"/>
      <c r="JC3" s="8"/>
      <c r="JD3" s="8"/>
      <c r="JE3" s="8"/>
      <c r="JF3" s="8"/>
      <c r="JG3" s="8"/>
      <c r="JH3" s="8"/>
      <c r="JI3" s="8"/>
      <c r="JJ3" s="8"/>
      <c r="JK3" s="8"/>
      <c r="JL3" s="8"/>
      <c r="JM3" s="8"/>
      <c r="JN3" s="8"/>
      <c r="JO3" s="8"/>
      <c r="JP3" s="8"/>
      <c r="JQ3" s="8"/>
      <c r="JR3" s="8"/>
      <c r="JS3" s="8"/>
      <c r="JT3" s="8"/>
      <c r="JU3" s="8"/>
      <c r="JV3" s="8"/>
      <c r="JW3" s="8"/>
      <c r="JX3" s="8"/>
      <c r="JY3" s="8"/>
      <c r="JZ3" s="8"/>
      <c r="KA3" s="8"/>
      <c r="KB3" s="8"/>
      <c r="KC3" s="8"/>
      <c r="KD3" s="8"/>
      <c r="KE3" s="8"/>
      <c r="KF3" s="8"/>
      <c r="KG3" s="8"/>
      <c r="KH3" s="8"/>
      <c r="KI3" s="8"/>
      <c r="KJ3" s="8"/>
      <c r="KK3" s="8"/>
      <c r="KL3" s="8"/>
      <c r="KM3" s="8"/>
      <c r="KN3" s="8"/>
      <c r="KO3" s="8"/>
      <c r="KP3" s="8"/>
      <c r="KQ3" s="8"/>
      <c r="KR3" s="8"/>
      <c r="KS3" s="8"/>
      <c r="KT3" s="8"/>
      <c r="KU3" s="8"/>
      <c r="KV3" s="8"/>
      <c r="KW3" s="8"/>
      <c r="KX3" s="8"/>
      <c r="KY3" s="8"/>
      <c r="KZ3" s="8"/>
      <c r="LA3" s="8"/>
      <c r="LB3" s="8"/>
      <c r="LC3" s="8"/>
      <c r="LD3" s="8"/>
      <c r="LE3" s="8"/>
      <c r="LF3" s="8"/>
      <c r="LG3" s="8"/>
      <c r="LH3" s="8"/>
      <c r="LI3" s="8"/>
      <c r="LJ3" s="8"/>
      <c r="LK3" s="8"/>
      <c r="LL3" s="8"/>
      <c r="LM3" s="8"/>
      <c r="LN3" s="8"/>
      <c r="LO3" s="8"/>
      <c r="LP3" s="8"/>
      <c r="LQ3" s="8"/>
      <c r="LR3" s="8"/>
      <c r="LS3" s="8"/>
      <c r="LT3" s="8"/>
      <c r="LU3" s="8"/>
      <c r="LV3" s="8"/>
      <c r="LW3" s="8"/>
      <c r="LX3" s="8"/>
      <c r="LY3" s="8"/>
      <c r="LZ3" s="8"/>
      <c r="MA3" s="8"/>
      <c r="MB3" s="8"/>
      <c r="MC3" s="8"/>
      <c r="MD3" s="8"/>
      <c r="ME3" s="8"/>
      <c r="MF3" s="8"/>
      <c r="MG3" s="8"/>
      <c r="MH3" s="8"/>
      <c r="MI3" s="8"/>
      <c r="MJ3" s="8"/>
      <c r="MK3" s="8"/>
      <c r="ML3" s="8"/>
      <c r="MM3" s="8"/>
      <c r="MN3" s="8"/>
      <c r="MO3" s="8"/>
      <c r="MP3" s="8"/>
      <c r="MQ3" s="8"/>
      <c r="MR3" s="8"/>
      <c r="MS3" s="8"/>
      <c r="MT3" s="8"/>
      <c r="MU3" s="8"/>
      <c r="MV3" s="8"/>
      <c r="MW3" s="8"/>
      <c r="MX3" s="8"/>
      <c r="MY3" s="8"/>
      <c r="MZ3" s="8"/>
      <c r="NA3" s="8"/>
      <c r="NB3" s="8"/>
      <c r="NC3" s="8"/>
      <c r="ND3" s="8"/>
    </row>
    <row r="4" spans="1:453" ht="16.5" customHeight="1" x14ac:dyDescent="0.25">
      <c r="A4" s="10"/>
      <c r="B4" s="11" t="s">
        <v>368</v>
      </c>
      <c r="C4" s="9"/>
      <c r="D4" s="9"/>
      <c r="E4" s="9">
        <v>1.77</v>
      </c>
      <c r="F4" s="9">
        <v>1.78</v>
      </c>
      <c r="G4" s="9">
        <v>1.8</v>
      </c>
      <c r="H4" s="9">
        <v>1.82</v>
      </c>
      <c r="I4" s="9">
        <v>1.83</v>
      </c>
      <c r="J4" s="9"/>
      <c r="K4" s="9"/>
      <c r="L4" s="9">
        <v>1.83</v>
      </c>
      <c r="M4" s="9">
        <v>1.83</v>
      </c>
      <c r="N4" s="9">
        <v>1.86</v>
      </c>
      <c r="O4" s="9">
        <v>1.85</v>
      </c>
      <c r="P4" s="9">
        <v>1.85</v>
      </c>
      <c r="Q4" s="9"/>
      <c r="R4" s="9"/>
      <c r="S4" s="9">
        <v>1.86</v>
      </c>
      <c r="T4" s="9">
        <v>1.9</v>
      </c>
      <c r="U4" s="9">
        <v>1.91</v>
      </c>
      <c r="V4" s="9">
        <v>1.93</v>
      </c>
      <c r="W4" s="9">
        <v>1.95</v>
      </c>
      <c r="X4" s="9"/>
      <c r="Y4" s="9"/>
      <c r="Z4" s="9">
        <v>1.93</v>
      </c>
      <c r="AA4" s="9">
        <v>1.97</v>
      </c>
      <c r="AB4" s="9">
        <v>1.96</v>
      </c>
      <c r="AC4" s="9">
        <v>2</v>
      </c>
      <c r="AD4" s="9">
        <v>2.02</v>
      </c>
      <c r="AE4" s="9"/>
      <c r="AF4" s="9"/>
      <c r="AG4" s="9">
        <v>1.99</v>
      </c>
      <c r="AH4" s="9">
        <v>1.97</v>
      </c>
      <c r="AI4" s="9">
        <v>1.96</v>
      </c>
      <c r="AJ4" s="9">
        <v>1.97</v>
      </c>
      <c r="AK4" s="9">
        <v>2</v>
      </c>
      <c r="AL4" s="9"/>
      <c r="AM4" s="9"/>
      <c r="AN4" s="9">
        <v>2.02</v>
      </c>
      <c r="AO4" s="9">
        <v>2.08</v>
      </c>
      <c r="AP4" s="9">
        <v>2.0699999999999998</v>
      </c>
      <c r="AQ4" s="9">
        <v>2.11</v>
      </c>
      <c r="AR4" s="9">
        <v>2.0499999999999998</v>
      </c>
      <c r="AS4" s="9"/>
      <c r="AT4" s="9"/>
      <c r="AU4" s="9">
        <v>2.09</v>
      </c>
      <c r="AV4" s="9">
        <v>2.1</v>
      </c>
      <c r="AW4" s="9">
        <v>2.12</v>
      </c>
      <c r="AX4" s="9">
        <v>2.11</v>
      </c>
      <c r="AY4" s="9">
        <v>2.14</v>
      </c>
      <c r="AZ4" s="9"/>
      <c r="BA4" s="9"/>
      <c r="BB4" s="9"/>
      <c r="BC4" s="9">
        <v>2.19</v>
      </c>
      <c r="BD4" s="9">
        <v>2.14</v>
      </c>
      <c r="BE4" s="9">
        <v>2.25</v>
      </c>
      <c r="BF4" s="9">
        <v>2.1800000000000002</v>
      </c>
      <c r="BG4" s="9"/>
      <c r="BH4" s="9"/>
      <c r="BI4" s="9">
        <v>2.2400000000000002</v>
      </c>
      <c r="BJ4" s="9">
        <v>2.2400000000000002</v>
      </c>
      <c r="BK4" s="9">
        <v>2.2999999999999998</v>
      </c>
      <c r="BL4" s="9">
        <v>2.38</v>
      </c>
      <c r="BM4" s="9">
        <v>2.4700000000000002</v>
      </c>
      <c r="BN4" s="9"/>
      <c r="BO4" s="9"/>
      <c r="BP4" s="9">
        <v>2.4300000000000002</v>
      </c>
      <c r="BQ4" s="9">
        <v>2.27</v>
      </c>
      <c r="BR4" s="9">
        <v>2.27</v>
      </c>
      <c r="BS4" s="9">
        <v>2.27</v>
      </c>
      <c r="BT4" s="9">
        <v>2.2599999999999998</v>
      </c>
      <c r="BU4" s="9"/>
      <c r="BV4" s="9"/>
      <c r="BW4" s="9">
        <v>2.2000000000000002</v>
      </c>
      <c r="BX4" s="9">
        <v>2.13</v>
      </c>
      <c r="BY4" s="9">
        <v>2.14</v>
      </c>
      <c r="BZ4" s="9">
        <v>2.14</v>
      </c>
      <c r="CA4" s="9">
        <v>2.17</v>
      </c>
      <c r="CB4" s="9"/>
      <c r="CC4" s="9"/>
      <c r="CD4" s="9"/>
      <c r="CE4" s="9">
        <v>2.21</v>
      </c>
      <c r="CF4" s="9">
        <v>2.2200000000000002</v>
      </c>
      <c r="CG4" s="9">
        <v>2.29</v>
      </c>
      <c r="CH4" s="9">
        <v>2.2200000000000002</v>
      </c>
      <c r="CI4" s="9"/>
      <c r="CJ4" s="9"/>
      <c r="CK4" s="9">
        <v>2.23</v>
      </c>
      <c r="CL4" s="9">
        <v>2.2200000000000002</v>
      </c>
      <c r="CM4" s="9">
        <v>2.2400000000000002</v>
      </c>
      <c r="CN4" s="9">
        <v>2.2599999999999998</v>
      </c>
      <c r="CO4" s="9">
        <v>2.25</v>
      </c>
      <c r="CP4" s="9"/>
      <c r="CQ4" s="9"/>
      <c r="CR4" s="9">
        <v>2.2400000000000002</v>
      </c>
      <c r="CS4" s="9">
        <v>2.21</v>
      </c>
      <c r="CT4" s="9">
        <v>2.2200000000000002</v>
      </c>
      <c r="CU4" s="9">
        <v>2.19</v>
      </c>
      <c r="CV4" s="9">
        <v>2.21</v>
      </c>
      <c r="CW4" s="9"/>
      <c r="CX4" s="9"/>
      <c r="CY4" s="9">
        <v>2.12</v>
      </c>
      <c r="CZ4" s="9">
        <v>2.11</v>
      </c>
      <c r="DA4" s="9">
        <v>2.13</v>
      </c>
      <c r="DB4" s="9">
        <v>2.13</v>
      </c>
      <c r="DC4" s="9"/>
      <c r="DD4" s="9"/>
      <c r="DE4" s="9"/>
      <c r="DF4" s="9">
        <v>2.13</v>
      </c>
      <c r="DG4" s="9">
        <v>2.17</v>
      </c>
      <c r="DH4" s="9">
        <v>2.11</v>
      </c>
      <c r="DI4" s="9">
        <v>2.13</v>
      </c>
      <c r="DJ4" s="9">
        <v>2.15</v>
      </c>
      <c r="DK4" s="9"/>
      <c r="DL4" s="9"/>
      <c r="DM4" s="9">
        <v>2.06</v>
      </c>
      <c r="DN4" s="9">
        <v>2.08</v>
      </c>
      <c r="DO4" s="9">
        <v>2.0699999999999998</v>
      </c>
      <c r="DP4" s="9">
        <v>2.08</v>
      </c>
      <c r="DQ4" s="9">
        <v>2.02</v>
      </c>
      <c r="DR4" s="9"/>
      <c r="DS4" s="9"/>
      <c r="DT4" s="9">
        <v>2.0299999999999998</v>
      </c>
      <c r="DU4" s="9">
        <v>1.97</v>
      </c>
      <c r="DV4" s="9">
        <v>1.96</v>
      </c>
      <c r="DW4" s="9">
        <v>1.97</v>
      </c>
      <c r="DX4" s="9">
        <v>1.92</v>
      </c>
      <c r="DY4" s="9"/>
      <c r="DZ4" s="9"/>
      <c r="EA4" s="9">
        <v>1.87</v>
      </c>
      <c r="EB4" s="9">
        <v>1.85</v>
      </c>
      <c r="EC4" s="9">
        <v>1.87</v>
      </c>
      <c r="ED4" s="9">
        <v>1.85</v>
      </c>
      <c r="EE4" s="9">
        <v>1.87</v>
      </c>
      <c r="EF4" s="9"/>
      <c r="EG4" s="9"/>
      <c r="EH4" s="9">
        <v>1.89</v>
      </c>
      <c r="EI4" s="9">
        <v>1.89</v>
      </c>
      <c r="EJ4" s="9">
        <v>1.91</v>
      </c>
      <c r="EK4" s="9">
        <v>1.88</v>
      </c>
      <c r="EL4" s="9">
        <v>1.94</v>
      </c>
      <c r="EM4" s="9"/>
      <c r="EN4" s="9"/>
      <c r="EO4" s="9"/>
      <c r="EP4" s="9">
        <v>1.91</v>
      </c>
      <c r="EQ4" s="9">
        <v>1.87</v>
      </c>
      <c r="ER4" s="9">
        <v>1.87</v>
      </c>
      <c r="ES4" s="9">
        <v>1.86</v>
      </c>
      <c r="ET4" s="9"/>
      <c r="EU4" s="9"/>
      <c r="EV4" s="9">
        <v>1.88</v>
      </c>
      <c r="EW4" s="9">
        <v>1.86</v>
      </c>
      <c r="EX4" s="9">
        <v>1.79</v>
      </c>
      <c r="EY4" s="9">
        <v>1.77</v>
      </c>
      <c r="EZ4" s="9">
        <v>1.75</v>
      </c>
      <c r="FA4" s="9"/>
      <c r="FB4" s="9"/>
      <c r="FC4" s="9">
        <v>1.79</v>
      </c>
      <c r="FD4" s="9">
        <v>1.78</v>
      </c>
      <c r="FE4" s="9">
        <v>1.79</v>
      </c>
      <c r="FF4" s="9">
        <v>1.78</v>
      </c>
      <c r="FG4" s="9">
        <v>1.77</v>
      </c>
      <c r="FH4" s="9"/>
      <c r="FI4" s="9"/>
      <c r="FJ4" s="9">
        <v>1.73</v>
      </c>
      <c r="FK4" s="9">
        <v>1.73</v>
      </c>
      <c r="FL4" s="9">
        <v>1.72</v>
      </c>
      <c r="FM4" s="9">
        <v>1.67</v>
      </c>
      <c r="FN4" s="9">
        <v>1.66</v>
      </c>
      <c r="FO4" s="9"/>
      <c r="FP4" s="9"/>
      <c r="FQ4" s="9">
        <v>1.65</v>
      </c>
      <c r="FR4" s="9">
        <v>1.66</v>
      </c>
      <c r="FS4" s="9">
        <v>1.64</v>
      </c>
      <c r="FT4" s="9">
        <v>1.65</v>
      </c>
      <c r="FU4" s="9">
        <v>1.63</v>
      </c>
      <c r="FV4" s="9"/>
      <c r="FW4" s="9"/>
      <c r="FX4" s="9">
        <v>1.61</v>
      </c>
      <c r="FY4" s="9">
        <v>1.62</v>
      </c>
      <c r="FZ4" s="9">
        <v>1.61</v>
      </c>
      <c r="GA4" s="9">
        <v>1.59</v>
      </c>
      <c r="GB4" s="9"/>
      <c r="GC4" s="9"/>
      <c r="GD4" s="9"/>
      <c r="GE4" s="9">
        <v>1.59</v>
      </c>
      <c r="GF4" s="9">
        <v>1.56</v>
      </c>
      <c r="GG4" s="9">
        <v>1.56</v>
      </c>
      <c r="GH4" s="9">
        <v>1.57</v>
      </c>
      <c r="GI4" s="9">
        <v>1.56</v>
      </c>
      <c r="GJ4" s="9"/>
      <c r="GK4" s="9"/>
      <c r="GL4" s="9">
        <v>1.57</v>
      </c>
      <c r="GM4" s="9">
        <v>1.53</v>
      </c>
      <c r="GN4" s="9">
        <v>1.51</v>
      </c>
      <c r="GO4" s="9">
        <v>1.52</v>
      </c>
      <c r="GP4" s="9">
        <v>1.5</v>
      </c>
      <c r="GQ4" s="9"/>
      <c r="GR4" s="9"/>
      <c r="GS4" s="9">
        <v>1.5</v>
      </c>
      <c r="GT4" s="9">
        <v>1.54</v>
      </c>
      <c r="GU4" s="9">
        <v>1.54</v>
      </c>
      <c r="GV4" s="9">
        <v>1.54</v>
      </c>
      <c r="GW4" s="9">
        <v>1.55</v>
      </c>
      <c r="GX4" s="9"/>
      <c r="GY4" s="9"/>
      <c r="GZ4" s="9">
        <v>1.55</v>
      </c>
      <c r="HA4" s="9">
        <v>1.54</v>
      </c>
      <c r="HB4" s="9">
        <v>1.52</v>
      </c>
      <c r="HC4" s="9">
        <v>1.54</v>
      </c>
      <c r="HD4" s="9">
        <v>1.55</v>
      </c>
      <c r="HE4" s="9"/>
      <c r="HF4" s="9"/>
      <c r="HG4" s="9"/>
      <c r="HH4" s="9"/>
      <c r="HI4" s="9"/>
      <c r="HJ4" s="9"/>
      <c r="HK4" s="9"/>
      <c r="HL4" s="9"/>
      <c r="HM4" s="9"/>
      <c r="HN4" s="9"/>
      <c r="HO4" s="9"/>
      <c r="HP4" s="9"/>
      <c r="HQ4" s="9"/>
      <c r="HR4" s="9"/>
      <c r="HS4" s="9"/>
      <c r="HT4" s="9"/>
      <c r="HU4" s="9"/>
      <c r="HV4" s="9"/>
      <c r="HW4" s="9"/>
      <c r="HX4" s="9"/>
      <c r="HY4" s="9"/>
      <c r="HZ4" s="9"/>
      <c r="IA4" s="9"/>
      <c r="IB4" s="9"/>
      <c r="IC4" s="9"/>
      <c r="ID4" s="9"/>
      <c r="IE4" s="9"/>
      <c r="IF4" s="9"/>
      <c r="IG4" s="9"/>
      <c r="IH4" s="9"/>
      <c r="II4" s="9"/>
      <c r="IJ4" s="9"/>
      <c r="IK4" s="9"/>
      <c r="IL4" s="9"/>
      <c r="IM4" s="9"/>
      <c r="IN4" s="9"/>
      <c r="IO4" s="9"/>
      <c r="IP4" s="9"/>
      <c r="IQ4" s="9"/>
      <c r="IR4" s="9"/>
      <c r="IS4" s="9"/>
      <c r="IT4" s="9"/>
      <c r="IU4" s="9"/>
      <c r="IV4" s="9"/>
      <c r="IW4" s="9"/>
      <c r="IX4" s="9"/>
      <c r="IY4" s="9"/>
      <c r="IZ4" s="9"/>
      <c r="JA4" s="9"/>
      <c r="JB4" s="9"/>
      <c r="JC4" s="9"/>
      <c r="JD4" s="9"/>
      <c r="JE4" s="9"/>
      <c r="JF4" s="9"/>
      <c r="JG4" s="9"/>
      <c r="JH4" s="9"/>
      <c r="JI4" s="9"/>
      <c r="JJ4" s="9"/>
      <c r="JK4" s="9"/>
      <c r="JL4" s="9"/>
      <c r="JM4" s="9"/>
      <c r="JN4" s="9"/>
      <c r="JO4" s="9"/>
      <c r="JP4" s="9"/>
      <c r="JQ4" s="9"/>
      <c r="JR4" s="9"/>
      <c r="JS4" s="9"/>
      <c r="JT4" s="9"/>
      <c r="JU4" s="9"/>
      <c r="JV4" s="9"/>
      <c r="JW4" s="9"/>
      <c r="JX4" s="9"/>
      <c r="JY4" s="9"/>
      <c r="JZ4" s="9"/>
      <c r="KA4" s="9"/>
      <c r="KB4" s="9"/>
      <c r="KC4" s="9"/>
      <c r="KD4" s="9"/>
      <c r="KE4" s="9"/>
      <c r="KF4" s="9"/>
      <c r="KG4" s="9"/>
      <c r="KH4" s="9"/>
      <c r="KI4" s="9"/>
      <c r="KJ4" s="9"/>
      <c r="KK4" s="9"/>
      <c r="KL4" s="9"/>
      <c r="KM4" s="9"/>
      <c r="KN4" s="9"/>
      <c r="KO4" s="9"/>
      <c r="KP4" s="9"/>
      <c r="KQ4" s="9"/>
      <c r="KR4" s="9"/>
      <c r="KS4" s="9"/>
      <c r="KT4" s="9"/>
      <c r="KU4" s="9"/>
      <c r="KV4" s="9"/>
      <c r="KW4" s="9"/>
      <c r="KX4" s="9"/>
      <c r="KY4" s="9"/>
      <c r="KZ4" s="9"/>
      <c r="LA4" s="9"/>
      <c r="LB4" s="9"/>
      <c r="LC4" s="9"/>
      <c r="LD4" s="9"/>
      <c r="LE4" s="9"/>
      <c r="LF4" s="9"/>
      <c r="LG4" s="9"/>
      <c r="LH4" s="9"/>
      <c r="LI4" s="9"/>
      <c r="LJ4" s="9"/>
      <c r="LK4" s="9"/>
      <c r="LL4" s="9"/>
      <c r="LM4" s="9"/>
      <c r="LN4" s="9"/>
      <c r="LO4" s="9"/>
      <c r="LP4" s="9"/>
      <c r="LQ4" s="9"/>
      <c r="LR4" s="9"/>
      <c r="LS4" s="9"/>
      <c r="LT4" s="9"/>
      <c r="LU4" s="9"/>
      <c r="LV4" s="9"/>
      <c r="LW4" s="9"/>
      <c r="LX4" s="9"/>
      <c r="LY4" s="9"/>
      <c r="LZ4" s="9"/>
      <c r="MA4" s="9"/>
      <c r="MB4" s="9"/>
      <c r="MC4" s="9"/>
      <c r="MD4" s="9"/>
      <c r="ME4" s="9"/>
      <c r="MF4" s="9"/>
      <c r="MG4" s="9"/>
      <c r="MH4" s="9"/>
      <c r="MI4" s="9"/>
      <c r="MJ4" s="9"/>
      <c r="MK4" s="9"/>
      <c r="ML4" s="9"/>
      <c r="MM4" s="9"/>
      <c r="MN4" s="9"/>
      <c r="MO4" s="9"/>
      <c r="MP4" s="9"/>
      <c r="MQ4" s="9"/>
      <c r="MR4" s="9"/>
      <c r="MS4" s="9"/>
      <c r="MT4" s="9"/>
      <c r="MU4" s="9"/>
      <c r="MV4" s="9"/>
      <c r="MW4" s="9"/>
      <c r="MX4" s="9"/>
      <c r="MY4" s="9"/>
      <c r="MZ4" s="9"/>
      <c r="NA4" s="9"/>
      <c r="NB4" s="9"/>
      <c r="NC4" s="9"/>
      <c r="ND4" s="9">
        <v>1.53</v>
      </c>
      <c r="NE4" s="10">
        <v>1.51</v>
      </c>
      <c r="NF4" s="10">
        <v>1.49</v>
      </c>
      <c r="NG4" s="10">
        <v>1.54</v>
      </c>
      <c r="NH4" s="10">
        <v>1.53</v>
      </c>
      <c r="NI4" s="10">
        <v>1.55</v>
      </c>
      <c r="NJ4" s="10">
        <v>1.54</v>
      </c>
      <c r="NK4" s="10">
        <v>1.55</v>
      </c>
      <c r="NL4" s="10">
        <v>1.51</v>
      </c>
      <c r="NM4" s="10">
        <v>1.48</v>
      </c>
      <c r="NN4" s="10">
        <v>1.48</v>
      </c>
      <c r="NO4" s="10">
        <v>1.5</v>
      </c>
      <c r="NP4" s="10">
        <v>1.48</v>
      </c>
      <c r="NQ4" s="10">
        <v>1.47</v>
      </c>
      <c r="NR4" s="10">
        <v>1.49</v>
      </c>
      <c r="NS4" s="10">
        <v>1.49</v>
      </c>
      <c r="NT4" s="10">
        <v>1.51</v>
      </c>
      <c r="NU4" s="10">
        <v>1.51</v>
      </c>
      <c r="NV4" s="10">
        <v>1.5</v>
      </c>
      <c r="NW4" s="10">
        <v>1.53</v>
      </c>
      <c r="NX4" s="10">
        <v>1.55</v>
      </c>
      <c r="NY4">
        <v>1.49</v>
      </c>
      <c r="NZ4">
        <v>1.47</v>
      </c>
      <c r="OA4">
        <v>1.45</v>
      </c>
      <c r="OB4">
        <v>1.44</v>
      </c>
      <c r="OC4">
        <v>1.42</v>
      </c>
      <c r="OD4">
        <v>1.4</v>
      </c>
      <c r="OE4">
        <v>1.42</v>
      </c>
      <c r="OF4">
        <v>1.42</v>
      </c>
      <c r="OG4">
        <v>1.41</v>
      </c>
      <c r="OH4">
        <v>1.42</v>
      </c>
      <c r="OI4">
        <v>1.4</v>
      </c>
      <c r="OJ4">
        <v>1.42</v>
      </c>
      <c r="OK4">
        <v>1.42</v>
      </c>
      <c r="OL4">
        <v>1.41</v>
      </c>
      <c r="OM4">
        <v>1.4</v>
      </c>
      <c r="ON4">
        <v>1.41</v>
      </c>
      <c r="OO4">
        <v>1.39</v>
      </c>
      <c r="OP4">
        <v>1.39</v>
      </c>
      <c r="OQ4">
        <v>1.38</v>
      </c>
      <c r="OR4">
        <v>1.35</v>
      </c>
      <c r="OS4">
        <v>1.45</v>
      </c>
      <c r="OT4">
        <v>1.43</v>
      </c>
      <c r="OU4">
        <v>1.4</v>
      </c>
      <c r="OV4">
        <v>1.44</v>
      </c>
      <c r="OW4">
        <v>1.45</v>
      </c>
      <c r="OX4">
        <v>1.49</v>
      </c>
      <c r="OY4">
        <v>1.47</v>
      </c>
      <c r="OZ4">
        <v>1.4</v>
      </c>
      <c r="PA4">
        <v>1.4</v>
      </c>
      <c r="PB4">
        <v>1.5</v>
      </c>
      <c r="PC4">
        <v>1.46</v>
      </c>
      <c r="PD4">
        <v>1.41</v>
      </c>
      <c r="PE4">
        <v>1.38</v>
      </c>
      <c r="PF4">
        <v>1.35</v>
      </c>
      <c r="PG4">
        <v>1.37</v>
      </c>
      <c r="PH4">
        <v>1.33</v>
      </c>
      <c r="PI4">
        <v>1.32</v>
      </c>
      <c r="PJ4">
        <v>1.32</v>
      </c>
      <c r="PK4">
        <v>1.37</v>
      </c>
      <c r="PL4">
        <v>1.4</v>
      </c>
      <c r="PM4">
        <v>1.36</v>
      </c>
      <c r="PN4">
        <v>1.33</v>
      </c>
      <c r="PO4">
        <v>1.36</v>
      </c>
      <c r="PP4">
        <v>1.36</v>
      </c>
      <c r="PQ4">
        <v>1.37</v>
      </c>
      <c r="PR4">
        <v>1.39</v>
      </c>
      <c r="PS4">
        <v>1.39</v>
      </c>
      <c r="PT4">
        <v>1.35</v>
      </c>
      <c r="PU4">
        <v>1.36</v>
      </c>
      <c r="PV4">
        <v>1.33</v>
      </c>
      <c r="PW4">
        <v>1.38</v>
      </c>
      <c r="PX4">
        <v>1.38</v>
      </c>
      <c r="PY4">
        <v>1.37</v>
      </c>
      <c r="PZ4">
        <v>1.37</v>
      </c>
      <c r="QA4">
        <v>1.36</v>
      </c>
      <c r="QB4">
        <v>1.37</v>
      </c>
      <c r="QC4">
        <v>1.38</v>
      </c>
      <c r="QD4">
        <v>1.38</v>
      </c>
      <c r="QE4">
        <v>1.36</v>
      </c>
      <c r="QF4">
        <v>1.36</v>
      </c>
      <c r="QG4">
        <v>1.35</v>
      </c>
      <c r="QH4">
        <v>1.35</v>
      </c>
      <c r="QI4">
        <v>1.38</v>
      </c>
      <c r="QJ4">
        <f>VLOOKUP(B4,Data!A$1:B$1048575,2,FALSE)</f>
        <v>1.38</v>
      </c>
      <c r="QK4">
        <f>VLOOKUP(B4,Data!A$1:B$1048575,2,FALSE)</f>
        <v>1.38</v>
      </c>
    </row>
    <row r="5" spans="1:453" ht="16.5" customHeight="1" x14ac:dyDescent="0.25">
      <c r="A5" s="10"/>
      <c r="B5" s="12" t="s">
        <v>369</v>
      </c>
      <c r="C5" s="9"/>
      <c r="D5" s="9"/>
      <c r="E5" s="9">
        <v>1.76</v>
      </c>
      <c r="F5" s="9">
        <v>1.77</v>
      </c>
      <c r="G5" s="9">
        <v>1.78</v>
      </c>
      <c r="H5" s="9">
        <v>1.81</v>
      </c>
      <c r="I5" s="9">
        <v>1.82</v>
      </c>
      <c r="J5" s="9"/>
      <c r="K5" s="9"/>
      <c r="L5" s="9">
        <v>1.82</v>
      </c>
      <c r="M5" s="9">
        <v>1.82</v>
      </c>
      <c r="N5" s="9">
        <v>1.85</v>
      </c>
      <c r="O5" s="9">
        <v>1.83</v>
      </c>
      <c r="P5" s="9">
        <v>1.84</v>
      </c>
      <c r="Q5" s="9"/>
      <c r="R5" s="9"/>
      <c r="S5" s="9">
        <v>1.84</v>
      </c>
      <c r="T5" s="9">
        <v>1.88</v>
      </c>
      <c r="U5" s="9">
        <v>1.89</v>
      </c>
      <c r="V5" s="9">
        <v>1.92</v>
      </c>
      <c r="W5" s="9">
        <v>1.93</v>
      </c>
      <c r="X5" s="9"/>
      <c r="Y5" s="9"/>
      <c r="Z5" s="9">
        <v>1.92</v>
      </c>
      <c r="AA5" s="9">
        <v>1.96</v>
      </c>
      <c r="AB5" s="9">
        <v>1.95</v>
      </c>
      <c r="AC5" s="9">
        <v>1.98</v>
      </c>
      <c r="AD5" s="9">
        <v>2</v>
      </c>
      <c r="AE5" s="9"/>
      <c r="AF5" s="9"/>
      <c r="AG5" s="9">
        <v>1.98</v>
      </c>
      <c r="AH5" s="9">
        <v>1.96</v>
      </c>
      <c r="AI5" s="9">
        <v>1.95</v>
      </c>
      <c r="AJ5" s="9">
        <v>1.96</v>
      </c>
      <c r="AK5" s="9">
        <v>1.99</v>
      </c>
      <c r="AL5" s="9"/>
      <c r="AM5" s="9"/>
      <c r="AN5" s="9">
        <v>2.0099999999999998</v>
      </c>
      <c r="AO5" s="9">
        <v>2.0699999999999998</v>
      </c>
      <c r="AP5" s="9">
        <v>2.06</v>
      </c>
      <c r="AQ5" s="9">
        <v>2.09</v>
      </c>
      <c r="AR5" s="9">
        <v>2.04</v>
      </c>
      <c r="AS5" s="9"/>
      <c r="AT5" s="9"/>
      <c r="AU5" s="9">
        <v>2.08</v>
      </c>
      <c r="AV5" s="9">
        <v>2.08</v>
      </c>
      <c r="AW5" s="9">
        <v>2.1</v>
      </c>
      <c r="AX5" s="9">
        <v>2.09</v>
      </c>
      <c r="AY5" s="9">
        <v>2.14</v>
      </c>
      <c r="AZ5" s="9"/>
      <c r="BA5" s="9"/>
      <c r="BB5" s="9"/>
      <c r="BC5" s="9">
        <v>2.19</v>
      </c>
      <c r="BD5" s="9">
        <v>2.14</v>
      </c>
      <c r="BE5" s="9">
        <v>2.25</v>
      </c>
      <c r="BF5" s="9">
        <v>2.1800000000000002</v>
      </c>
      <c r="BG5" s="9"/>
      <c r="BH5" s="9"/>
      <c r="BI5" s="9">
        <v>2.2400000000000002</v>
      </c>
      <c r="BJ5" s="9">
        <v>2.2400000000000002</v>
      </c>
      <c r="BK5" s="9">
        <v>2.2999999999999998</v>
      </c>
      <c r="BL5" s="9">
        <v>2.37</v>
      </c>
      <c r="BM5" s="9">
        <v>2.46</v>
      </c>
      <c r="BN5" s="9"/>
      <c r="BO5" s="9"/>
      <c r="BP5" s="9">
        <v>2.4300000000000002</v>
      </c>
      <c r="BQ5" s="9">
        <v>2.2599999999999998</v>
      </c>
      <c r="BR5" s="9">
        <v>2.2599999999999998</v>
      </c>
      <c r="BS5" s="9">
        <v>2.2400000000000002</v>
      </c>
      <c r="BT5" s="9">
        <v>2.23</v>
      </c>
      <c r="BU5" s="9"/>
      <c r="BV5" s="9"/>
      <c r="BW5" s="9">
        <v>2.17</v>
      </c>
      <c r="BX5" s="9">
        <v>2.1</v>
      </c>
      <c r="BY5" s="9">
        <v>2.11</v>
      </c>
      <c r="BZ5" s="9">
        <v>2.11</v>
      </c>
      <c r="CA5" s="9">
        <v>2.15</v>
      </c>
      <c r="CB5" s="9"/>
      <c r="CC5" s="9"/>
      <c r="CD5" s="9"/>
      <c r="CE5" s="9">
        <v>2.1800000000000002</v>
      </c>
      <c r="CF5" s="9">
        <v>2.19</v>
      </c>
      <c r="CG5" s="9">
        <v>2.2599999999999998</v>
      </c>
      <c r="CH5" s="9">
        <v>2.19</v>
      </c>
      <c r="CI5" s="9"/>
      <c r="CJ5" s="9"/>
      <c r="CK5" s="9">
        <v>2.2000000000000002</v>
      </c>
      <c r="CL5" s="9">
        <v>2.2000000000000002</v>
      </c>
      <c r="CM5" s="9">
        <v>2.2000000000000002</v>
      </c>
      <c r="CN5" s="9">
        <v>2.21</v>
      </c>
      <c r="CO5" s="9">
        <v>2.2000000000000002</v>
      </c>
      <c r="CP5" s="9"/>
      <c r="CQ5" s="9"/>
      <c r="CR5" s="9">
        <v>2.19</v>
      </c>
      <c r="CS5" s="9">
        <v>2.16</v>
      </c>
      <c r="CT5" s="9">
        <v>2.2000000000000002</v>
      </c>
      <c r="CU5" s="9">
        <v>2.16</v>
      </c>
      <c r="CV5" s="9">
        <v>2.19</v>
      </c>
      <c r="CW5" s="9"/>
      <c r="CX5" s="9"/>
      <c r="CY5" s="9">
        <v>2.1</v>
      </c>
      <c r="CZ5" s="9">
        <v>2.08</v>
      </c>
      <c r="DA5" s="9">
        <v>2.11</v>
      </c>
      <c r="DB5" s="9">
        <v>2.12</v>
      </c>
      <c r="DC5" s="9"/>
      <c r="DD5" s="9"/>
      <c r="DE5" s="9"/>
      <c r="DF5" s="9">
        <v>2.12</v>
      </c>
      <c r="DG5" s="9">
        <v>2.15</v>
      </c>
      <c r="DH5" s="9">
        <v>2.11</v>
      </c>
      <c r="DI5" s="9">
        <v>2.12</v>
      </c>
      <c r="DJ5" s="9">
        <v>2.14</v>
      </c>
      <c r="DK5" s="9"/>
      <c r="DL5" s="9"/>
      <c r="DM5" s="9">
        <v>2.06</v>
      </c>
      <c r="DN5" s="9">
        <v>2.0699999999999998</v>
      </c>
      <c r="DO5" s="9">
        <v>2.08</v>
      </c>
      <c r="DP5" s="9">
        <v>2.08</v>
      </c>
      <c r="DQ5" s="9">
        <v>2.02</v>
      </c>
      <c r="DR5" s="9"/>
      <c r="DS5" s="9"/>
      <c r="DT5" s="9">
        <v>2.0299999999999998</v>
      </c>
      <c r="DU5" s="9">
        <v>1.96</v>
      </c>
      <c r="DV5" s="9">
        <v>1.96</v>
      </c>
      <c r="DW5" s="9">
        <v>1.96</v>
      </c>
      <c r="DX5" s="9">
        <v>1.91</v>
      </c>
      <c r="DY5" s="9"/>
      <c r="DZ5" s="9"/>
      <c r="EA5" s="9">
        <v>1.86</v>
      </c>
      <c r="EB5" s="9">
        <v>1.84</v>
      </c>
      <c r="EC5" s="9">
        <v>1.87</v>
      </c>
      <c r="ED5" s="9">
        <v>1.85</v>
      </c>
      <c r="EE5" s="9">
        <v>1.86</v>
      </c>
      <c r="EF5" s="9"/>
      <c r="EG5" s="9"/>
      <c r="EH5" s="9">
        <v>1.88</v>
      </c>
      <c r="EI5" s="9">
        <v>1.89</v>
      </c>
      <c r="EJ5" s="9">
        <v>1.91</v>
      </c>
      <c r="EK5" s="9">
        <v>1.87</v>
      </c>
      <c r="EL5" s="9">
        <v>1.94</v>
      </c>
      <c r="EM5" s="9"/>
      <c r="EN5" s="9"/>
      <c r="EO5" s="9"/>
      <c r="EP5" s="9">
        <v>1.9</v>
      </c>
      <c r="EQ5" s="9">
        <v>1.87</v>
      </c>
      <c r="ER5" s="9">
        <v>1.86</v>
      </c>
      <c r="ES5" s="9">
        <v>1.85</v>
      </c>
      <c r="ET5" s="9"/>
      <c r="EU5" s="9"/>
      <c r="EV5" s="9">
        <v>1.88</v>
      </c>
      <c r="EW5" s="9">
        <v>1.86</v>
      </c>
      <c r="EX5" s="9">
        <v>1.79</v>
      </c>
      <c r="EY5" s="9">
        <v>1.77</v>
      </c>
      <c r="EZ5" s="9">
        <v>1.75</v>
      </c>
      <c r="FA5" s="9"/>
      <c r="FB5" s="9"/>
      <c r="FC5" s="9">
        <v>1.78</v>
      </c>
      <c r="FD5" s="9">
        <v>1.77</v>
      </c>
      <c r="FE5" s="9">
        <v>1.78</v>
      </c>
      <c r="FF5" s="9">
        <v>1.77</v>
      </c>
      <c r="FG5" s="9">
        <v>1.75</v>
      </c>
      <c r="FH5" s="9"/>
      <c r="FI5" s="9"/>
      <c r="FJ5" s="9">
        <v>1.71</v>
      </c>
      <c r="FK5" s="9">
        <v>1.72</v>
      </c>
      <c r="FL5" s="9">
        <v>1.7</v>
      </c>
      <c r="FM5" s="9">
        <v>1.65</v>
      </c>
      <c r="FN5" s="9">
        <v>1.64</v>
      </c>
      <c r="FO5" s="9"/>
      <c r="FP5" s="9"/>
      <c r="FQ5" s="9">
        <v>1.63</v>
      </c>
      <c r="FR5" s="9">
        <v>1.64</v>
      </c>
      <c r="FS5" s="9">
        <v>1.62</v>
      </c>
      <c r="FT5" s="9">
        <v>1.63</v>
      </c>
      <c r="FU5" s="9">
        <v>1.61</v>
      </c>
      <c r="FV5" s="9"/>
      <c r="FW5" s="9"/>
      <c r="FX5" s="9">
        <v>1.58</v>
      </c>
      <c r="FY5" s="9">
        <v>1.59</v>
      </c>
      <c r="FZ5" s="9">
        <v>1.58</v>
      </c>
      <c r="GA5" s="9">
        <v>1.55</v>
      </c>
      <c r="GB5" s="9"/>
      <c r="GC5" s="9"/>
      <c r="GD5" s="9"/>
      <c r="GE5" s="9">
        <v>1.56</v>
      </c>
      <c r="GF5" s="9">
        <v>1.53</v>
      </c>
      <c r="GG5" s="9">
        <v>1.52</v>
      </c>
      <c r="GH5" s="9">
        <v>1.54</v>
      </c>
      <c r="GI5" s="9">
        <v>1.53</v>
      </c>
      <c r="GJ5" s="9"/>
      <c r="GK5" s="9"/>
      <c r="GL5" s="9">
        <v>1.54</v>
      </c>
      <c r="GM5" s="9">
        <v>1.5</v>
      </c>
      <c r="GN5" s="9">
        <v>1.48</v>
      </c>
      <c r="GO5" s="9">
        <v>1.48</v>
      </c>
      <c r="GP5" s="9">
        <v>1.47</v>
      </c>
      <c r="GQ5" s="9"/>
      <c r="GR5" s="9"/>
      <c r="GS5" s="9">
        <v>1.47</v>
      </c>
      <c r="GT5" s="9">
        <v>1.51</v>
      </c>
      <c r="GU5" s="9">
        <v>1.51</v>
      </c>
      <c r="GV5" s="9">
        <v>1.51</v>
      </c>
      <c r="GW5" s="9">
        <v>1.51</v>
      </c>
      <c r="GX5" s="9"/>
      <c r="GY5" s="9"/>
      <c r="GZ5" s="9">
        <v>1.51</v>
      </c>
      <c r="HA5" s="9">
        <v>1.5</v>
      </c>
      <c r="HB5" s="9">
        <v>1.48</v>
      </c>
      <c r="HC5" s="9">
        <v>1.51</v>
      </c>
      <c r="HD5" s="9">
        <v>1.51</v>
      </c>
      <c r="HE5" s="9"/>
      <c r="HF5" s="9"/>
      <c r="HG5" s="9"/>
      <c r="HH5" s="9"/>
      <c r="HI5" s="9"/>
      <c r="HJ5" s="9"/>
      <c r="HK5" s="9"/>
      <c r="HL5" s="9"/>
      <c r="HM5" s="9"/>
      <c r="HN5" s="9"/>
      <c r="HO5" s="9"/>
      <c r="HP5" s="9"/>
      <c r="HQ5" s="9"/>
      <c r="HR5" s="9"/>
      <c r="HS5" s="9"/>
      <c r="HT5" s="9"/>
      <c r="HU5" s="9"/>
      <c r="HV5" s="9"/>
      <c r="HW5" s="9"/>
      <c r="HX5" s="9"/>
      <c r="HY5" s="9"/>
      <c r="HZ5" s="9"/>
      <c r="IA5" s="9"/>
      <c r="IB5" s="9"/>
      <c r="IC5" s="9"/>
      <c r="ID5" s="9"/>
      <c r="IE5" s="9"/>
      <c r="IF5" s="9"/>
      <c r="IG5" s="9"/>
      <c r="IH5" s="9"/>
      <c r="II5" s="9"/>
      <c r="IJ5" s="9"/>
      <c r="IK5" s="9"/>
      <c r="IL5" s="9"/>
      <c r="IM5" s="9"/>
      <c r="IN5" s="9"/>
      <c r="IO5" s="9"/>
      <c r="IP5" s="9"/>
      <c r="IQ5" s="9"/>
      <c r="IR5" s="9"/>
      <c r="IS5" s="9"/>
      <c r="IT5" s="9"/>
      <c r="IU5" s="9"/>
      <c r="IV5" s="9"/>
      <c r="IW5" s="9"/>
      <c r="IX5" s="9"/>
      <c r="IY5" s="9"/>
      <c r="IZ5" s="9"/>
      <c r="JA5" s="9"/>
      <c r="JB5" s="9"/>
      <c r="JC5" s="9"/>
      <c r="JD5" s="9"/>
      <c r="JE5" s="9"/>
      <c r="JF5" s="9"/>
      <c r="JG5" s="9"/>
      <c r="JH5" s="9"/>
      <c r="JI5" s="9"/>
      <c r="JJ5" s="9"/>
      <c r="JK5" s="9"/>
      <c r="JL5" s="9"/>
      <c r="JM5" s="9"/>
      <c r="JN5" s="9"/>
      <c r="JO5" s="9"/>
      <c r="JP5" s="9"/>
      <c r="JQ5" s="9"/>
      <c r="JR5" s="9"/>
      <c r="JS5" s="9"/>
      <c r="JT5" s="9"/>
      <c r="JU5" s="9"/>
      <c r="JV5" s="9"/>
      <c r="JW5" s="9"/>
      <c r="JX5" s="9"/>
      <c r="JY5" s="9"/>
      <c r="JZ5" s="9"/>
      <c r="KA5" s="9"/>
      <c r="KB5" s="9"/>
      <c r="KC5" s="9"/>
      <c r="KD5" s="9"/>
      <c r="KE5" s="9"/>
      <c r="KF5" s="9"/>
      <c r="KG5" s="9"/>
      <c r="KH5" s="9"/>
      <c r="KI5" s="9"/>
      <c r="KJ5" s="9"/>
      <c r="KK5" s="9"/>
      <c r="KL5" s="9"/>
      <c r="KM5" s="9"/>
      <c r="KN5" s="9"/>
      <c r="KO5" s="9"/>
      <c r="KP5" s="9"/>
      <c r="KQ5" s="9"/>
      <c r="KR5" s="9"/>
      <c r="KS5" s="9"/>
      <c r="KT5" s="9"/>
      <c r="KU5" s="9"/>
      <c r="KV5" s="9"/>
      <c r="KW5" s="9"/>
      <c r="KX5" s="9"/>
      <c r="KY5" s="9"/>
      <c r="KZ5" s="9"/>
      <c r="LA5" s="9"/>
      <c r="LB5" s="9"/>
      <c r="LC5" s="9"/>
      <c r="LD5" s="9"/>
      <c r="LE5" s="9"/>
      <c r="LF5" s="9"/>
      <c r="LG5" s="9"/>
      <c r="LH5" s="9"/>
      <c r="LI5" s="9"/>
      <c r="LJ5" s="9"/>
      <c r="LK5" s="9"/>
      <c r="LL5" s="9"/>
      <c r="LM5" s="9"/>
      <c r="LN5" s="9"/>
      <c r="LO5" s="9"/>
      <c r="LP5" s="9"/>
      <c r="LQ5" s="9"/>
      <c r="LR5" s="9"/>
      <c r="LS5" s="9"/>
      <c r="LT5" s="9"/>
      <c r="LU5" s="9"/>
      <c r="LV5" s="9"/>
      <c r="LW5" s="9"/>
      <c r="LX5" s="9"/>
      <c r="LY5" s="9"/>
      <c r="LZ5" s="9"/>
      <c r="MA5" s="9"/>
      <c r="MB5" s="9"/>
      <c r="MC5" s="9"/>
      <c r="MD5" s="9"/>
      <c r="ME5" s="9"/>
      <c r="MF5" s="9"/>
      <c r="MG5" s="9"/>
      <c r="MH5" s="9"/>
      <c r="MI5" s="9"/>
      <c r="MJ5" s="9"/>
      <c r="MK5" s="9"/>
      <c r="ML5" s="9"/>
      <c r="MM5" s="9"/>
      <c r="MN5" s="9"/>
      <c r="MO5" s="9"/>
      <c r="MP5" s="9"/>
      <c r="MQ5" s="9"/>
      <c r="MR5" s="9"/>
      <c r="MS5" s="9"/>
      <c r="MT5" s="9"/>
      <c r="MU5" s="9"/>
      <c r="MV5" s="9"/>
      <c r="MW5" s="9"/>
      <c r="MX5" s="9"/>
      <c r="MY5" s="9"/>
      <c r="MZ5" s="9"/>
      <c r="NA5" s="9"/>
      <c r="NB5" s="9"/>
      <c r="NC5" s="9"/>
      <c r="ND5" s="9">
        <v>1.5</v>
      </c>
      <c r="NE5" s="10">
        <v>1.47</v>
      </c>
      <c r="NF5" s="10">
        <v>1.46</v>
      </c>
      <c r="NG5" s="10">
        <v>1.51</v>
      </c>
      <c r="NH5" s="10">
        <v>1.5</v>
      </c>
      <c r="NI5" s="10">
        <v>1.52</v>
      </c>
      <c r="NJ5" s="10">
        <v>1.49</v>
      </c>
      <c r="NK5" s="10">
        <v>1.5</v>
      </c>
      <c r="NL5" s="10">
        <v>1.48</v>
      </c>
      <c r="NM5" s="10">
        <v>1.45</v>
      </c>
      <c r="NN5" s="10">
        <v>1.45</v>
      </c>
      <c r="NO5" s="10">
        <v>1.49</v>
      </c>
      <c r="NP5" s="10">
        <v>1.47</v>
      </c>
      <c r="NQ5" s="10">
        <v>1.47</v>
      </c>
      <c r="NR5" s="10">
        <v>1.49</v>
      </c>
      <c r="NS5" s="10">
        <v>1.48</v>
      </c>
      <c r="NT5" s="10">
        <v>1.5</v>
      </c>
      <c r="NU5" s="10">
        <v>1.5</v>
      </c>
      <c r="NV5" s="10">
        <v>1.49</v>
      </c>
      <c r="NW5" s="10">
        <v>1.52</v>
      </c>
      <c r="NX5" s="10">
        <v>1.54</v>
      </c>
      <c r="NY5">
        <v>1.48</v>
      </c>
      <c r="NZ5">
        <v>1.46</v>
      </c>
      <c r="OA5">
        <v>1.44</v>
      </c>
      <c r="OB5">
        <v>1.44</v>
      </c>
      <c r="OC5">
        <v>1.41</v>
      </c>
      <c r="OD5">
        <v>1.4</v>
      </c>
      <c r="OE5">
        <v>1.41</v>
      </c>
      <c r="OF5">
        <v>1.41</v>
      </c>
      <c r="OG5">
        <v>1.4</v>
      </c>
      <c r="OH5">
        <v>1.42</v>
      </c>
      <c r="OI5">
        <v>1.39</v>
      </c>
      <c r="OJ5">
        <v>1.42</v>
      </c>
      <c r="OK5">
        <v>1.41</v>
      </c>
      <c r="OL5">
        <v>1.4</v>
      </c>
      <c r="OM5">
        <v>1.39</v>
      </c>
      <c r="ON5">
        <v>1.4</v>
      </c>
      <c r="OO5">
        <v>1.38</v>
      </c>
      <c r="OP5">
        <v>1.38</v>
      </c>
      <c r="OQ5">
        <v>1.37</v>
      </c>
      <c r="OR5">
        <v>1.35</v>
      </c>
      <c r="OS5">
        <v>1.44</v>
      </c>
      <c r="OT5">
        <v>1.43</v>
      </c>
      <c r="OU5">
        <v>1.39</v>
      </c>
      <c r="OV5">
        <v>1.44</v>
      </c>
      <c r="OW5">
        <v>1.44</v>
      </c>
      <c r="OX5">
        <v>1.49</v>
      </c>
      <c r="OY5">
        <v>1.46</v>
      </c>
      <c r="OZ5">
        <v>1.39</v>
      </c>
      <c r="PA5">
        <v>1.37</v>
      </c>
      <c r="PB5">
        <v>1.46</v>
      </c>
      <c r="PC5">
        <v>1.43</v>
      </c>
      <c r="PD5">
        <v>1.38</v>
      </c>
      <c r="PE5">
        <v>1.35</v>
      </c>
      <c r="PF5">
        <v>1.31</v>
      </c>
      <c r="PG5">
        <v>1.33</v>
      </c>
      <c r="PH5">
        <v>1.31</v>
      </c>
      <c r="PI5">
        <v>1.3</v>
      </c>
      <c r="PJ5">
        <v>1.3</v>
      </c>
      <c r="PK5">
        <v>1.35</v>
      </c>
      <c r="PL5">
        <v>1.38</v>
      </c>
      <c r="PM5">
        <v>1.34</v>
      </c>
      <c r="PN5">
        <v>1.31</v>
      </c>
      <c r="PO5">
        <v>1.34</v>
      </c>
      <c r="PP5">
        <v>1.34</v>
      </c>
      <c r="PQ5">
        <v>1.35</v>
      </c>
      <c r="PR5">
        <v>1.37</v>
      </c>
      <c r="PS5">
        <v>1.37</v>
      </c>
      <c r="PT5">
        <v>1.33</v>
      </c>
      <c r="PU5">
        <v>1.35</v>
      </c>
      <c r="PV5">
        <v>1.31</v>
      </c>
      <c r="PW5">
        <v>1.36</v>
      </c>
      <c r="PX5">
        <v>1.37</v>
      </c>
      <c r="PY5">
        <v>1.36</v>
      </c>
      <c r="PZ5">
        <v>1.35</v>
      </c>
      <c r="QA5">
        <v>1.35</v>
      </c>
      <c r="QB5">
        <v>1.35</v>
      </c>
      <c r="QC5">
        <v>1.37</v>
      </c>
      <c r="QD5">
        <v>1.36</v>
      </c>
      <c r="QE5">
        <v>1.35</v>
      </c>
      <c r="QF5">
        <v>1.34</v>
      </c>
      <c r="QG5">
        <v>1.33</v>
      </c>
      <c r="QH5">
        <v>1.34</v>
      </c>
      <c r="QI5">
        <v>1.37</v>
      </c>
    </row>
    <row r="6" spans="1:453" ht="16.5" customHeight="1" x14ac:dyDescent="0.25">
      <c r="A6" s="10"/>
      <c r="B6" s="11" t="s">
        <v>370</v>
      </c>
      <c r="C6" s="9"/>
      <c r="D6" s="9"/>
      <c r="E6" s="9">
        <v>1.67</v>
      </c>
      <c r="F6" s="9">
        <v>1.66</v>
      </c>
      <c r="G6" s="9">
        <v>1.67</v>
      </c>
      <c r="H6" s="9">
        <v>1.7</v>
      </c>
      <c r="I6" s="9">
        <v>1.71</v>
      </c>
      <c r="J6" s="9"/>
      <c r="K6" s="9"/>
      <c r="L6" s="9">
        <v>1.71</v>
      </c>
      <c r="M6" s="9">
        <v>1.71</v>
      </c>
      <c r="N6" s="9">
        <v>1.74</v>
      </c>
      <c r="O6" s="9">
        <v>1.74</v>
      </c>
      <c r="P6" s="9">
        <v>1.74</v>
      </c>
      <c r="Q6" s="9"/>
      <c r="R6" s="9"/>
      <c r="S6" s="9">
        <v>1.75</v>
      </c>
      <c r="T6" s="9">
        <v>1.79</v>
      </c>
      <c r="U6" s="9">
        <v>1.8</v>
      </c>
      <c r="V6" s="9">
        <v>1.82</v>
      </c>
      <c r="W6" s="9">
        <v>1.84</v>
      </c>
      <c r="X6" s="9"/>
      <c r="Y6" s="9"/>
      <c r="Z6" s="9">
        <v>1.82</v>
      </c>
      <c r="AA6" s="9">
        <v>1.86</v>
      </c>
      <c r="AB6" s="9">
        <v>1.85</v>
      </c>
      <c r="AC6" s="9">
        <v>1.89</v>
      </c>
      <c r="AD6" s="9">
        <v>1.91</v>
      </c>
      <c r="AE6" s="9"/>
      <c r="AF6" s="9"/>
      <c r="AG6" s="9">
        <v>1.88</v>
      </c>
      <c r="AH6" s="9">
        <v>1.86</v>
      </c>
      <c r="AI6" s="9">
        <v>1.85</v>
      </c>
      <c r="AJ6" s="9">
        <v>1.86</v>
      </c>
      <c r="AK6" s="9">
        <v>1.89</v>
      </c>
      <c r="AL6" s="9"/>
      <c r="AM6" s="9"/>
      <c r="AN6" s="9">
        <v>1.89</v>
      </c>
      <c r="AO6" s="9">
        <v>1.95</v>
      </c>
      <c r="AP6" s="9">
        <v>1.93</v>
      </c>
      <c r="AQ6" s="9">
        <v>1.97</v>
      </c>
      <c r="AR6" s="9">
        <v>1.91</v>
      </c>
      <c r="AS6" s="9"/>
      <c r="AT6" s="9"/>
      <c r="AU6" s="9">
        <v>1.96</v>
      </c>
      <c r="AV6" s="9">
        <v>1.96</v>
      </c>
      <c r="AW6" s="9">
        <v>1.98</v>
      </c>
      <c r="AX6" s="9">
        <v>1.96</v>
      </c>
      <c r="AY6" s="9">
        <v>2</v>
      </c>
      <c r="AZ6" s="9"/>
      <c r="BA6" s="9"/>
      <c r="BB6" s="9"/>
      <c r="BC6" s="9">
        <v>2.0499999999999998</v>
      </c>
      <c r="BD6" s="9">
        <v>2</v>
      </c>
      <c r="BE6" s="9">
        <v>2.1</v>
      </c>
      <c r="BF6" s="9">
        <v>2.04</v>
      </c>
      <c r="BG6" s="9"/>
      <c r="BH6" s="9"/>
      <c r="BI6" s="9">
        <v>2.1</v>
      </c>
      <c r="BJ6" s="9">
        <v>2.1</v>
      </c>
      <c r="BK6" s="9">
        <v>2.16</v>
      </c>
      <c r="BL6" s="9">
        <v>2.23</v>
      </c>
      <c r="BM6" s="9">
        <v>2.3199999999999998</v>
      </c>
      <c r="BN6" s="9"/>
      <c r="BO6" s="9"/>
      <c r="BP6" s="9">
        <v>2.29</v>
      </c>
      <c r="BQ6" s="9">
        <v>2.12</v>
      </c>
      <c r="BR6" s="9">
        <v>2.11</v>
      </c>
      <c r="BS6" s="9">
        <v>2.1</v>
      </c>
      <c r="BT6" s="9">
        <v>2.09</v>
      </c>
      <c r="BU6" s="9"/>
      <c r="BV6" s="9"/>
      <c r="BW6" s="9">
        <v>2.0299999999999998</v>
      </c>
      <c r="BX6" s="9">
        <v>1.96</v>
      </c>
      <c r="BY6" s="9">
        <v>1.97</v>
      </c>
      <c r="BZ6" s="9">
        <v>1.97</v>
      </c>
      <c r="CA6" s="9">
        <v>2</v>
      </c>
      <c r="CB6" s="9"/>
      <c r="CC6" s="9"/>
      <c r="CD6" s="9"/>
      <c r="CE6" s="9">
        <v>2.06</v>
      </c>
      <c r="CF6" s="9">
        <v>2.06</v>
      </c>
      <c r="CG6" s="9">
        <v>2.13</v>
      </c>
      <c r="CH6" s="9">
        <v>2.06</v>
      </c>
      <c r="CI6" s="9"/>
      <c r="CJ6" s="9"/>
      <c r="CK6" s="9">
        <v>2.08</v>
      </c>
      <c r="CL6" s="9">
        <v>2.0699999999999998</v>
      </c>
      <c r="CM6" s="9">
        <v>2.09</v>
      </c>
      <c r="CN6" s="9">
        <v>2.09</v>
      </c>
      <c r="CO6" s="9">
        <v>2.08</v>
      </c>
      <c r="CP6" s="9"/>
      <c r="CQ6" s="9"/>
      <c r="CR6" s="9">
        <v>2.06</v>
      </c>
      <c r="CS6" s="9">
        <v>2.04</v>
      </c>
      <c r="CT6" s="9">
        <v>2.11</v>
      </c>
      <c r="CU6" s="9">
        <v>2.08</v>
      </c>
      <c r="CV6" s="9">
        <v>2.1</v>
      </c>
      <c r="CW6" s="9"/>
      <c r="CX6" s="9"/>
      <c r="CY6" s="9">
        <v>2.0099999999999998</v>
      </c>
      <c r="CZ6" s="9">
        <v>1.99</v>
      </c>
      <c r="DA6" s="9">
        <v>2.0099999999999998</v>
      </c>
      <c r="DB6" s="9">
        <v>2.0099999999999998</v>
      </c>
      <c r="DC6" s="9"/>
      <c r="DD6" s="9"/>
      <c r="DE6" s="9"/>
      <c r="DF6" s="9">
        <v>2.0099999999999998</v>
      </c>
      <c r="DG6" s="9">
        <v>2.04</v>
      </c>
      <c r="DH6" s="9">
        <v>1.99</v>
      </c>
      <c r="DI6" s="9">
        <v>2</v>
      </c>
      <c r="DJ6" s="9">
        <v>2.02</v>
      </c>
      <c r="DK6" s="9"/>
      <c r="DL6" s="9"/>
      <c r="DM6" s="9">
        <v>1.94</v>
      </c>
      <c r="DN6" s="9">
        <v>1.95</v>
      </c>
      <c r="DO6" s="9">
        <v>1.94</v>
      </c>
      <c r="DP6" s="9">
        <v>1.95</v>
      </c>
      <c r="DQ6" s="9">
        <v>1.89</v>
      </c>
      <c r="DR6" s="9"/>
      <c r="DS6" s="9"/>
      <c r="DT6" s="9">
        <v>1.9</v>
      </c>
      <c r="DU6" s="9">
        <v>1.83</v>
      </c>
      <c r="DV6" s="9">
        <v>1.83</v>
      </c>
      <c r="DW6" s="9">
        <v>1.83</v>
      </c>
      <c r="DX6" s="9">
        <v>1.78</v>
      </c>
      <c r="DY6" s="9"/>
      <c r="DZ6" s="9"/>
      <c r="EA6" s="9">
        <v>1.73</v>
      </c>
      <c r="EB6" s="9">
        <v>1.71</v>
      </c>
      <c r="EC6" s="9">
        <v>1.74</v>
      </c>
      <c r="ED6" s="9">
        <v>1.71</v>
      </c>
      <c r="EE6" s="9">
        <v>1.73</v>
      </c>
      <c r="EF6" s="9"/>
      <c r="EG6" s="9"/>
      <c r="EH6" s="9">
        <v>1.75</v>
      </c>
      <c r="EI6" s="9">
        <v>1.76</v>
      </c>
      <c r="EJ6" s="9">
        <v>1.78</v>
      </c>
      <c r="EK6" s="9">
        <v>1.74</v>
      </c>
      <c r="EL6" s="9">
        <v>1.8</v>
      </c>
      <c r="EM6" s="9"/>
      <c r="EN6" s="9"/>
      <c r="EO6" s="9"/>
      <c r="EP6" s="9">
        <v>1.77</v>
      </c>
      <c r="EQ6" s="9">
        <v>1.73</v>
      </c>
      <c r="ER6" s="9">
        <v>1.73</v>
      </c>
      <c r="ES6" s="9">
        <v>1.72</v>
      </c>
      <c r="ET6" s="9"/>
      <c r="EU6" s="9"/>
      <c r="EV6" s="9">
        <v>1.72</v>
      </c>
      <c r="EW6" s="9">
        <v>1.7</v>
      </c>
      <c r="EX6" s="9">
        <v>1.63</v>
      </c>
      <c r="EY6" s="9">
        <v>1.61</v>
      </c>
      <c r="EZ6" s="9">
        <v>1.59</v>
      </c>
      <c r="FA6" s="9"/>
      <c r="FB6" s="9"/>
      <c r="FC6" s="9">
        <v>1.63</v>
      </c>
      <c r="FD6" s="9">
        <v>1.62</v>
      </c>
      <c r="FE6" s="9">
        <v>1.63</v>
      </c>
      <c r="FF6" s="9">
        <v>1.61</v>
      </c>
      <c r="FG6" s="9">
        <v>1.59</v>
      </c>
      <c r="FH6" s="9"/>
      <c r="FI6" s="9"/>
      <c r="FJ6" s="9">
        <v>1.55</v>
      </c>
      <c r="FK6" s="9">
        <v>1.56</v>
      </c>
      <c r="FL6" s="9">
        <v>1.54</v>
      </c>
      <c r="FM6" s="9">
        <v>1.49</v>
      </c>
      <c r="FN6" s="9">
        <v>1.48</v>
      </c>
      <c r="FO6" s="9"/>
      <c r="FP6" s="9"/>
      <c r="FQ6" s="9">
        <v>1.47</v>
      </c>
      <c r="FR6" s="9">
        <v>1.48</v>
      </c>
      <c r="FS6" s="9">
        <v>1.46</v>
      </c>
      <c r="FT6" s="9">
        <v>1.47</v>
      </c>
      <c r="FU6" s="9">
        <v>1.45</v>
      </c>
      <c r="FV6" s="9"/>
      <c r="FW6" s="9"/>
      <c r="FX6" s="9">
        <v>1.42</v>
      </c>
      <c r="FY6" s="9">
        <v>1.43</v>
      </c>
      <c r="FZ6" s="9">
        <v>1.42</v>
      </c>
      <c r="GA6" s="9">
        <v>1.4</v>
      </c>
      <c r="GB6" s="9"/>
      <c r="GC6" s="9"/>
      <c r="GD6" s="9"/>
      <c r="GE6" s="9">
        <v>1.4</v>
      </c>
      <c r="GF6" s="9">
        <v>1.37</v>
      </c>
      <c r="GG6" s="9">
        <v>1.36</v>
      </c>
      <c r="GH6" s="9">
        <v>1.37</v>
      </c>
      <c r="GI6" s="9">
        <v>1.37</v>
      </c>
      <c r="GJ6" s="9"/>
      <c r="GK6" s="9"/>
      <c r="GL6" s="9">
        <v>1.37</v>
      </c>
      <c r="GM6" s="9">
        <v>1.32</v>
      </c>
      <c r="GN6" s="9">
        <v>1.29</v>
      </c>
      <c r="GO6" s="9">
        <v>1.3</v>
      </c>
      <c r="GP6" s="9">
        <v>1.28</v>
      </c>
      <c r="GQ6" s="9"/>
      <c r="GR6" s="9"/>
      <c r="GS6" s="9">
        <v>1.28</v>
      </c>
      <c r="GT6" s="9">
        <v>1.32</v>
      </c>
      <c r="GU6" s="9">
        <v>1.33</v>
      </c>
      <c r="GV6" s="9">
        <v>1.32</v>
      </c>
      <c r="GW6" s="9">
        <v>1.33</v>
      </c>
      <c r="GX6" s="9"/>
      <c r="GY6" s="9"/>
      <c r="GZ6" s="9">
        <v>1.33</v>
      </c>
      <c r="HA6" s="9">
        <v>1.32</v>
      </c>
      <c r="HB6" s="9">
        <v>1.3</v>
      </c>
      <c r="HC6" s="9">
        <v>1.32</v>
      </c>
      <c r="HD6" s="9">
        <v>1.33</v>
      </c>
      <c r="HE6" s="9"/>
      <c r="HF6" s="9"/>
      <c r="HG6" s="9"/>
      <c r="HH6" s="9"/>
      <c r="HI6" s="9"/>
      <c r="HJ6" s="9"/>
      <c r="HK6" s="9"/>
      <c r="HL6" s="9"/>
      <c r="HM6" s="9"/>
      <c r="HN6" s="9"/>
      <c r="HO6" s="9"/>
      <c r="HP6" s="9"/>
      <c r="HQ6" s="9"/>
      <c r="HR6" s="9"/>
      <c r="HS6" s="9"/>
      <c r="HT6" s="9"/>
      <c r="HU6" s="9"/>
      <c r="HV6" s="9"/>
      <c r="HW6" s="9"/>
      <c r="HX6" s="9"/>
      <c r="HY6" s="9"/>
      <c r="HZ6" s="9"/>
      <c r="IA6" s="9"/>
      <c r="IB6" s="9"/>
      <c r="IC6" s="9"/>
      <c r="ID6" s="9"/>
      <c r="IE6" s="9"/>
      <c r="IF6" s="9"/>
      <c r="IG6" s="9"/>
      <c r="IH6" s="9"/>
      <c r="II6" s="9"/>
      <c r="IJ6" s="9"/>
      <c r="IK6" s="9"/>
      <c r="IL6" s="9"/>
      <c r="IM6" s="9"/>
      <c r="IN6" s="9"/>
      <c r="IO6" s="9"/>
      <c r="IP6" s="9"/>
      <c r="IQ6" s="9"/>
      <c r="IR6" s="9"/>
      <c r="IS6" s="9"/>
      <c r="IT6" s="9"/>
      <c r="IU6" s="9"/>
      <c r="IV6" s="9"/>
      <c r="IW6" s="9"/>
      <c r="IX6" s="9"/>
      <c r="IY6" s="9"/>
      <c r="IZ6" s="9"/>
      <c r="JA6" s="9"/>
      <c r="JB6" s="9"/>
      <c r="JC6" s="9"/>
      <c r="JD6" s="9"/>
      <c r="JE6" s="9"/>
      <c r="JF6" s="9"/>
      <c r="JG6" s="9"/>
      <c r="JH6" s="9"/>
      <c r="JI6" s="9"/>
      <c r="JJ6" s="9"/>
      <c r="JK6" s="9"/>
      <c r="JL6" s="9"/>
      <c r="JM6" s="9"/>
      <c r="JN6" s="9"/>
      <c r="JO6" s="9"/>
      <c r="JP6" s="9"/>
      <c r="JQ6" s="9"/>
      <c r="JR6" s="9"/>
      <c r="JS6" s="9"/>
      <c r="JT6" s="9"/>
      <c r="JU6" s="9"/>
      <c r="JV6" s="9"/>
      <c r="JW6" s="9"/>
      <c r="JX6" s="9"/>
      <c r="JY6" s="9"/>
      <c r="JZ6" s="9"/>
      <c r="KA6" s="9"/>
      <c r="KB6" s="9"/>
      <c r="KC6" s="9"/>
      <c r="KD6" s="9"/>
      <c r="KE6" s="9"/>
      <c r="KF6" s="9"/>
      <c r="KG6" s="9"/>
      <c r="KH6" s="9"/>
      <c r="KI6" s="9"/>
      <c r="KJ6" s="9"/>
      <c r="KK6" s="9"/>
      <c r="KL6" s="9"/>
      <c r="KM6" s="9"/>
      <c r="KN6" s="9"/>
      <c r="KO6" s="9"/>
      <c r="KP6" s="9"/>
      <c r="KQ6" s="9"/>
      <c r="KR6" s="9"/>
      <c r="KS6" s="9"/>
      <c r="KT6" s="9"/>
      <c r="KU6" s="9"/>
      <c r="KV6" s="9"/>
      <c r="KW6" s="9"/>
      <c r="KX6" s="9"/>
      <c r="KY6" s="9"/>
      <c r="KZ6" s="9"/>
      <c r="LA6" s="9"/>
      <c r="LB6" s="9"/>
      <c r="LC6" s="9"/>
      <c r="LD6" s="9"/>
      <c r="LE6" s="9"/>
      <c r="LF6" s="9"/>
      <c r="LG6" s="9"/>
      <c r="LH6" s="9"/>
      <c r="LI6" s="9"/>
      <c r="LJ6" s="9"/>
      <c r="LK6" s="9"/>
      <c r="LL6" s="9"/>
      <c r="LM6" s="9"/>
      <c r="LN6" s="9"/>
      <c r="LO6" s="9"/>
      <c r="LP6" s="9"/>
      <c r="LQ6" s="9"/>
      <c r="LR6" s="9"/>
      <c r="LS6" s="9"/>
      <c r="LT6" s="9"/>
      <c r="LU6" s="9"/>
      <c r="LV6" s="9"/>
      <c r="LW6" s="9"/>
      <c r="LX6" s="9"/>
      <c r="LY6" s="9"/>
      <c r="LZ6" s="9"/>
      <c r="MA6" s="9"/>
      <c r="MB6" s="9"/>
      <c r="MC6" s="9"/>
      <c r="MD6" s="9"/>
      <c r="ME6" s="9"/>
      <c r="MF6" s="9"/>
      <c r="MG6" s="9"/>
      <c r="MH6" s="9"/>
      <c r="MI6" s="9"/>
      <c r="MJ6" s="9"/>
      <c r="MK6" s="9"/>
      <c r="ML6" s="9"/>
      <c r="MM6" s="9"/>
      <c r="MN6" s="9"/>
      <c r="MO6" s="9"/>
      <c r="MP6" s="9"/>
      <c r="MQ6" s="9"/>
      <c r="MR6" s="9"/>
      <c r="MS6" s="9"/>
      <c r="MT6" s="9"/>
      <c r="MU6" s="9"/>
      <c r="MV6" s="9"/>
      <c r="MW6" s="9"/>
      <c r="MX6" s="9"/>
      <c r="MY6" s="9"/>
      <c r="MZ6" s="9"/>
      <c r="NA6" s="9"/>
      <c r="NB6" s="9"/>
      <c r="NC6" s="9"/>
      <c r="ND6" s="9">
        <v>1.32</v>
      </c>
      <c r="NE6" s="10">
        <v>1.29</v>
      </c>
      <c r="NF6" s="10">
        <v>1.28</v>
      </c>
      <c r="NG6" s="10">
        <v>1.33</v>
      </c>
      <c r="NH6" s="10">
        <v>1.32</v>
      </c>
      <c r="NI6" s="10">
        <v>1.33</v>
      </c>
      <c r="NJ6" s="10">
        <v>1.33</v>
      </c>
      <c r="NK6" s="10">
        <v>1.33</v>
      </c>
      <c r="NL6" s="10">
        <v>1.32</v>
      </c>
      <c r="NM6" s="10">
        <v>1.29</v>
      </c>
      <c r="NN6" s="10">
        <v>1.29</v>
      </c>
      <c r="NO6" s="10">
        <v>1.34</v>
      </c>
      <c r="NP6" s="10">
        <v>1.32</v>
      </c>
      <c r="NQ6" s="10">
        <v>1.31</v>
      </c>
      <c r="NR6" s="10">
        <v>1.35</v>
      </c>
      <c r="NS6" s="10">
        <v>1.34</v>
      </c>
      <c r="NT6" s="10">
        <v>1.36</v>
      </c>
      <c r="NU6" s="10">
        <v>1.36</v>
      </c>
      <c r="NV6" s="10">
        <v>1.35</v>
      </c>
      <c r="NW6" s="10">
        <v>1.38</v>
      </c>
      <c r="NX6" s="10">
        <v>1.4</v>
      </c>
      <c r="NY6">
        <v>1.34</v>
      </c>
      <c r="NZ6">
        <v>1.32</v>
      </c>
      <c r="OA6">
        <v>1.3</v>
      </c>
      <c r="OB6">
        <v>1.29</v>
      </c>
      <c r="OC6">
        <v>1.27</v>
      </c>
      <c r="OD6">
        <v>1.26</v>
      </c>
      <c r="OE6">
        <v>1.27</v>
      </c>
      <c r="OF6">
        <v>1.27</v>
      </c>
      <c r="OG6">
        <v>1.26</v>
      </c>
      <c r="OH6">
        <v>1.29</v>
      </c>
      <c r="OI6">
        <v>1.26</v>
      </c>
      <c r="OJ6">
        <v>1.28</v>
      </c>
      <c r="OK6">
        <v>1.28</v>
      </c>
      <c r="OL6">
        <v>1.27</v>
      </c>
      <c r="OM6">
        <v>1.26</v>
      </c>
      <c r="ON6">
        <v>1.27</v>
      </c>
      <c r="OO6">
        <v>1.25</v>
      </c>
      <c r="OP6">
        <v>1.24</v>
      </c>
      <c r="OQ6">
        <v>1.23</v>
      </c>
      <c r="OR6">
        <v>1.21</v>
      </c>
      <c r="OS6">
        <v>1.3</v>
      </c>
      <c r="OT6">
        <v>1.29</v>
      </c>
      <c r="OU6">
        <v>1.25</v>
      </c>
      <c r="OV6">
        <v>1.31</v>
      </c>
      <c r="OW6">
        <v>1.32</v>
      </c>
      <c r="OX6">
        <v>1.36</v>
      </c>
      <c r="OY6">
        <v>1.34</v>
      </c>
      <c r="OZ6">
        <v>1.27</v>
      </c>
      <c r="PA6">
        <v>1.27</v>
      </c>
      <c r="PB6">
        <v>1.37</v>
      </c>
      <c r="PC6">
        <v>1.33</v>
      </c>
      <c r="PD6">
        <v>1.28</v>
      </c>
      <c r="PE6">
        <v>1.25</v>
      </c>
      <c r="PF6">
        <v>1.22</v>
      </c>
      <c r="PG6">
        <v>1.24</v>
      </c>
      <c r="PH6">
        <v>1.18</v>
      </c>
      <c r="PI6">
        <v>1.18</v>
      </c>
      <c r="PJ6">
        <v>1.17</v>
      </c>
      <c r="PK6">
        <v>1.23</v>
      </c>
      <c r="PL6">
        <v>1.25</v>
      </c>
      <c r="PM6">
        <v>1.22</v>
      </c>
      <c r="PN6">
        <v>1.19</v>
      </c>
      <c r="PO6">
        <v>1.22</v>
      </c>
      <c r="PP6">
        <v>1.22</v>
      </c>
      <c r="PQ6">
        <v>1.22</v>
      </c>
      <c r="PR6">
        <v>1.25</v>
      </c>
      <c r="PS6">
        <v>1.25</v>
      </c>
      <c r="PT6">
        <v>1.23</v>
      </c>
      <c r="PU6">
        <v>1.25</v>
      </c>
      <c r="PV6">
        <v>1.22</v>
      </c>
      <c r="PW6">
        <v>1.25</v>
      </c>
      <c r="PX6">
        <v>1.24</v>
      </c>
      <c r="PY6">
        <v>1.23</v>
      </c>
      <c r="PZ6">
        <v>1.22</v>
      </c>
      <c r="QA6">
        <v>1.22</v>
      </c>
      <c r="QB6">
        <v>1.22</v>
      </c>
      <c r="QC6">
        <v>1.22</v>
      </c>
      <c r="QD6">
        <v>1.22</v>
      </c>
      <c r="QE6">
        <v>1.2</v>
      </c>
      <c r="QF6">
        <v>1.2</v>
      </c>
      <c r="QG6">
        <v>1.19</v>
      </c>
      <c r="QH6">
        <v>1.19</v>
      </c>
      <c r="QI6">
        <v>1.22</v>
      </c>
    </row>
    <row r="7" spans="1:453" ht="16.5" customHeight="1" x14ac:dyDescent="0.25">
      <c r="A7" s="10"/>
      <c r="B7" s="12" t="s">
        <v>371</v>
      </c>
      <c r="C7" s="9"/>
      <c r="D7" s="9"/>
      <c r="E7" s="9">
        <v>1.47</v>
      </c>
      <c r="F7" s="9">
        <v>1.48</v>
      </c>
      <c r="G7" s="9">
        <v>1.5</v>
      </c>
      <c r="H7" s="9">
        <v>1.52</v>
      </c>
      <c r="I7" s="9">
        <v>1.52</v>
      </c>
      <c r="J7" s="9"/>
      <c r="K7" s="9"/>
      <c r="L7" s="9">
        <v>1.52</v>
      </c>
      <c r="M7" s="9">
        <v>1.52</v>
      </c>
      <c r="N7" s="9">
        <v>1.55</v>
      </c>
      <c r="O7" s="9">
        <v>1.53</v>
      </c>
      <c r="P7" s="9">
        <v>1.53</v>
      </c>
      <c r="Q7" s="9"/>
      <c r="R7" s="9"/>
      <c r="S7" s="9">
        <v>1.53</v>
      </c>
      <c r="T7" s="9">
        <v>1.58</v>
      </c>
      <c r="U7" s="9">
        <v>1.59</v>
      </c>
      <c r="V7" s="9">
        <v>1.61</v>
      </c>
      <c r="W7" s="9">
        <v>1.63</v>
      </c>
      <c r="X7" s="9"/>
      <c r="Y7" s="9"/>
      <c r="Z7" s="9">
        <v>1.61</v>
      </c>
      <c r="AA7" s="9">
        <v>1.65</v>
      </c>
      <c r="AB7" s="9">
        <v>1.64</v>
      </c>
      <c r="AC7" s="9">
        <v>1.67</v>
      </c>
      <c r="AD7" s="9">
        <v>1.69</v>
      </c>
      <c r="AE7" s="9"/>
      <c r="AF7" s="9"/>
      <c r="AG7" s="9">
        <v>1.66</v>
      </c>
      <c r="AH7" s="9">
        <v>1.65</v>
      </c>
      <c r="AI7" s="9">
        <v>1.64</v>
      </c>
      <c r="AJ7" s="9">
        <v>1.65</v>
      </c>
      <c r="AK7" s="9">
        <v>1.67</v>
      </c>
      <c r="AL7" s="9"/>
      <c r="AM7" s="9"/>
      <c r="AN7" s="9">
        <v>1.7</v>
      </c>
      <c r="AO7" s="9">
        <v>1.76</v>
      </c>
      <c r="AP7" s="9">
        <v>1.74</v>
      </c>
      <c r="AQ7" s="9">
        <v>1.78</v>
      </c>
      <c r="AR7" s="9">
        <v>1.72</v>
      </c>
      <c r="AS7" s="9"/>
      <c r="AT7" s="9"/>
      <c r="AU7" s="9">
        <v>1.77</v>
      </c>
      <c r="AV7" s="9">
        <v>1.77</v>
      </c>
      <c r="AW7" s="9">
        <v>1.79</v>
      </c>
      <c r="AX7" s="9">
        <v>1.78</v>
      </c>
      <c r="AY7" s="9">
        <v>1.8</v>
      </c>
      <c r="AZ7" s="9"/>
      <c r="BA7" s="9"/>
      <c r="BB7" s="9"/>
      <c r="BC7" s="9">
        <v>1.85</v>
      </c>
      <c r="BD7" s="9">
        <v>1.8</v>
      </c>
      <c r="BE7" s="9">
        <v>1.9</v>
      </c>
      <c r="BF7" s="9">
        <v>1.84</v>
      </c>
      <c r="BG7" s="9"/>
      <c r="BH7" s="9"/>
      <c r="BI7" s="9">
        <v>1.9</v>
      </c>
      <c r="BJ7" s="9">
        <v>1.9</v>
      </c>
      <c r="BK7" s="9">
        <v>1.96</v>
      </c>
      <c r="BL7" s="9">
        <v>2.0299999999999998</v>
      </c>
      <c r="BM7" s="9">
        <v>2.12</v>
      </c>
      <c r="BN7" s="9"/>
      <c r="BO7" s="9"/>
      <c r="BP7" s="9">
        <v>2.09</v>
      </c>
      <c r="BQ7" s="9">
        <v>1.93</v>
      </c>
      <c r="BR7" s="9">
        <v>1.92</v>
      </c>
      <c r="BS7" s="9">
        <v>1.91</v>
      </c>
      <c r="BT7" s="9">
        <v>1.9</v>
      </c>
      <c r="BU7" s="9"/>
      <c r="BV7" s="9"/>
      <c r="BW7" s="9">
        <v>1.84</v>
      </c>
      <c r="BX7" s="9">
        <v>1.77</v>
      </c>
      <c r="BY7" s="9">
        <v>1.78</v>
      </c>
      <c r="BZ7" s="9">
        <v>1.78</v>
      </c>
      <c r="CA7" s="9">
        <v>1.82</v>
      </c>
      <c r="CB7" s="9"/>
      <c r="CC7" s="9"/>
      <c r="CD7" s="9"/>
      <c r="CE7" s="9">
        <v>1.87</v>
      </c>
      <c r="CF7" s="9">
        <v>1.87</v>
      </c>
      <c r="CG7" s="9">
        <v>1.95</v>
      </c>
      <c r="CH7" s="9">
        <v>1.88</v>
      </c>
      <c r="CI7" s="9"/>
      <c r="CJ7" s="9"/>
      <c r="CK7" s="9">
        <v>1.89</v>
      </c>
      <c r="CL7" s="9">
        <v>1.88</v>
      </c>
      <c r="CM7" s="9">
        <v>1.93</v>
      </c>
      <c r="CN7" s="9">
        <v>1.95</v>
      </c>
      <c r="CO7" s="9">
        <v>1.94</v>
      </c>
      <c r="CP7" s="9"/>
      <c r="CQ7" s="9"/>
      <c r="CR7" s="9">
        <v>1.93</v>
      </c>
      <c r="CS7" s="9">
        <v>1.91</v>
      </c>
      <c r="CT7" s="9">
        <v>1.91</v>
      </c>
      <c r="CU7" s="9">
        <v>1.88</v>
      </c>
      <c r="CV7" s="9">
        <v>1.9</v>
      </c>
      <c r="CW7" s="9"/>
      <c r="CX7" s="9"/>
      <c r="CY7" s="9">
        <v>1.81</v>
      </c>
      <c r="CZ7" s="9">
        <v>1.8</v>
      </c>
      <c r="DA7" s="9">
        <v>1.82</v>
      </c>
      <c r="DB7" s="9">
        <v>1.82</v>
      </c>
      <c r="DC7" s="9"/>
      <c r="DD7" s="9"/>
      <c r="DE7" s="9"/>
      <c r="DF7" s="9">
        <v>1.82</v>
      </c>
      <c r="DG7" s="9">
        <v>1.86</v>
      </c>
      <c r="DH7" s="9">
        <v>1.8</v>
      </c>
      <c r="DI7" s="9">
        <v>1.82</v>
      </c>
      <c r="DJ7" s="9">
        <v>1.84</v>
      </c>
      <c r="DK7" s="9"/>
      <c r="DL7" s="9"/>
      <c r="DM7" s="9">
        <v>1.75</v>
      </c>
      <c r="DN7" s="9">
        <v>1.76</v>
      </c>
      <c r="DO7" s="9">
        <v>1.76</v>
      </c>
      <c r="DP7" s="9">
        <v>1.76</v>
      </c>
      <c r="DQ7" s="9">
        <v>1.71</v>
      </c>
      <c r="DR7" s="9"/>
      <c r="DS7" s="9"/>
      <c r="DT7" s="9">
        <v>1.71</v>
      </c>
      <c r="DU7" s="9">
        <v>1.65</v>
      </c>
      <c r="DV7" s="9">
        <v>1.65</v>
      </c>
      <c r="DW7" s="9">
        <v>1.65</v>
      </c>
      <c r="DX7" s="9">
        <v>1.6</v>
      </c>
      <c r="DY7" s="9"/>
      <c r="DZ7" s="9"/>
      <c r="EA7" s="9">
        <v>1.55</v>
      </c>
      <c r="EB7" s="9">
        <v>1.53</v>
      </c>
      <c r="EC7" s="9">
        <v>1.56</v>
      </c>
      <c r="ED7" s="9">
        <v>1.53</v>
      </c>
      <c r="EE7" s="9">
        <v>1.55</v>
      </c>
      <c r="EF7" s="9"/>
      <c r="EG7" s="9"/>
      <c r="EH7" s="9">
        <v>1.57</v>
      </c>
      <c r="EI7" s="9">
        <v>1.58</v>
      </c>
      <c r="EJ7" s="9">
        <v>1.6</v>
      </c>
      <c r="EK7" s="9">
        <v>1.58</v>
      </c>
      <c r="EL7" s="9">
        <v>1.64</v>
      </c>
      <c r="EM7" s="9"/>
      <c r="EN7" s="9"/>
      <c r="EO7" s="9"/>
      <c r="EP7" s="9">
        <v>1.6</v>
      </c>
      <c r="EQ7" s="9">
        <v>1.57</v>
      </c>
      <c r="ER7" s="9">
        <v>1.56</v>
      </c>
      <c r="ES7" s="9">
        <v>1.56</v>
      </c>
      <c r="ET7" s="9"/>
      <c r="EU7" s="9"/>
      <c r="EV7" s="9">
        <v>1.55</v>
      </c>
      <c r="EW7" s="9">
        <v>1.54</v>
      </c>
      <c r="EX7" s="9">
        <v>1.47</v>
      </c>
      <c r="EY7" s="9">
        <v>1.45</v>
      </c>
      <c r="EZ7" s="9">
        <v>1.43</v>
      </c>
      <c r="FA7" s="9"/>
      <c r="FB7" s="9"/>
      <c r="FC7" s="9">
        <v>1.46</v>
      </c>
      <c r="FD7" s="9">
        <v>1.45</v>
      </c>
      <c r="FE7" s="9">
        <v>1.47</v>
      </c>
      <c r="FF7" s="9">
        <v>1.46</v>
      </c>
      <c r="FG7" s="9">
        <v>1.44</v>
      </c>
      <c r="FH7" s="9"/>
      <c r="FI7" s="9"/>
      <c r="FJ7" s="9">
        <v>1.4</v>
      </c>
      <c r="FK7" s="9">
        <v>1.4</v>
      </c>
      <c r="FL7" s="9">
        <v>1.39</v>
      </c>
      <c r="FM7" s="9">
        <v>1.33</v>
      </c>
      <c r="FN7" s="9">
        <v>1.32</v>
      </c>
      <c r="FO7" s="9"/>
      <c r="FP7" s="9"/>
      <c r="FQ7" s="9">
        <v>1.31</v>
      </c>
      <c r="FR7" s="9">
        <v>1.32</v>
      </c>
      <c r="FS7" s="9">
        <v>1.3</v>
      </c>
      <c r="FT7" s="9">
        <v>1.31</v>
      </c>
      <c r="FU7" s="9">
        <v>1.29</v>
      </c>
      <c r="FV7" s="9"/>
      <c r="FW7" s="9"/>
      <c r="FX7" s="9">
        <v>1.27</v>
      </c>
      <c r="FY7" s="9">
        <v>1.28</v>
      </c>
      <c r="FZ7" s="9">
        <v>1.27</v>
      </c>
      <c r="GA7" s="9">
        <v>1.24</v>
      </c>
      <c r="GB7" s="9"/>
      <c r="GC7" s="9"/>
      <c r="GD7" s="9"/>
      <c r="GE7" s="9">
        <v>1.25</v>
      </c>
      <c r="GF7" s="9">
        <v>1.21</v>
      </c>
      <c r="GG7" s="9">
        <v>1.21</v>
      </c>
      <c r="GH7" s="9">
        <v>1.22</v>
      </c>
      <c r="GI7" s="9">
        <v>1.22</v>
      </c>
      <c r="GJ7" s="9"/>
      <c r="GK7" s="9"/>
      <c r="GL7" s="9">
        <v>1.22</v>
      </c>
      <c r="GM7" s="9">
        <v>1.17</v>
      </c>
      <c r="GN7" s="9">
        <v>1.1399999999999999</v>
      </c>
      <c r="GO7" s="9">
        <v>1.1499999999999999</v>
      </c>
      <c r="GP7" s="9">
        <v>1.1399999999999999</v>
      </c>
      <c r="GQ7" s="9"/>
      <c r="GR7" s="9"/>
      <c r="GS7" s="9">
        <v>1.1399999999999999</v>
      </c>
      <c r="GT7" s="9">
        <v>1.17</v>
      </c>
      <c r="GU7" s="9">
        <v>1.18</v>
      </c>
      <c r="GV7" s="9">
        <v>1.18</v>
      </c>
      <c r="GW7" s="9">
        <v>1.18</v>
      </c>
      <c r="GX7" s="9"/>
      <c r="GY7" s="9"/>
      <c r="GZ7" s="9">
        <v>1.19</v>
      </c>
      <c r="HA7" s="9">
        <v>1.17</v>
      </c>
      <c r="HB7" s="9">
        <v>1.1599999999999999</v>
      </c>
      <c r="HC7" s="9">
        <v>1.18</v>
      </c>
      <c r="HD7" s="9">
        <v>1.19</v>
      </c>
      <c r="HE7" s="9"/>
      <c r="HF7" s="9"/>
      <c r="HG7" s="9"/>
      <c r="HH7" s="9"/>
      <c r="HI7" s="9"/>
      <c r="HJ7" s="9"/>
      <c r="HK7" s="9"/>
      <c r="HL7" s="9"/>
      <c r="HM7" s="9"/>
      <c r="HN7" s="9"/>
      <c r="HO7" s="9"/>
      <c r="HP7" s="9"/>
      <c r="HQ7" s="9"/>
      <c r="HR7" s="9"/>
      <c r="HS7" s="9"/>
      <c r="HT7" s="9"/>
      <c r="HU7" s="9"/>
      <c r="HV7" s="9"/>
      <c r="HW7" s="9"/>
      <c r="HX7" s="9"/>
      <c r="HY7" s="9"/>
      <c r="HZ7" s="9"/>
      <c r="IA7" s="9"/>
      <c r="IB7" s="9"/>
      <c r="IC7" s="9"/>
      <c r="ID7" s="9"/>
      <c r="IE7" s="9"/>
      <c r="IF7" s="9"/>
      <c r="IG7" s="9"/>
      <c r="IH7" s="9"/>
      <c r="II7" s="9"/>
      <c r="IJ7" s="9"/>
      <c r="IK7" s="9"/>
      <c r="IL7" s="9"/>
      <c r="IM7" s="9"/>
      <c r="IN7" s="9"/>
      <c r="IO7" s="9"/>
      <c r="IP7" s="9"/>
      <c r="IQ7" s="9"/>
      <c r="IR7" s="9"/>
      <c r="IS7" s="9"/>
      <c r="IT7" s="9"/>
      <c r="IU7" s="9"/>
      <c r="IV7" s="9"/>
      <c r="IW7" s="9"/>
      <c r="IX7" s="9"/>
      <c r="IY7" s="9"/>
      <c r="IZ7" s="9"/>
      <c r="JA7" s="9"/>
      <c r="JB7" s="9"/>
      <c r="JC7" s="9"/>
      <c r="JD7" s="9"/>
      <c r="JE7" s="9"/>
      <c r="JF7" s="9"/>
      <c r="JG7" s="9"/>
      <c r="JH7" s="9"/>
      <c r="JI7" s="9"/>
      <c r="JJ7" s="9"/>
      <c r="JK7" s="9"/>
      <c r="JL7" s="9"/>
      <c r="JM7" s="9"/>
      <c r="JN7" s="9"/>
      <c r="JO7" s="9"/>
      <c r="JP7" s="9"/>
      <c r="JQ7" s="9"/>
      <c r="JR7" s="9"/>
      <c r="JS7" s="9"/>
      <c r="JT7" s="9"/>
      <c r="JU7" s="9"/>
      <c r="JV7" s="9"/>
      <c r="JW7" s="9"/>
      <c r="JX7" s="9"/>
      <c r="JY7" s="9"/>
      <c r="JZ7" s="9"/>
      <c r="KA7" s="9"/>
      <c r="KB7" s="9"/>
      <c r="KC7" s="9"/>
      <c r="KD7" s="9"/>
      <c r="KE7" s="9"/>
      <c r="KF7" s="9"/>
      <c r="KG7" s="9"/>
      <c r="KH7" s="9"/>
      <c r="KI7" s="9"/>
      <c r="KJ7" s="9"/>
      <c r="KK7" s="9"/>
      <c r="KL7" s="9"/>
      <c r="KM7" s="9"/>
      <c r="KN7" s="9"/>
      <c r="KO7" s="9"/>
      <c r="KP7" s="9"/>
      <c r="KQ7" s="9"/>
      <c r="KR7" s="9"/>
      <c r="KS7" s="9"/>
      <c r="KT7" s="9"/>
      <c r="KU7" s="9"/>
      <c r="KV7" s="9"/>
      <c r="KW7" s="9"/>
      <c r="KX7" s="9"/>
      <c r="KY7" s="9"/>
      <c r="KZ7" s="9"/>
      <c r="LA7" s="9"/>
      <c r="LB7" s="9"/>
      <c r="LC7" s="9"/>
      <c r="LD7" s="9"/>
      <c r="LE7" s="9"/>
      <c r="LF7" s="9"/>
      <c r="LG7" s="9"/>
      <c r="LH7" s="9"/>
      <c r="LI7" s="9"/>
      <c r="LJ7" s="9"/>
      <c r="LK7" s="9"/>
      <c r="LL7" s="9"/>
      <c r="LM7" s="9"/>
      <c r="LN7" s="9"/>
      <c r="LO7" s="9"/>
      <c r="LP7" s="9"/>
      <c r="LQ7" s="9"/>
      <c r="LR7" s="9"/>
      <c r="LS7" s="9"/>
      <c r="LT7" s="9"/>
      <c r="LU7" s="9"/>
      <c r="LV7" s="9"/>
      <c r="LW7" s="9"/>
      <c r="LX7" s="9"/>
      <c r="LY7" s="9"/>
      <c r="LZ7" s="9"/>
      <c r="MA7" s="9"/>
      <c r="MB7" s="9"/>
      <c r="MC7" s="9"/>
      <c r="MD7" s="9"/>
      <c r="ME7" s="9"/>
      <c r="MF7" s="9"/>
      <c r="MG7" s="9"/>
      <c r="MH7" s="9"/>
      <c r="MI7" s="9"/>
      <c r="MJ7" s="9"/>
      <c r="MK7" s="9"/>
      <c r="ML7" s="9"/>
      <c r="MM7" s="9"/>
      <c r="MN7" s="9"/>
      <c r="MO7" s="9"/>
      <c r="MP7" s="9"/>
      <c r="MQ7" s="9"/>
      <c r="MR7" s="9"/>
      <c r="MS7" s="9"/>
      <c r="MT7" s="9"/>
      <c r="MU7" s="9"/>
      <c r="MV7" s="9"/>
      <c r="MW7" s="9"/>
      <c r="MX7" s="9"/>
      <c r="MY7" s="9"/>
      <c r="MZ7" s="9"/>
      <c r="NA7" s="9"/>
      <c r="NB7" s="9"/>
      <c r="NC7" s="9"/>
      <c r="ND7" s="9">
        <v>1.17</v>
      </c>
      <c r="NE7" s="10">
        <v>1.1399999999999999</v>
      </c>
      <c r="NF7" s="10">
        <v>1.1299999999999999</v>
      </c>
      <c r="NG7" s="10">
        <v>1.18</v>
      </c>
      <c r="NH7" s="10">
        <v>1.17</v>
      </c>
      <c r="NI7" s="10">
        <v>1.19</v>
      </c>
      <c r="NJ7" s="10">
        <v>1.18</v>
      </c>
      <c r="NK7" s="10">
        <v>1.19</v>
      </c>
      <c r="NL7" s="10">
        <v>1.18</v>
      </c>
      <c r="NM7" s="10">
        <v>1.1399999999999999</v>
      </c>
      <c r="NN7" s="10">
        <v>1.1399999999999999</v>
      </c>
      <c r="NO7" s="10">
        <v>1.1599999999999999</v>
      </c>
      <c r="NP7" s="10">
        <v>1.1399999999999999</v>
      </c>
      <c r="NQ7" s="10">
        <v>1.1399999999999999</v>
      </c>
      <c r="NR7" s="10">
        <v>1.1100000000000001</v>
      </c>
      <c r="NS7" s="10">
        <v>1.1100000000000001</v>
      </c>
      <c r="NT7" s="10">
        <v>1.1200000000000001</v>
      </c>
      <c r="NU7" s="10">
        <v>1.1200000000000001</v>
      </c>
      <c r="NV7" s="10">
        <v>1.1200000000000001</v>
      </c>
      <c r="NW7" s="10">
        <v>1.1399999999999999</v>
      </c>
      <c r="NX7" s="10">
        <v>1.1599999999999999</v>
      </c>
      <c r="NY7">
        <v>1.1000000000000001</v>
      </c>
      <c r="NZ7">
        <v>1.08</v>
      </c>
      <c r="OA7">
        <v>1.06</v>
      </c>
      <c r="OB7">
        <v>1.05</v>
      </c>
      <c r="OC7">
        <v>1.03</v>
      </c>
      <c r="OD7">
        <v>1.01</v>
      </c>
      <c r="OE7">
        <v>1.03</v>
      </c>
      <c r="OF7">
        <v>1.03</v>
      </c>
      <c r="OG7">
        <v>1.02</v>
      </c>
      <c r="OH7">
        <v>1.04</v>
      </c>
      <c r="OI7">
        <v>1.01</v>
      </c>
      <c r="OJ7">
        <v>1.03</v>
      </c>
      <c r="OK7">
        <v>1.03</v>
      </c>
      <c r="OL7">
        <v>1.02</v>
      </c>
      <c r="OM7">
        <v>1</v>
      </c>
      <c r="ON7">
        <v>1.01</v>
      </c>
      <c r="OO7">
        <v>0.99</v>
      </c>
      <c r="OP7">
        <v>0.98</v>
      </c>
      <c r="OQ7">
        <v>0.97</v>
      </c>
      <c r="OR7">
        <v>0.95</v>
      </c>
      <c r="OS7">
        <v>1.05</v>
      </c>
      <c r="OT7">
        <v>1.03</v>
      </c>
      <c r="OU7">
        <v>0.99</v>
      </c>
      <c r="OV7">
        <v>1.06</v>
      </c>
      <c r="OW7">
        <v>1.06</v>
      </c>
      <c r="OX7">
        <v>1.1000000000000001</v>
      </c>
      <c r="OY7">
        <v>1.08</v>
      </c>
      <c r="OZ7">
        <v>1.01</v>
      </c>
      <c r="PA7">
        <v>1.01</v>
      </c>
      <c r="PB7">
        <v>1.1100000000000001</v>
      </c>
      <c r="PC7">
        <v>1.07</v>
      </c>
      <c r="PD7">
        <v>1.02</v>
      </c>
      <c r="PE7">
        <v>0.99</v>
      </c>
      <c r="PF7">
        <v>0.96</v>
      </c>
      <c r="PG7">
        <v>0.98</v>
      </c>
      <c r="PH7">
        <v>0.95</v>
      </c>
      <c r="PI7">
        <v>0.95</v>
      </c>
      <c r="PJ7">
        <v>0.94</v>
      </c>
      <c r="PK7">
        <v>1</v>
      </c>
      <c r="PL7">
        <v>1.03</v>
      </c>
      <c r="PM7">
        <v>0.99</v>
      </c>
      <c r="PN7">
        <v>0.96</v>
      </c>
      <c r="PO7">
        <v>0.99</v>
      </c>
      <c r="PP7">
        <v>0.99</v>
      </c>
      <c r="PQ7">
        <v>0.99</v>
      </c>
      <c r="PR7">
        <v>1.02</v>
      </c>
      <c r="PS7">
        <v>1.02</v>
      </c>
      <c r="PT7">
        <v>1</v>
      </c>
      <c r="PU7">
        <v>1.02</v>
      </c>
      <c r="PV7">
        <v>0.98</v>
      </c>
      <c r="PW7">
        <v>1.04</v>
      </c>
      <c r="PX7">
        <v>1.03</v>
      </c>
      <c r="PY7">
        <v>1.02</v>
      </c>
      <c r="PZ7">
        <v>1.01</v>
      </c>
      <c r="QA7">
        <v>1.01</v>
      </c>
      <c r="QB7">
        <v>1.01</v>
      </c>
      <c r="QC7">
        <v>1.01</v>
      </c>
      <c r="QD7">
        <v>1.01</v>
      </c>
      <c r="QE7">
        <v>0.99</v>
      </c>
      <c r="QF7">
        <v>0.99</v>
      </c>
      <c r="QG7">
        <v>0.97</v>
      </c>
      <c r="QH7">
        <v>0.99</v>
      </c>
      <c r="QI7">
        <v>1.02</v>
      </c>
    </row>
    <row r="8" spans="1:453" ht="16.5" customHeight="1" x14ac:dyDescent="0.25">
      <c r="A8" s="10"/>
      <c r="B8" s="11" t="s">
        <v>372</v>
      </c>
      <c r="C8" s="9"/>
      <c r="D8" s="9"/>
      <c r="E8" s="9">
        <v>1.66</v>
      </c>
      <c r="F8" s="9">
        <v>1.67</v>
      </c>
      <c r="G8" s="9">
        <v>1.69</v>
      </c>
      <c r="H8" s="9">
        <v>1.71</v>
      </c>
      <c r="I8" s="9">
        <v>1.71</v>
      </c>
      <c r="J8" s="9"/>
      <c r="K8" s="9"/>
      <c r="L8" s="9">
        <v>1.72</v>
      </c>
      <c r="M8" s="9">
        <v>1.71</v>
      </c>
      <c r="N8" s="9">
        <v>1.74</v>
      </c>
      <c r="O8" s="9">
        <v>1.72</v>
      </c>
      <c r="P8" s="9">
        <v>1.72</v>
      </c>
      <c r="Q8" s="9"/>
      <c r="R8" s="9"/>
      <c r="S8" s="9">
        <v>1.73</v>
      </c>
      <c r="T8" s="9">
        <v>1.77</v>
      </c>
      <c r="U8" s="9">
        <v>1.78</v>
      </c>
      <c r="V8" s="9">
        <v>1.8</v>
      </c>
      <c r="W8" s="9">
        <v>1.83</v>
      </c>
      <c r="X8" s="9"/>
      <c r="Y8" s="9"/>
      <c r="Z8" s="9">
        <v>1.81</v>
      </c>
      <c r="AA8" s="9">
        <v>1.85</v>
      </c>
      <c r="AB8" s="9">
        <v>1.84</v>
      </c>
      <c r="AC8" s="9">
        <v>1.88</v>
      </c>
      <c r="AD8" s="9">
        <v>1.9</v>
      </c>
      <c r="AE8" s="9"/>
      <c r="AF8" s="9"/>
      <c r="AG8" s="9">
        <v>1.87</v>
      </c>
      <c r="AH8" s="9">
        <v>1.85</v>
      </c>
      <c r="AI8" s="9">
        <v>1.84</v>
      </c>
      <c r="AJ8" s="9">
        <v>1.85</v>
      </c>
      <c r="AK8" s="9">
        <v>1.88</v>
      </c>
      <c r="AL8" s="9"/>
      <c r="AM8" s="9"/>
      <c r="AN8" s="9">
        <v>1.9</v>
      </c>
      <c r="AO8" s="9">
        <v>1.97</v>
      </c>
      <c r="AP8" s="9">
        <v>1.95</v>
      </c>
      <c r="AQ8" s="9">
        <v>1.99</v>
      </c>
      <c r="AR8" s="9">
        <v>1.93</v>
      </c>
      <c r="AS8" s="9"/>
      <c r="AT8" s="9"/>
      <c r="AU8" s="9">
        <v>1.97</v>
      </c>
      <c r="AV8" s="9">
        <v>1.98</v>
      </c>
      <c r="AW8" s="9">
        <v>2</v>
      </c>
      <c r="AX8" s="9">
        <v>1.99</v>
      </c>
      <c r="AY8" s="9">
        <v>2.0099999999999998</v>
      </c>
      <c r="AZ8" s="9"/>
      <c r="BA8" s="9"/>
      <c r="BB8" s="9"/>
      <c r="BC8" s="9">
        <v>2.0699999999999998</v>
      </c>
      <c r="BD8" s="9">
        <v>2.02</v>
      </c>
      <c r="BE8" s="9">
        <v>2.12</v>
      </c>
      <c r="BF8" s="9">
        <v>2.06</v>
      </c>
      <c r="BG8" s="9"/>
      <c r="BH8" s="9"/>
      <c r="BI8" s="9">
        <v>2.12</v>
      </c>
      <c r="BJ8" s="9">
        <v>2.12</v>
      </c>
      <c r="BK8" s="9">
        <v>2.1800000000000002</v>
      </c>
      <c r="BL8" s="9">
        <v>2.25</v>
      </c>
      <c r="BM8" s="9">
        <v>2.34</v>
      </c>
      <c r="BN8" s="9"/>
      <c r="BO8" s="9"/>
      <c r="BP8" s="9">
        <v>2.31</v>
      </c>
      <c r="BQ8" s="9">
        <v>2.13</v>
      </c>
      <c r="BR8" s="9">
        <v>2.13</v>
      </c>
      <c r="BS8" s="9">
        <v>2.13</v>
      </c>
      <c r="BT8" s="9">
        <v>2.12</v>
      </c>
      <c r="BU8" s="9"/>
      <c r="BV8" s="9"/>
      <c r="BW8" s="9">
        <v>2.06</v>
      </c>
      <c r="BX8" s="9">
        <v>1.99</v>
      </c>
      <c r="BY8" s="9">
        <v>2</v>
      </c>
      <c r="BZ8" s="9">
        <v>1.99</v>
      </c>
      <c r="CA8" s="9">
        <v>2.0299999999999998</v>
      </c>
      <c r="CB8" s="9"/>
      <c r="CC8" s="9"/>
      <c r="CD8" s="9"/>
      <c r="CE8" s="9">
        <v>2.08</v>
      </c>
      <c r="CF8" s="9">
        <v>2.09</v>
      </c>
      <c r="CG8" s="9">
        <v>2.16</v>
      </c>
      <c r="CH8" s="9">
        <v>2.09</v>
      </c>
      <c r="CI8" s="9"/>
      <c r="CJ8" s="9"/>
      <c r="CK8" s="9">
        <v>2.1</v>
      </c>
      <c r="CL8" s="9">
        <v>2.08</v>
      </c>
      <c r="CM8" s="9">
        <v>2.0699999999999998</v>
      </c>
      <c r="CN8" s="9">
        <v>2.0699999999999998</v>
      </c>
      <c r="CO8" s="9">
        <v>2.06</v>
      </c>
      <c r="CP8" s="9"/>
      <c r="CQ8" s="9"/>
      <c r="CR8" s="9">
        <v>2.0499999999999998</v>
      </c>
      <c r="CS8" s="9">
        <v>2.02</v>
      </c>
      <c r="CT8" s="9">
        <v>2.0499999999999998</v>
      </c>
      <c r="CU8" s="9">
        <v>2.02</v>
      </c>
      <c r="CV8" s="9">
        <v>2.04</v>
      </c>
      <c r="CW8" s="9"/>
      <c r="CX8" s="9"/>
      <c r="CY8" s="9">
        <v>1.95</v>
      </c>
      <c r="CZ8" s="9">
        <v>1.94</v>
      </c>
      <c r="DA8" s="9">
        <v>1.98</v>
      </c>
      <c r="DB8" s="9">
        <v>1.98</v>
      </c>
      <c r="DC8" s="9"/>
      <c r="DD8" s="9"/>
      <c r="DE8" s="9"/>
      <c r="DF8" s="9">
        <v>1.98</v>
      </c>
      <c r="DG8" s="9">
        <v>2.02</v>
      </c>
      <c r="DH8" s="9">
        <v>1.96</v>
      </c>
      <c r="DI8" s="9">
        <v>1.98</v>
      </c>
      <c r="DJ8" s="9">
        <v>2</v>
      </c>
      <c r="DK8" s="9"/>
      <c r="DL8" s="9"/>
      <c r="DM8" s="9">
        <v>1.91</v>
      </c>
      <c r="DN8" s="9">
        <v>1.92</v>
      </c>
      <c r="DO8" s="9">
        <v>1.94</v>
      </c>
      <c r="DP8" s="9">
        <v>1.95</v>
      </c>
      <c r="DQ8" s="9">
        <v>1.89</v>
      </c>
      <c r="DR8" s="9"/>
      <c r="DS8" s="9"/>
      <c r="DT8" s="9">
        <v>1.9</v>
      </c>
      <c r="DU8" s="9">
        <v>1.84</v>
      </c>
      <c r="DV8" s="9">
        <v>1.84</v>
      </c>
      <c r="DW8" s="9">
        <v>1.84</v>
      </c>
      <c r="DX8" s="9">
        <v>1.79</v>
      </c>
      <c r="DY8" s="9"/>
      <c r="DZ8" s="9"/>
      <c r="EA8" s="9">
        <v>1.74</v>
      </c>
      <c r="EB8" s="9">
        <v>1.72</v>
      </c>
      <c r="EC8" s="9">
        <v>1.75</v>
      </c>
      <c r="ED8" s="9">
        <v>1.72</v>
      </c>
      <c r="EE8" s="9">
        <v>1.74</v>
      </c>
      <c r="EF8" s="9"/>
      <c r="EG8" s="9"/>
      <c r="EH8" s="9">
        <v>1.76</v>
      </c>
      <c r="EI8" s="9">
        <v>1.77</v>
      </c>
      <c r="EJ8" s="9">
        <v>1.79</v>
      </c>
      <c r="EK8" s="9">
        <v>1.75</v>
      </c>
      <c r="EL8" s="9">
        <v>1.82</v>
      </c>
      <c r="EM8" s="9"/>
      <c r="EN8" s="9"/>
      <c r="EO8" s="9"/>
      <c r="EP8" s="9">
        <v>1.78</v>
      </c>
      <c r="EQ8" s="9">
        <v>1.75</v>
      </c>
      <c r="ER8" s="9">
        <v>1.74</v>
      </c>
      <c r="ES8" s="9">
        <v>1.74</v>
      </c>
      <c r="ET8" s="9"/>
      <c r="EU8" s="9"/>
      <c r="EV8" s="9">
        <v>1.73</v>
      </c>
      <c r="EW8" s="9">
        <v>1.72</v>
      </c>
      <c r="EX8" s="9">
        <v>1.64</v>
      </c>
      <c r="EY8" s="9">
        <v>1.62</v>
      </c>
      <c r="EZ8" s="9">
        <v>1.6</v>
      </c>
      <c r="FA8" s="9"/>
      <c r="FB8" s="9"/>
      <c r="FC8" s="9">
        <v>1.64</v>
      </c>
      <c r="FD8" s="9">
        <v>1.63</v>
      </c>
      <c r="FE8" s="9">
        <v>1.64</v>
      </c>
      <c r="FF8" s="9">
        <v>1.64</v>
      </c>
      <c r="FG8" s="9">
        <v>1.62</v>
      </c>
      <c r="FH8" s="9"/>
      <c r="FI8" s="9"/>
      <c r="FJ8" s="9">
        <v>1.58</v>
      </c>
      <c r="FK8" s="9">
        <v>1.58</v>
      </c>
      <c r="FL8" s="9">
        <v>1.57</v>
      </c>
      <c r="FM8" s="9">
        <v>1.51</v>
      </c>
      <c r="FN8" s="9">
        <v>1.5</v>
      </c>
      <c r="FO8" s="9"/>
      <c r="FP8" s="9"/>
      <c r="FQ8" s="9">
        <v>1.49</v>
      </c>
      <c r="FR8" s="9">
        <v>1.51</v>
      </c>
      <c r="FS8" s="9">
        <v>1.48</v>
      </c>
      <c r="FT8" s="9">
        <v>1.49</v>
      </c>
      <c r="FU8" s="9">
        <v>1.47</v>
      </c>
      <c r="FV8" s="9"/>
      <c r="FW8" s="9"/>
      <c r="FX8" s="9">
        <v>1.45</v>
      </c>
      <c r="FY8" s="9">
        <v>1.46</v>
      </c>
      <c r="FZ8" s="9">
        <v>1.45</v>
      </c>
      <c r="GA8" s="9">
        <v>1.41</v>
      </c>
      <c r="GB8" s="9"/>
      <c r="GC8" s="9"/>
      <c r="GD8" s="9"/>
      <c r="GE8" s="9">
        <v>1.41</v>
      </c>
      <c r="GF8" s="9">
        <v>1.38</v>
      </c>
      <c r="GG8" s="9">
        <v>1.35</v>
      </c>
      <c r="GH8" s="9">
        <v>1.37</v>
      </c>
      <c r="GI8" s="9">
        <v>1.36</v>
      </c>
      <c r="GJ8" s="9"/>
      <c r="GK8" s="9"/>
      <c r="GL8" s="9">
        <v>1.37</v>
      </c>
      <c r="GM8" s="9">
        <v>1.33</v>
      </c>
      <c r="GN8" s="9">
        <v>1.31</v>
      </c>
      <c r="GO8" s="9">
        <v>1.31</v>
      </c>
      <c r="GP8" s="9">
        <v>1.3</v>
      </c>
      <c r="GQ8" s="9"/>
      <c r="GR8" s="9"/>
      <c r="GS8" s="9">
        <v>1.3</v>
      </c>
      <c r="GT8" s="9">
        <v>1.34</v>
      </c>
      <c r="GU8" s="9">
        <v>1.29</v>
      </c>
      <c r="GV8" s="9">
        <v>1.29</v>
      </c>
      <c r="GW8" s="9">
        <v>1.29</v>
      </c>
      <c r="GX8" s="9"/>
      <c r="GY8" s="9"/>
      <c r="GZ8" s="9">
        <v>1.3</v>
      </c>
      <c r="HA8" s="9">
        <v>1.28</v>
      </c>
      <c r="HB8" s="9">
        <v>1.27</v>
      </c>
      <c r="HC8" s="9">
        <v>1.29</v>
      </c>
      <c r="HD8" s="9">
        <v>1.3</v>
      </c>
      <c r="HE8" s="9"/>
      <c r="HF8" s="9"/>
      <c r="HG8" s="9"/>
      <c r="HH8" s="9"/>
      <c r="HI8" s="9"/>
      <c r="HJ8" s="9"/>
      <c r="HK8" s="9"/>
      <c r="HL8" s="9"/>
      <c r="HM8" s="9"/>
      <c r="HN8" s="9"/>
      <c r="HO8" s="9"/>
      <c r="HP8" s="9"/>
      <c r="HQ8" s="9"/>
      <c r="HR8" s="9"/>
      <c r="HS8" s="9"/>
      <c r="HT8" s="9"/>
      <c r="HU8" s="9"/>
      <c r="HV8" s="9"/>
      <c r="HW8" s="9"/>
      <c r="HX8" s="9"/>
      <c r="HY8" s="9"/>
      <c r="HZ8" s="9"/>
      <c r="IA8" s="9"/>
      <c r="IB8" s="9"/>
      <c r="IC8" s="9"/>
      <c r="ID8" s="9"/>
      <c r="IE8" s="9"/>
      <c r="IF8" s="9"/>
      <c r="IG8" s="9"/>
      <c r="IH8" s="9"/>
      <c r="II8" s="9"/>
      <c r="IJ8" s="9"/>
      <c r="IK8" s="9"/>
      <c r="IL8" s="9"/>
      <c r="IM8" s="9"/>
      <c r="IN8" s="9"/>
      <c r="IO8" s="9"/>
      <c r="IP8" s="9"/>
      <c r="IQ8" s="9"/>
      <c r="IR8" s="9"/>
      <c r="IS8" s="9"/>
      <c r="IT8" s="9"/>
      <c r="IU8" s="9"/>
      <c r="IV8" s="9"/>
      <c r="IW8" s="9"/>
      <c r="IX8" s="9"/>
      <c r="IY8" s="9"/>
      <c r="IZ8" s="9"/>
      <c r="JA8" s="9"/>
      <c r="JB8" s="9"/>
      <c r="JC8" s="9"/>
      <c r="JD8" s="9"/>
      <c r="JE8" s="9"/>
      <c r="JF8" s="9"/>
      <c r="JG8" s="9"/>
      <c r="JH8" s="9"/>
      <c r="JI8" s="9"/>
      <c r="JJ8" s="9"/>
      <c r="JK8" s="9"/>
      <c r="JL8" s="9"/>
      <c r="JM8" s="9"/>
      <c r="JN8" s="9"/>
      <c r="JO8" s="9"/>
      <c r="JP8" s="9"/>
      <c r="JQ8" s="9"/>
      <c r="JR8" s="9"/>
      <c r="JS8" s="9"/>
      <c r="JT8" s="9"/>
      <c r="JU8" s="9"/>
      <c r="JV8" s="9"/>
      <c r="JW8" s="9"/>
      <c r="JX8" s="9"/>
      <c r="JY8" s="9"/>
      <c r="JZ8" s="9"/>
      <c r="KA8" s="9"/>
      <c r="KB8" s="9"/>
      <c r="KC8" s="9"/>
      <c r="KD8" s="9"/>
      <c r="KE8" s="9"/>
      <c r="KF8" s="9"/>
      <c r="KG8" s="9"/>
      <c r="KH8" s="9"/>
      <c r="KI8" s="9"/>
      <c r="KJ8" s="9"/>
      <c r="KK8" s="9"/>
      <c r="KL8" s="9"/>
      <c r="KM8" s="9"/>
      <c r="KN8" s="9"/>
      <c r="KO8" s="9"/>
      <c r="KP8" s="9"/>
      <c r="KQ8" s="9"/>
      <c r="KR8" s="9"/>
      <c r="KS8" s="9"/>
      <c r="KT8" s="9"/>
      <c r="KU8" s="9"/>
      <c r="KV8" s="9"/>
      <c r="KW8" s="9"/>
      <c r="KX8" s="9"/>
      <c r="KY8" s="9"/>
      <c r="KZ8" s="9"/>
      <c r="LA8" s="9"/>
      <c r="LB8" s="9"/>
      <c r="LC8" s="9"/>
      <c r="LD8" s="9"/>
      <c r="LE8" s="9"/>
      <c r="LF8" s="9"/>
      <c r="LG8" s="9"/>
      <c r="LH8" s="9"/>
      <c r="LI8" s="9"/>
      <c r="LJ8" s="9"/>
      <c r="LK8" s="9"/>
      <c r="LL8" s="9"/>
      <c r="LM8" s="9"/>
      <c r="LN8" s="9"/>
      <c r="LO8" s="9"/>
      <c r="LP8" s="9"/>
      <c r="LQ8" s="9"/>
      <c r="LR8" s="9"/>
      <c r="LS8" s="9"/>
      <c r="LT8" s="9"/>
      <c r="LU8" s="9"/>
      <c r="LV8" s="9"/>
      <c r="LW8" s="9"/>
      <c r="LX8" s="9"/>
      <c r="LY8" s="9"/>
      <c r="LZ8" s="9"/>
      <c r="MA8" s="9"/>
      <c r="MB8" s="9"/>
      <c r="MC8" s="9"/>
      <c r="MD8" s="9"/>
      <c r="ME8" s="9"/>
      <c r="MF8" s="9"/>
      <c r="MG8" s="9"/>
      <c r="MH8" s="9"/>
      <c r="MI8" s="9"/>
      <c r="MJ8" s="9"/>
      <c r="MK8" s="9"/>
      <c r="ML8" s="9"/>
      <c r="MM8" s="9"/>
      <c r="MN8" s="9"/>
      <c r="MO8" s="9"/>
      <c r="MP8" s="9"/>
      <c r="MQ8" s="9"/>
      <c r="MR8" s="9"/>
      <c r="MS8" s="9"/>
      <c r="MT8" s="9"/>
      <c r="MU8" s="9"/>
      <c r="MV8" s="9"/>
      <c r="MW8" s="9"/>
      <c r="MX8" s="9"/>
      <c r="MY8" s="9"/>
      <c r="MZ8" s="9"/>
      <c r="NA8" s="9"/>
      <c r="NB8" s="9"/>
      <c r="NC8" s="9"/>
      <c r="ND8" s="9">
        <v>1.28</v>
      </c>
      <c r="NE8" s="10">
        <v>1.25</v>
      </c>
      <c r="NF8" s="10">
        <v>1.24</v>
      </c>
      <c r="NG8" s="10">
        <v>1.29</v>
      </c>
      <c r="NH8" s="10">
        <v>1.28</v>
      </c>
      <c r="NI8" s="10">
        <v>1.3</v>
      </c>
      <c r="NJ8" s="10">
        <v>1.29</v>
      </c>
      <c r="NK8" s="10">
        <v>1.3</v>
      </c>
      <c r="NL8" s="10">
        <v>1.29</v>
      </c>
      <c r="NM8" s="10">
        <v>1.25</v>
      </c>
      <c r="NN8" s="10">
        <v>1.25</v>
      </c>
      <c r="NO8" s="10">
        <v>1.32</v>
      </c>
      <c r="NP8" s="10">
        <v>1.3</v>
      </c>
      <c r="NQ8" s="10">
        <v>1.31</v>
      </c>
      <c r="NR8" s="10">
        <v>1.32</v>
      </c>
      <c r="NS8" s="10">
        <v>1.31</v>
      </c>
      <c r="NT8" s="10">
        <v>1.33</v>
      </c>
      <c r="NU8" s="10">
        <v>1.33</v>
      </c>
      <c r="NV8" s="10">
        <v>1.32</v>
      </c>
      <c r="NW8" s="10">
        <v>1.35</v>
      </c>
      <c r="NX8" s="10">
        <v>1.37</v>
      </c>
      <c r="NY8">
        <v>1.31</v>
      </c>
      <c r="NZ8">
        <v>1.29</v>
      </c>
      <c r="OA8">
        <v>1.27</v>
      </c>
      <c r="OB8">
        <v>1.26</v>
      </c>
      <c r="OC8">
        <v>1.24</v>
      </c>
      <c r="OD8">
        <v>1.22</v>
      </c>
      <c r="OE8">
        <v>1.24</v>
      </c>
      <c r="OF8">
        <v>1.24</v>
      </c>
      <c r="OG8">
        <v>1.23</v>
      </c>
      <c r="OH8">
        <v>1.25</v>
      </c>
      <c r="OI8">
        <v>1.23</v>
      </c>
      <c r="OJ8">
        <v>1.24</v>
      </c>
      <c r="OK8">
        <v>1.23</v>
      </c>
      <c r="OL8">
        <v>1.22</v>
      </c>
      <c r="OM8">
        <v>1.21</v>
      </c>
      <c r="ON8">
        <v>1.22</v>
      </c>
      <c r="OO8">
        <v>1.2</v>
      </c>
      <c r="OP8">
        <v>1.2</v>
      </c>
      <c r="OQ8">
        <v>1.18</v>
      </c>
      <c r="OR8">
        <v>1.1599999999999999</v>
      </c>
      <c r="OS8">
        <v>1.26</v>
      </c>
      <c r="OT8">
        <v>1.24</v>
      </c>
      <c r="OU8">
        <v>1.2</v>
      </c>
      <c r="OV8">
        <v>1.24</v>
      </c>
      <c r="OW8">
        <v>1.24</v>
      </c>
      <c r="OX8">
        <v>1.29</v>
      </c>
      <c r="OY8">
        <v>1.26</v>
      </c>
      <c r="OZ8">
        <v>1.2</v>
      </c>
      <c r="PA8">
        <v>1.2</v>
      </c>
      <c r="PB8">
        <v>1.29</v>
      </c>
      <c r="PC8">
        <v>1.26</v>
      </c>
      <c r="PD8">
        <v>1.21</v>
      </c>
      <c r="PE8">
        <v>1.18</v>
      </c>
      <c r="PF8">
        <v>1.1399999999999999</v>
      </c>
      <c r="PG8">
        <v>1.1599999999999999</v>
      </c>
      <c r="PH8">
        <v>1.1399999999999999</v>
      </c>
      <c r="PI8">
        <v>1.1299999999999999</v>
      </c>
      <c r="PJ8">
        <v>1.1299999999999999</v>
      </c>
      <c r="PK8">
        <v>1.18</v>
      </c>
      <c r="PL8">
        <v>1.21</v>
      </c>
      <c r="PM8">
        <v>1.17</v>
      </c>
      <c r="PN8">
        <v>1.1399999999999999</v>
      </c>
      <c r="PO8">
        <v>1.17</v>
      </c>
      <c r="PP8">
        <v>1.17</v>
      </c>
      <c r="PQ8">
        <v>1.1599999999999999</v>
      </c>
      <c r="PR8">
        <v>1.19</v>
      </c>
      <c r="PS8">
        <v>1.19</v>
      </c>
      <c r="PT8">
        <v>1.1599999999999999</v>
      </c>
      <c r="PU8">
        <v>1.17</v>
      </c>
      <c r="PV8">
        <v>1.1399999999999999</v>
      </c>
      <c r="PW8">
        <v>1.1599999999999999</v>
      </c>
      <c r="PX8">
        <v>1.1599999999999999</v>
      </c>
      <c r="PY8">
        <v>1.1499999999999999</v>
      </c>
      <c r="PZ8">
        <v>1.1499999999999999</v>
      </c>
      <c r="QA8">
        <v>1.1399999999999999</v>
      </c>
      <c r="QB8">
        <v>1.1499999999999999</v>
      </c>
      <c r="QC8">
        <v>1.1599999999999999</v>
      </c>
      <c r="QD8">
        <v>1.1599999999999999</v>
      </c>
      <c r="QE8">
        <v>1.1399999999999999</v>
      </c>
      <c r="QF8">
        <v>1.1399999999999999</v>
      </c>
      <c r="QG8">
        <v>1.1299999999999999</v>
      </c>
      <c r="QH8">
        <v>1.1399999999999999</v>
      </c>
      <c r="QI8">
        <v>1.18</v>
      </c>
    </row>
    <row r="9" spans="1:453" ht="16.5" customHeight="1" x14ac:dyDescent="0.25">
      <c r="A9" s="10"/>
      <c r="B9" s="12" t="s">
        <v>373</v>
      </c>
      <c r="C9" s="9"/>
      <c r="D9" s="9"/>
      <c r="E9" s="9">
        <v>1.1499999999999999</v>
      </c>
      <c r="F9" s="9">
        <v>1.1200000000000001</v>
      </c>
      <c r="G9" s="9">
        <v>1.1299999999999999</v>
      </c>
      <c r="H9" s="9">
        <v>1.1399999999999999</v>
      </c>
      <c r="I9" s="9">
        <v>1.1399999999999999</v>
      </c>
      <c r="J9" s="9"/>
      <c r="K9" s="9"/>
      <c r="L9" s="9">
        <v>1.1399999999999999</v>
      </c>
      <c r="M9" s="9">
        <v>1.1399999999999999</v>
      </c>
      <c r="N9" s="9">
        <v>1.1599999999999999</v>
      </c>
      <c r="O9" s="9">
        <v>1.18</v>
      </c>
      <c r="P9" s="9">
        <v>1.19</v>
      </c>
      <c r="Q9" s="9"/>
      <c r="R9" s="9"/>
      <c r="S9" s="9">
        <v>1.19</v>
      </c>
      <c r="T9" s="9">
        <v>1.22</v>
      </c>
      <c r="U9" s="9">
        <v>1.22</v>
      </c>
      <c r="V9" s="9">
        <v>1.24</v>
      </c>
      <c r="W9" s="9">
        <v>1.2</v>
      </c>
      <c r="X9" s="9"/>
      <c r="Y9" s="9"/>
      <c r="Z9" s="9">
        <v>1.2</v>
      </c>
      <c r="AA9" s="9">
        <v>1.22</v>
      </c>
      <c r="AB9" s="9">
        <v>1.21</v>
      </c>
      <c r="AC9" s="9">
        <v>1.24</v>
      </c>
      <c r="AD9" s="9">
        <v>1.25</v>
      </c>
      <c r="AE9" s="9"/>
      <c r="AF9" s="9"/>
      <c r="AG9" s="9">
        <v>1.23</v>
      </c>
      <c r="AH9" s="9">
        <v>1.22</v>
      </c>
      <c r="AI9" s="9">
        <v>1.22</v>
      </c>
      <c r="AJ9" s="9">
        <v>1.22</v>
      </c>
      <c r="AK9" s="9">
        <v>1.24</v>
      </c>
      <c r="AL9" s="9"/>
      <c r="AM9" s="9"/>
      <c r="AN9" s="9">
        <v>1.25</v>
      </c>
      <c r="AO9" s="9">
        <v>1.29</v>
      </c>
      <c r="AP9" s="9">
        <v>1.28</v>
      </c>
      <c r="AQ9" s="9">
        <v>1.31</v>
      </c>
      <c r="AR9" s="9">
        <v>1.28</v>
      </c>
      <c r="AS9" s="9"/>
      <c r="AT9" s="9"/>
      <c r="AU9" s="9">
        <v>1.3</v>
      </c>
      <c r="AV9" s="9">
        <v>1.3</v>
      </c>
      <c r="AW9" s="9">
        <v>1.3</v>
      </c>
      <c r="AX9" s="9">
        <v>1.31</v>
      </c>
      <c r="AY9" s="9">
        <v>1.32</v>
      </c>
      <c r="AZ9" s="9"/>
      <c r="BA9" s="9"/>
      <c r="BB9" s="9"/>
      <c r="BC9" s="9">
        <v>1.36</v>
      </c>
      <c r="BD9" s="9">
        <v>1.32</v>
      </c>
      <c r="BE9" s="9">
        <v>1.39</v>
      </c>
      <c r="BF9" s="9">
        <v>1.35</v>
      </c>
      <c r="BG9" s="9"/>
      <c r="BH9" s="9"/>
      <c r="BI9" s="9">
        <v>1.39</v>
      </c>
      <c r="BJ9" s="9">
        <v>1.39</v>
      </c>
      <c r="BK9" s="9">
        <v>1.43</v>
      </c>
      <c r="BL9" s="9">
        <v>1.47</v>
      </c>
      <c r="BM9" s="9">
        <v>1.53</v>
      </c>
      <c r="BN9" s="9"/>
      <c r="BO9" s="9"/>
      <c r="BP9" s="9">
        <v>1.51</v>
      </c>
      <c r="BQ9" s="9">
        <v>1.41</v>
      </c>
      <c r="BR9" s="9">
        <v>1.4</v>
      </c>
      <c r="BS9" s="9">
        <v>1.4</v>
      </c>
      <c r="BT9" s="9">
        <v>1.4</v>
      </c>
      <c r="BU9" s="9"/>
      <c r="BV9" s="9"/>
      <c r="BW9" s="9">
        <v>1.36</v>
      </c>
      <c r="BX9" s="9">
        <v>1.31</v>
      </c>
      <c r="BY9" s="9">
        <v>1.32</v>
      </c>
      <c r="BZ9" s="9">
        <v>1.31</v>
      </c>
      <c r="CA9" s="9">
        <v>1.33</v>
      </c>
      <c r="CB9" s="9"/>
      <c r="CC9" s="9"/>
      <c r="CD9" s="9"/>
      <c r="CE9" s="9">
        <v>1.37</v>
      </c>
      <c r="CF9" s="9">
        <v>1.37</v>
      </c>
      <c r="CG9" s="9">
        <v>1.4</v>
      </c>
      <c r="CH9" s="9">
        <v>1.36</v>
      </c>
      <c r="CI9" s="9"/>
      <c r="CJ9" s="9"/>
      <c r="CK9" s="9">
        <v>1.37</v>
      </c>
      <c r="CL9" s="9">
        <v>1.36</v>
      </c>
      <c r="CM9" s="9">
        <v>1.34</v>
      </c>
      <c r="CN9" s="9">
        <v>1.34</v>
      </c>
      <c r="CO9" s="9">
        <v>1.33</v>
      </c>
      <c r="CP9" s="9"/>
      <c r="CQ9" s="9"/>
      <c r="CR9" s="9">
        <v>1.32</v>
      </c>
      <c r="CS9" s="9">
        <v>1.31</v>
      </c>
      <c r="CT9" s="9">
        <v>1.31</v>
      </c>
      <c r="CU9" s="9">
        <v>1.29</v>
      </c>
      <c r="CV9" s="9">
        <v>1.31</v>
      </c>
      <c r="CW9" s="9"/>
      <c r="CX9" s="9"/>
      <c r="CY9" s="9">
        <v>1.25</v>
      </c>
      <c r="CZ9" s="9">
        <v>1.26</v>
      </c>
      <c r="DA9" s="9">
        <v>1.27</v>
      </c>
      <c r="DB9" s="9">
        <v>1.27</v>
      </c>
      <c r="DC9" s="9"/>
      <c r="DD9" s="9"/>
      <c r="DE9" s="9"/>
      <c r="DF9" s="9">
        <v>1.27</v>
      </c>
      <c r="DG9" s="9">
        <v>1.31</v>
      </c>
      <c r="DH9" s="9">
        <v>1.28</v>
      </c>
      <c r="DI9" s="9">
        <v>1.29</v>
      </c>
      <c r="DJ9" s="9">
        <v>1.3</v>
      </c>
      <c r="DK9" s="9"/>
      <c r="DL9" s="9"/>
      <c r="DM9" s="9">
        <v>1.25</v>
      </c>
      <c r="DN9" s="9">
        <v>1.26</v>
      </c>
      <c r="DO9" s="9">
        <v>1.25</v>
      </c>
      <c r="DP9" s="9">
        <v>1.26</v>
      </c>
      <c r="DQ9" s="9">
        <v>1.22</v>
      </c>
      <c r="DR9" s="9"/>
      <c r="DS9" s="9"/>
      <c r="DT9" s="9">
        <v>1.23</v>
      </c>
      <c r="DU9" s="9">
        <v>1.19</v>
      </c>
      <c r="DV9" s="9">
        <v>1.19</v>
      </c>
      <c r="DW9" s="9">
        <v>1.19</v>
      </c>
      <c r="DX9" s="9">
        <v>1.18</v>
      </c>
      <c r="DY9" s="9"/>
      <c r="DZ9" s="9"/>
      <c r="EA9" s="9">
        <v>1.17</v>
      </c>
      <c r="EB9" s="9">
        <v>1.1599999999999999</v>
      </c>
      <c r="EC9" s="9">
        <v>1.24</v>
      </c>
      <c r="ED9" s="9">
        <v>1.22</v>
      </c>
      <c r="EE9" s="9">
        <v>1.23</v>
      </c>
      <c r="EF9" s="9"/>
      <c r="EG9" s="9"/>
      <c r="EH9" s="9">
        <v>1.25</v>
      </c>
      <c r="EI9" s="9">
        <v>1.25</v>
      </c>
      <c r="EJ9" s="9">
        <v>1.26</v>
      </c>
      <c r="EK9" s="9">
        <v>1.25</v>
      </c>
      <c r="EL9" s="9">
        <v>1.2</v>
      </c>
      <c r="EM9" s="9"/>
      <c r="EN9" s="9"/>
      <c r="EO9" s="9"/>
      <c r="EP9" s="9">
        <v>1.18</v>
      </c>
      <c r="EQ9" s="9">
        <v>1.1599999999999999</v>
      </c>
      <c r="ER9" s="9">
        <v>1.1599999999999999</v>
      </c>
      <c r="ES9" s="9">
        <v>1.08</v>
      </c>
      <c r="ET9" s="9"/>
      <c r="EU9" s="9"/>
      <c r="EV9" s="9">
        <v>1.08</v>
      </c>
      <c r="EW9" s="9">
        <v>1.07</v>
      </c>
      <c r="EX9" s="9">
        <v>1.02</v>
      </c>
      <c r="EY9" s="9">
        <v>1.01</v>
      </c>
      <c r="EZ9" s="9">
        <v>1</v>
      </c>
      <c r="FA9" s="9"/>
      <c r="FB9" s="9"/>
      <c r="FC9" s="9">
        <v>1.05</v>
      </c>
      <c r="FD9" s="9">
        <v>1.05</v>
      </c>
      <c r="FE9" s="9">
        <v>1.05</v>
      </c>
      <c r="FF9" s="9">
        <v>1.05</v>
      </c>
      <c r="FG9" s="9">
        <v>1.04</v>
      </c>
      <c r="FH9" s="9"/>
      <c r="FI9" s="9"/>
      <c r="FJ9" s="9">
        <v>1.02</v>
      </c>
      <c r="FK9" s="9">
        <v>1.02</v>
      </c>
      <c r="FL9" s="9">
        <v>1.01</v>
      </c>
      <c r="FM9" s="9">
        <v>0.98</v>
      </c>
      <c r="FN9" s="9">
        <v>0.97</v>
      </c>
      <c r="FO9" s="9"/>
      <c r="FP9" s="9"/>
      <c r="FQ9" s="9">
        <v>0.96</v>
      </c>
      <c r="FR9" s="9">
        <v>0.97</v>
      </c>
      <c r="FS9" s="9">
        <v>0.96</v>
      </c>
      <c r="FT9" s="9">
        <v>0.96</v>
      </c>
      <c r="FU9" s="9">
        <v>0.95</v>
      </c>
      <c r="FV9" s="9"/>
      <c r="FW9" s="9"/>
      <c r="FX9" s="9">
        <v>0.94</v>
      </c>
      <c r="FY9" s="9">
        <v>0.95</v>
      </c>
      <c r="FZ9" s="9">
        <v>0.94</v>
      </c>
      <c r="GA9" s="9">
        <v>0.92</v>
      </c>
      <c r="GB9" s="9"/>
      <c r="GC9" s="9"/>
      <c r="GD9" s="9"/>
      <c r="GE9" s="9">
        <v>0.87</v>
      </c>
      <c r="GF9" s="9">
        <v>0.85</v>
      </c>
      <c r="GG9" s="9">
        <v>0.85</v>
      </c>
      <c r="GH9" s="9">
        <v>0.86</v>
      </c>
      <c r="GI9" s="9">
        <v>0.9</v>
      </c>
      <c r="GJ9" s="9"/>
      <c r="GK9" s="9"/>
      <c r="GL9" s="9">
        <v>0.9</v>
      </c>
      <c r="GM9" s="9">
        <v>0.88</v>
      </c>
      <c r="GN9" s="9">
        <v>0.86</v>
      </c>
      <c r="GO9" s="9">
        <v>0.87</v>
      </c>
      <c r="GP9" s="9">
        <v>0.86</v>
      </c>
      <c r="GQ9" s="9"/>
      <c r="GR9" s="9"/>
      <c r="GS9" s="9">
        <v>0.86</v>
      </c>
      <c r="GT9" s="9">
        <v>0.88</v>
      </c>
      <c r="GU9" s="9">
        <v>0.88</v>
      </c>
      <c r="GV9" s="9">
        <v>0.88</v>
      </c>
      <c r="GW9" s="9">
        <v>0.88</v>
      </c>
      <c r="GX9" s="9"/>
      <c r="GY9" s="9"/>
      <c r="GZ9" s="9">
        <v>0.88</v>
      </c>
      <c r="HA9" s="9">
        <v>0.88</v>
      </c>
      <c r="HB9" s="9">
        <v>0.86</v>
      </c>
      <c r="HC9" s="9">
        <v>0.88</v>
      </c>
      <c r="HD9" s="9">
        <v>0.88</v>
      </c>
      <c r="HE9" s="9"/>
      <c r="HF9" s="9"/>
      <c r="HG9" s="9"/>
      <c r="HH9" s="9"/>
      <c r="HI9" s="9"/>
      <c r="HJ9" s="9"/>
      <c r="HK9" s="9"/>
      <c r="HL9" s="9"/>
      <c r="HM9" s="9"/>
      <c r="HN9" s="9"/>
      <c r="HO9" s="9"/>
      <c r="HP9" s="9"/>
      <c r="HQ9" s="9"/>
      <c r="HR9" s="9"/>
      <c r="HS9" s="9"/>
      <c r="HT9" s="9"/>
      <c r="HU9" s="9"/>
      <c r="HV9" s="9"/>
      <c r="HW9" s="9"/>
      <c r="HX9" s="9"/>
      <c r="HY9" s="9"/>
      <c r="HZ9" s="9"/>
      <c r="IA9" s="9"/>
      <c r="IB9" s="9"/>
      <c r="IC9" s="9"/>
      <c r="ID9" s="9"/>
      <c r="IE9" s="9"/>
      <c r="IF9" s="9"/>
      <c r="IG9" s="9"/>
      <c r="IH9" s="9"/>
      <c r="II9" s="9"/>
      <c r="IJ9" s="9"/>
      <c r="IK9" s="9"/>
      <c r="IL9" s="9"/>
      <c r="IM9" s="9"/>
      <c r="IN9" s="9"/>
      <c r="IO9" s="9"/>
      <c r="IP9" s="9"/>
      <c r="IQ9" s="9"/>
      <c r="IR9" s="9"/>
      <c r="IS9" s="9"/>
      <c r="IT9" s="9"/>
      <c r="IU9" s="9"/>
      <c r="IV9" s="9"/>
      <c r="IW9" s="9"/>
      <c r="IX9" s="9"/>
      <c r="IY9" s="9"/>
      <c r="IZ9" s="9"/>
      <c r="JA9" s="9"/>
      <c r="JB9" s="9"/>
      <c r="JC9" s="9"/>
      <c r="JD9" s="9"/>
      <c r="JE9" s="9"/>
      <c r="JF9" s="9"/>
      <c r="JG9" s="9"/>
      <c r="JH9" s="9"/>
      <c r="JI9" s="9"/>
      <c r="JJ9" s="9"/>
      <c r="JK9" s="9"/>
      <c r="JL9" s="9"/>
      <c r="JM9" s="9"/>
      <c r="JN9" s="9"/>
      <c r="JO9" s="9"/>
      <c r="JP9" s="9"/>
      <c r="JQ9" s="9"/>
      <c r="JR9" s="9"/>
      <c r="JS9" s="9"/>
      <c r="JT9" s="9"/>
      <c r="JU9" s="9"/>
      <c r="JV9" s="9"/>
      <c r="JW9" s="9"/>
      <c r="JX9" s="9"/>
      <c r="JY9" s="9"/>
      <c r="JZ9" s="9"/>
      <c r="KA9" s="9"/>
      <c r="KB9" s="9"/>
      <c r="KC9" s="9"/>
      <c r="KD9" s="9"/>
      <c r="KE9" s="9"/>
      <c r="KF9" s="9"/>
      <c r="KG9" s="9"/>
      <c r="KH9" s="9"/>
      <c r="KI9" s="9"/>
      <c r="KJ9" s="9"/>
      <c r="KK9" s="9"/>
      <c r="KL9" s="9"/>
      <c r="KM9" s="9"/>
      <c r="KN9" s="9"/>
      <c r="KO9" s="9"/>
      <c r="KP9" s="9"/>
      <c r="KQ9" s="9"/>
      <c r="KR9" s="9"/>
      <c r="KS9" s="9"/>
      <c r="KT9" s="9"/>
      <c r="KU9" s="9"/>
      <c r="KV9" s="9"/>
      <c r="KW9" s="9"/>
      <c r="KX9" s="9"/>
      <c r="KY9" s="9"/>
      <c r="KZ9" s="9"/>
      <c r="LA9" s="9"/>
      <c r="LB9" s="9"/>
      <c r="LC9" s="9"/>
      <c r="LD9" s="9"/>
      <c r="LE9" s="9"/>
      <c r="LF9" s="9"/>
      <c r="LG9" s="9"/>
      <c r="LH9" s="9"/>
      <c r="LI9" s="9"/>
      <c r="LJ9" s="9"/>
      <c r="LK9" s="9"/>
      <c r="LL9" s="9"/>
      <c r="LM9" s="9"/>
      <c r="LN9" s="9"/>
      <c r="LO9" s="9"/>
      <c r="LP9" s="9"/>
      <c r="LQ9" s="9"/>
      <c r="LR9" s="9"/>
      <c r="LS9" s="9"/>
      <c r="LT9" s="9"/>
      <c r="LU9" s="9"/>
      <c r="LV9" s="9"/>
      <c r="LW9" s="9"/>
      <c r="LX9" s="9"/>
      <c r="LY9" s="9"/>
      <c r="LZ9" s="9"/>
      <c r="MA9" s="9"/>
      <c r="MB9" s="9"/>
      <c r="MC9" s="9"/>
      <c r="MD9" s="9"/>
      <c r="ME9" s="9"/>
      <c r="MF9" s="9"/>
      <c r="MG9" s="9"/>
      <c r="MH9" s="9"/>
      <c r="MI9" s="9"/>
      <c r="MJ9" s="9"/>
      <c r="MK9" s="9"/>
      <c r="ML9" s="9"/>
      <c r="MM9" s="9"/>
      <c r="MN9" s="9"/>
      <c r="MO9" s="9"/>
      <c r="MP9" s="9"/>
      <c r="MQ9" s="9"/>
      <c r="MR9" s="9"/>
      <c r="MS9" s="9"/>
      <c r="MT9" s="9"/>
      <c r="MU9" s="9"/>
      <c r="MV9" s="9"/>
      <c r="MW9" s="9"/>
      <c r="MX9" s="9"/>
      <c r="MY9" s="9"/>
      <c r="MZ9" s="9"/>
      <c r="NA9" s="9"/>
      <c r="NB9" s="9"/>
      <c r="NC9" s="9"/>
      <c r="ND9" s="9">
        <v>0.87</v>
      </c>
      <c r="NE9" s="10">
        <v>0.86</v>
      </c>
      <c r="NF9" s="10">
        <v>0.85</v>
      </c>
      <c r="NG9" s="10">
        <v>0.88</v>
      </c>
      <c r="NH9" s="10">
        <v>0.87</v>
      </c>
      <c r="NI9" s="10">
        <v>0.88</v>
      </c>
      <c r="NJ9" s="10">
        <v>0.88</v>
      </c>
      <c r="NK9" s="10">
        <v>0.88</v>
      </c>
      <c r="NL9" s="10">
        <v>0.88</v>
      </c>
      <c r="NM9" s="10">
        <v>0.86</v>
      </c>
      <c r="NN9" s="10">
        <v>0.86</v>
      </c>
      <c r="NO9" s="10">
        <v>0.87</v>
      </c>
      <c r="NP9" s="10">
        <v>0.86</v>
      </c>
      <c r="NQ9" s="10">
        <v>0.88</v>
      </c>
      <c r="NR9" s="10">
        <v>0.89</v>
      </c>
      <c r="NS9" s="10">
        <v>0.88</v>
      </c>
      <c r="NT9" s="10">
        <v>0.89</v>
      </c>
      <c r="NU9" s="10">
        <v>0.89</v>
      </c>
      <c r="NV9" s="10">
        <v>0.89</v>
      </c>
      <c r="NW9" s="10">
        <v>0.9</v>
      </c>
      <c r="NX9" s="10">
        <v>0.92</v>
      </c>
      <c r="NY9">
        <v>0.88</v>
      </c>
      <c r="NZ9">
        <v>0.87</v>
      </c>
      <c r="OA9">
        <v>0.86</v>
      </c>
      <c r="OB9">
        <v>0.86</v>
      </c>
      <c r="OC9">
        <v>0.84</v>
      </c>
      <c r="OD9">
        <v>0.84</v>
      </c>
      <c r="OE9">
        <v>0.84</v>
      </c>
      <c r="OF9">
        <v>0.84</v>
      </c>
      <c r="OG9">
        <v>0.84</v>
      </c>
      <c r="OH9">
        <v>0.84</v>
      </c>
      <c r="OI9">
        <v>0.83</v>
      </c>
      <c r="OJ9">
        <v>0.85</v>
      </c>
      <c r="OK9">
        <v>0.84</v>
      </c>
      <c r="OL9">
        <v>0.84</v>
      </c>
      <c r="OM9">
        <v>0.83</v>
      </c>
      <c r="ON9">
        <v>0.84</v>
      </c>
      <c r="OO9">
        <v>0.83</v>
      </c>
      <c r="OP9">
        <v>0.83</v>
      </c>
      <c r="OQ9">
        <v>0.82</v>
      </c>
      <c r="OR9">
        <v>0.81</v>
      </c>
      <c r="OS9">
        <v>0.86</v>
      </c>
      <c r="OT9">
        <v>0.86</v>
      </c>
      <c r="OU9">
        <v>0.84</v>
      </c>
      <c r="OV9">
        <v>0.87</v>
      </c>
      <c r="OW9">
        <v>0.87</v>
      </c>
      <c r="OX9">
        <v>0.9</v>
      </c>
      <c r="OY9">
        <v>0.88</v>
      </c>
      <c r="OZ9">
        <v>0.85</v>
      </c>
      <c r="PA9">
        <v>0.85</v>
      </c>
      <c r="PB9">
        <v>0.9</v>
      </c>
      <c r="PC9">
        <v>0.88</v>
      </c>
      <c r="PD9">
        <v>0.85</v>
      </c>
      <c r="PE9">
        <v>0.83</v>
      </c>
      <c r="PF9">
        <v>0.81</v>
      </c>
      <c r="PG9">
        <v>0.83</v>
      </c>
      <c r="PH9">
        <v>0.81</v>
      </c>
      <c r="PI9">
        <v>0.81</v>
      </c>
      <c r="PJ9">
        <v>0.81</v>
      </c>
      <c r="PK9">
        <v>0.84</v>
      </c>
      <c r="PL9">
        <v>0.85</v>
      </c>
      <c r="PM9">
        <v>0.83</v>
      </c>
      <c r="PN9">
        <v>0.81</v>
      </c>
      <c r="PO9">
        <v>0.83</v>
      </c>
      <c r="PP9">
        <v>0.83</v>
      </c>
      <c r="PQ9">
        <v>0.83</v>
      </c>
      <c r="PR9">
        <v>0.84</v>
      </c>
      <c r="PS9">
        <v>0.85</v>
      </c>
      <c r="PT9">
        <v>0.84</v>
      </c>
      <c r="PU9">
        <v>0.85</v>
      </c>
      <c r="PV9">
        <v>0.83</v>
      </c>
      <c r="PW9">
        <v>0.86</v>
      </c>
      <c r="PX9">
        <v>0.87</v>
      </c>
      <c r="PY9">
        <v>0.86</v>
      </c>
      <c r="PZ9">
        <v>0.86</v>
      </c>
      <c r="QA9">
        <v>0.86</v>
      </c>
      <c r="QB9">
        <v>0.86</v>
      </c>
      <c r="QC9">
        <v>0.87</v>
      </c>
      <c r="QD9">
        <v>0.87</v>
      </c>
      <c r="QE9">
        <v>0.85</v>
      </c>
      <c r="QF9">
        <v>0.85</v>
      </c>
      <c r="QG9">
        <v>0.85</v>
      </c>
      <c r="QH9">
        <v>0.86</v>
      </c>
      <c r="QI9">
        <v>0.88</v>
      </c>
    </row>
    <row r="10" spans="1:453" ht="16.5" customHeight="1" x14ac:dyDescent="0.25">
      <c r="A10" s="10"/>
      <c r="B10" s="11" t="s">
        <v>374</v>
      </c>
      <c r="C10" s="9"/>
      <c r="D10" s="9"/>
      <c r="E10" s="9">
        <v>1.1000000000000001</v>
      </c>
      <c r="F10" s="9">
        <v>1.0900000000000001</v>
      </c>
      <c r="G10" s="9">
        <v>1.0900000000000001</v>
      </c>
      <c r="H10" s="9">
        <v>1.1100000000000001</v>
      </c>
      <c r="I10" s="9">
        <v>1.1299999999999999</v>
      </c>
      <c r="J10" s="9"/>
      <c r="K10" s="9"/>
      <c r="L10" s="9">
        <v>1.1299999999999999</v>
      </c>
      <c r="M10" s="9">
        <v>1.1200000000000001</v>
      </c>
      <c r="N10" s="9">
        <v>1.1100000000000001</v>
      </c>
      <c r="O10" s="9">
        <v>1.1100000000000001</v>
      </c>
      <c r="P10" s="9">
        <v>1.1100000000000001</v>
      </c>
      <c r="Q10" s="9"/>
      <c r="R10" s="9"/>
      <c r="S10" s="9">
        <v>1.1100000000000001</v>
      </c>
      <c r="T10" s="9">
        <v>1.1100000000000001</v>
      </c>
      <c r="U10" s="9">
        <v>1.1100000000000001</v>
      </c>
      <c r="V10" s="9">
        <v>1.17</v>
      </c>
      <c r="W10" s="9">
        <v>1.17</v>
      </c>
      <c r="X10" s="9"/>
      <c r="Y10" s="9"/>
      <c r="Z10" s="9">
        <v>1.18</v>
      </c>
      <c r="AA10" s="9">
        <v>1.19</v>
      </c>
      <c r="AB10" s="9">
        <v>1.18</v>
      </c>
      <c r="AC10" s="9">
        <v>1.19</v>
      </c>
      <c r="AD10" s="9">
        <v>1.2</v>
      </c>
      <c r="AE10" s="9"/>
      <c r="AF10" s="9"/>
      <c r="AG10" s="9">
        <v>1.2</v>
      </c>
      <c r="AH10" s="9">
        <v>1.19</v>
      </c>
      <c r="AI10" s="9">
        <v>1.19</v>
      </c>
      <c r="AJ10" s="9">
        <v>1.19</v>
      </c>
      <c r="AK10" s="9">
        <v>1.19</v>
      </c>
      <c r="AL10" s="9"/>
      <c r="AM10" s="9"/>
      <c r="AN10" s="9">
        <v>1.19</v>
      </c>
      <c r="AO10" s="9">
        <v>1.19</v>
      </c>
      <c r="AP10" s="9">
        <v>1.19</v>
      </c>
      <c r="AQ10" s="9">
        <v>1.19</v>
      </c>
      <c r="AR10" s="9">
        <v>1.29</v>
      </c>
      <c r="AS10" s="9"/>
      <c r="AT10" s="9"/>
      <c r="AU10" s="9">
        <v>1.3</v>
      </c>
      <c r="AV10" s="9">
        <v>1.29</v>
      </c>
      <c r="AW10" s="9">
        <v>1.29</v>
      </c>
      <c r="AX10" s="9">
        <v>1.29</v>
      </c>
      <c r="AY10" s="9">
        <v>1.29</v>
      </c>
      <c r="AZ10" s="9"/>
      <c r="BA10" s="9"/>
      <c r="BB10" s="9"/>
      <c r="BC10" s="9">
        <v>1.29</v>
      </c>
      <c r="BD10" s="9">
        <v>1.33</v>
      </c>
      <c r="BE10" s="9">
        <v>1.34</v>
      </c>
      <c r="BF10" s="9">
        <v>1.34</v>
      </c>
      <c r="BG10" s="9"/>
      <c r="BH10" s="9"/>
      <c r="BI10" s="9">
        <v>1.33</v>
      </c>
      <c r="BJ10" s="9">
        <v>1.33</v>
      </c>
      <c r="BK10" s="9">
        <v>1.33</v>
      </c>
      <c r="BL10" s="9">
        <v>1.32</v>
      </c>
      <c r="BM10" s="9">
        <v>1.33</v>
      </c>
      <c r="BN10" s="9"/>
      <c r="BO10" s="9"/>
      <c r="BP10" s="9">
        <v>1.41</v>
      </c>
      <c r="BQ10" s="9">
        <v>1.42</v>
      </c>
      <c r="BR10" s="9">
        <v>1.41</v>
      </c>
      <c r="BS10" s="9">
        <v>1.36</v>
      </c>
      <c r="BT10" s="9">
        <v>1.35</v>
      </c>
      <c r="BU10" s="9"/>
      <c r="BV10" s="9"/>
      <c r="BW10" s="9">
        <v>1.35</v>
      </c>
      <c r="BX10" s="9">
        <v>1.34</v>
      </c>
      <c r="BY10" s="9">
        <v>1.32</v>
      </c>
      <c r="BZ10" s="9">
        <v>1.32</v>
      </c>
      <c r="CA10" s="9">
        <v>1.19</v>
      </c>
      <c r="CB10" s="9"/>
      <c r="CC10" s="9"/>
      <c r="CD10" s="9"/>
      <c r="CE10" s="9">
        <v>1.18</v>
      </c>
      <c r="CF10" s="9">
        <v>1.18</v>
      </c>
      <c r="CG10" s="9">
        <v>1.17</v>
      </c>
      <c r="CH10" s="9">
        <v>1.1599999999999999</v>
      </c>
      <c r="CI10" s="9"/>
      <c r="CJ10" s="9"/>
      <c r="CK10" s="9">
        <v>1.1599999999999999</v>
      </c>
      <c r="CL10" s="9">
        <v>1.1599999999999999</v>
      </c>
      <c r="CM10" s="9">
        <v>1.1599999999999999</v>
      </c>
      <c r="CN10" s="9">
        <v>1.35</v>
      </c>
      <c r="CO10" s="9">
        <v>1.35</v>
      </c>
      <c r="CP10" s="9"/>
      <c r="CQ10" s="9"/>
      <c r="CR10" s="9">
        <v>1.35</v>
      </c>
      <c r="CS10" s="9">
        <v>1.34</v>
      </c>
      <c r="CT10" s="9">
        <v>1.34</v>
      </c>
      <c r="CU10" s="9">
        <v>1.35</v>
      </c>
      <c r="CV10" s="9">
        <v>1.35</v>
      </c>
      <c r="CW10" s="9"/>
      <c r="CX10" s="9"/>
      <c r="CY10" s="9">
        <v>1.35</v>
      </c>
      <c r="CZ10" s="9">
        <v>1.36</v>
      </c>
      <c r="DA10" s="9">
        <v>1.36</v>
      </c>
      <c r="DB10" s="9">
        <v>1.32</v>
      </c>
      <c r="DC10" s="9"/>
      <c r="DD10" s="9"/>
      <c r="DE10" s="9"/>
      <c r="DF10" s="9">
        <v>1.33</v>
      </c>
      <c r="DG10" s="9">
        <v>1.33</v>
      </c>
      <c r="DH10" s="9">
        <v>1.32</v>
      </c>
      <c r="DI10" s="9">
        <v>1.31</v>
      </c>
      <c r="DJ10" s="9">
        <v>1.33</v>
      </c>
      <c r="DK10" s="9"/>
      <c r="DL10" s="9"/>
      <c r="DM10" s="9">
        <v>1.34</v>
      </c>
      <c r="DN10" s="9">
        <v>1.31</v>
      </c>
      <c r="DO10" s="9">
        <v>1.32</v>
      </c>
      <c r="DP10" s="9">
        <v>1.32</v>
      </c>
      <c r="DQ10" s="9">
        <v>1.29</v>
      </c>
      <c r="DR10" s="9"/>
      <c r="DS10" s="9"/>
      <c r="DT10" s="9">
        <v>1.31</v>
      </c>
      <c r="DU10" s="9">
        <v>1.28</v>
      </c>
      <c r="DV10" s="9">
        <v>1.28</v>
      </c>
      <c r="DW10" s="9">
        <v>1.27</v>
      </c>
      <c r="DX10" s="9">
        <v>1.23</v>
      </c>
      <c r="DY10" s="9"/>
      <c r="DZ10" s="9"/>
      <c r="EA10" s="9">
        <v>1.24</v>
      </c>
      <c r="EB10" s="9">
        <v>1.19</v>
      </c>
      <c r="EC10" s="9">
        <v>1.19</v>
      </c>
      <c r="ED10" s="9">
        <v>1.2</v>
      </c>
      <c r="EE10" s="9">
        <v>1.2</v>
      </c>
      <c r="EF10" s="9"/>
      <c r="EG10" s="9"/>
      <c r="EH10" s="9">
        <v>1.19</v>
      </c>
      <c r="EI10" s="9">
        <v>1.18</v>
      </c>
      <c r="EJ10" s="9">
        <v>1.18</v>
      </c>
      <c r="EK10" s="9">
        <v>1.18</v>
      </c>
      <c r="EL10" s="9">
        <v>1.17</v>
      </c>
      <c r="EM10" s="9"/>
      <c r="EN10" s="9"/>
      <c r="EO10" s="9"/>
      <c r="EP10" s="9">
        <v>1.17</v>
      </c>
      <c r="EQ10" s="9">
        <v>1.18</v>
      </c>
      <c r="ER10" s="9">
        <v>1.18</v>
      </c>
      <c r="ES10" s="9">
        <v>1.17</v>
      </c>
      <c r="ET10" s="9"/>
      <c r="EU10" s="9"/>
      <c r="EV10" s="9">
        <v>1.1599999999999999</v>
      </c>
      <c r="EW10" s="9">
        <v>1.1599999999999999</v>
      </c>
      <c r="EX10" s="9">
        <v>1.1299999999999999</v>
      </c>
      <c r="EY10" s="9">
        <v>1.1299999999999999</v>
      </c>
      <c r="EZ10" s="9">
        <v>1.1299999999999999</v>
      </c>
      <c r="FA10" s="9"/>
      <c r="FB10" s="9"/>
      <c r="FC10" s="9">
        <v>1.1200000000000001</v>
      </c>
      <c r="FD10" s="9">
        <v>1.1299999999999999</v>
      </c>
      <c r="FE10" s="9">
        <v>1.0900000000000001</v>
      </c>
      <c r="FF10" s="9">
        <v>1.0900000000000001</v>
      </c>
      <c r="FG10" s="9">
        <v>1.1100000000000001</v>
      </c>
      <c r="FH10" s="9"/>
      <c r="FI10" s="9"/>
      <c r="FJ10" s="9">
        <v>1.1200000000000001</v>
      </c>
      <c r="FK10" s="9">
        <v>1.05</v>
      </c>
      <c r="FL10" s="9">
        <v>1.05</v>
      </c>
      <c r="FM10" s="9">
        <v>1</v>
      </c>
      <c r="FN10" s="9">
        <v>1.01</v>
      </c>
      <c r="FO10" s="9"/>
      <c r="FP10" s="9"/>
      <c r="FQ10" s="9">
        <v>1.01</v>
      </c>
      <c r="FR10" s="9">
        <v>1</v>
      </c>
      <c r="FS10" s="9">
        <v>0.97</v>
      </c>
      <c r="FT10" s="9">
        <v>0.96</v>
      </c>
      <c r="FU10" s="9">
        <v>0.97</v>
      </c>
      <c r="FV10" s="9"/>
      <c r="FW10" s="9"/>
      <c r="FX10" s="9">
        <v>0.96</v>
      </c>
      <c r="FY10" s="9">
        <v>0.9</v>
      </c>
      <c r="FZ10" s="9">
        <v>0.96</v>
      </c>
      <c r="GA10" s="9">
        <v>0.95</v>
      </c>
      <c r="GB10" s="9"/>
      <c r="GC10" s="9"/>
      <c r="GD10" s="9"/>
      <c r="GE10" s="9">
        <v>0.87</v>
      </c>
      <c r="GF10" s="9">
        <v>0.88</v>
      </c>
      <c r="GG10" s="9">
        <v>0.87</v>
      </c>
      <c r="GH10" s="9">
        <v>0.87</v>
      </c>
      <c r="GI10" s="9">
        <v>0.92</v>
      </c>
      <c r="GJ10" s="9"/>
      <c r="GK10" s="9"/>
      <c r="GL10" s="9">
        <v>0.92</v>
      </c>
      <c r="GM10" s="9">
        <v>0.91</v>
      </c>
      <c r="GN10" s="9">
        <v>0.91</v>
      </c>
      <c r="GO10" s="9">
        <v>0.92</v>
      </c>
      <c r="GP10" s="9">
        <v>0.92</v>
      </c>
      <c r="GQ10" s="9"/>
      <c r="GR10" s="9"/>
      <c r="GS10" s="9">
        <v>0.91</v>
      </c>
      <c r="GT10" s="9">
        <v>0.9</v>
      </c>
      <c r="GU10" s="9">
        <v>0.85</v>
      </c>
      <c r="GV10" s="9">
        <v>0.85</v>
      </c>
      <c r="GW10" s="9">
        <v>0.85</v>
      </c>
      <c r="GX10" s="9"/>
      <c r="GY10" s="9"/>
      <c r="GZ10" s="9">
        <v>0.85</v>
      </c>
      <c r="HA10" s="9">
        <v>0.85</v>
      </c>
      <c r="HB10" s="9">
        <v>0.85</v>
      </c>
      <c r="HC10" s="9">
        <v>0.86</v>
      </c>
      <c r="HD10" s="9">
        <v>0.86</v>
      </c>
      <c r="HE10" s="9"/>
      <c r="HF10" s="9"/>
      <c r="HG10" s="9"/>
      <c r="HH10" s="9"/>
      <c r="HI10" s="9"/>
      <c r="HJ10" s="9"/>
      <c r="HK10" s="9"/>
      <c r="HL10" s="9"/>
      <c r="HM10" s="9"/>
      <c r="HN10" s="9"/>
      <c r="HO10" s="9"/>
      <c r="HP10" s="9"/>
      <c r="HQ10" s="9"/>
      <c r="HR10" s="9"/>
      <c r="HS10" s="9"/>
      <c r="HT10" s="9"/>
      <c r="HU10" s="9"/>
      <c r="HV10" s="9"/>
      <c r="HW10" s="9"/>
      <c r="HX10" s="9"/>
      <c r="HY10" s="9"/>
      <c r="HZ10" s="9"/>
      <c r="IA10" s="9"/>
      <c r="IB10" s="9"/>
      <c r="IC10" s="9"/>
      <c r="ID10" s="9"/>
      <c r="IE10" s="9"/>
      <c r="IF10" s="9"/>
      <c r="IG10" s="9"/>
      <c r="IH10" s="9"/>
      <c r="II10" s="9"/>
      <c r="IJ10" s="9"/>
      <c r="IK10" s="9"/>
      <c r="IL10" s="9"/>
      <c r="IM10" s="9"/>
      <c r="IN10" s="9"/>
      <c r="IO10" s="9"/>
      <c r="IP10" s="9"/>
      <c r="IQ10" s="9"/>
      <c r="IR10" s="9"/>
      <c r="IS10" s="9"/>
      <c r="IT10" s="9"/>
      <c r="IU10" s="9"/>
      <c r="IV10" s="9"/>
      <c r="IW10" s="9"/>
      <c r="IX10" s="9"/>
      <c r="IY10" s="9"/>
      <c r="IZ10" s="9"/>
      <c r="JA10" s="9"/>
      <c r="JB10" s="9"/>
      <c r="JC10" s="9"/>
      <c r="JD10" s="9"/>
      <c r="JE10" s="9"/>
      <c r="JF10" s="9"/>
      <c r="JG10" s="9"/>
      <c r="JH10" s="9"/>
      <c r="JI10" s="9"/>
      <c r="JJ10" s="9"/>
      <c r="JK10" s="9"/>
      <c r="JL10" s="9"/>
      <c r="JM10" s="9"/>
      <c r="JN10" s="9"/>
      <c r="JO10" s="9"/>
      <c r="JP10" s="9"/>
      <c r="JQ10" s="9"/>
      <c r="JR10" s="9"/>
      <c r="JS10" s="9"/>
      <c r="JT10" s="9"/>
      <c r="JU10" s="9"/>
      <c r="JV10" s="9"/>
      <c r="JW10" s="9"/>
      <c r="JX10" s="9"/>
      <c r="JY10" s="9"/>
      <c r="JZ10" s="9"/>
      <c r="KA10" s="9"/>
      <c r="KB10" s="9"/>
      <c r="KC10" s="9"/>
      <c r="KD10" s="9"/>
      <c r="KE10" s="9"/>
      <c r="KF10" s="9"/>
      <c r="KG10" s="9"/>
      <c r="KH10" s="9"/>
      <c r="KI10" s="9"/>
      <c r="KJ10" s="9"/>
      <c r="KK10" s="9"/>
      <c r="KL10" s="9"/>
      <c r="KM10" s="9"/>
      <c r="KN10" s="9"/>
      <c r="KO10" s="9"/>
      <c r="KP10" s="9"/>
      <c r="KQ10" s="9"/>
      <c r="KR10" s="9"/>
      <c r="KS10" s="9"/>
      <c r="KT10" s="9"/>
      <c r="KU10" s="9"/>
      <c r="KV10" s="9"/>
      <c r="KW10" s="9"/>
      <c r="KX10" s="9"/>
      <c r="KY10" s="9"/>
      <c r="KZ10" s="9"/>
      <c r="LA10" s="9"/>
      <c r="LB10" s="9"/>
      <c r="LC10" s="9"/>
      <c r="LD10" s="9"/>
      <c r="LE10" s="9"/>
      <c r="LF10" s="9"/>
      <c r="LG10" s="9"/>
      <c r="LH10" s="9"/>
      <c r="LI10" s="9"/>
      <c r="LJ10" s="9"/>
      <c r="LK10" s="9"/>
      <c r="LL10" s="9"/>
      <c r="LM10" s="9"/>
      <c r="LN10" s="9"/>
      <c r="LO10" s="9"/>
      <c r="LP10" s="9"/>
      <c r="LQ10" s="9"/>
      <c r="LR10" s="9"/>
      <c r="LS10" s="9"/>
      <c r="LT10" s="9"/>
      <c r="LU10" s="9"/>
      <c r="LV10" s="9"/>
      <c r="LW10" s="9"/>
      <c r="LX10" s="9"/>
      <c r="LY10" s="9"/>
      <c r="LZ10" s="9"/>
      <c r="MA10" s="9"/>
      <c r="MB10" s="9"/>
      <c r="MC10" s="9"/>
      <c r="MD10" s="9"/>
      <c r="ME10" s="9"/>
      <c r="MF10" s="9"/>
      <c r="MG10" s="9"/>
      <c r="MH10" s="9"/>
      <c r="MI10" s="9"/>
      <c r="MJ10" s="9"/>
      <c r="MK10" s="9"/>
      <c r="ML10" s="9"/>
      <c r="MM10" s="9"/>
      <c r="MN10" s="9"/>
      <c r="MO10" s="9"/>
      <c r="MP10" s="9"/>
      <c r="MQ10" s="9"/>
      <c r="MR10" s="9"/>
      <c r="MS10" s="9"/>
      <c r="MT10" s="9"/>
      <c r="MU10" s="9"/>
      <c r="MV10" s="9"/>
      <c r="MW10" s="9"/>
      <c r="MX10" s="9"/>
      <c r="MY10" s="9"/>
      <c r="MZ10" s="9"/>
      <c r="NA10" s="9"/>
      <c r="NB10" s="9"/>
      <c r="NC10" s="9"/>
      <c r="ND10" s="9">
        <v>0.91</v>
      </c>
      <c r="NE10" s="10">
        <v>0.91</v>
      </c>
      <c r="NF10" s="10">
        <v>0.87</v>
      </c>
      <c r="NG10" s="10">
        <v>0.88</v>
      </c>
      <c r="NH10" s="10">
        <v>0.87</v>
      </c>
      <c r="NI10" s="10">
        <v>0.87</v>
      </c>
      <c r="NJ10" s="10">
        <v>0.9</v>
      </c>
      <c r="NK10" s="10">
        <v>0.89</v>
      </c>
      <c r="NL10" s="10">
        <v>0.89</v>
      </c>
      <c r="NM10" s="10">
        <v>0.9</v>
      </c>
      <c r="NN10" s="10">
        <v>0.9</v>
      </c>
      <c r="NO10" s="10">
        <v>0.91</v>
      </c>
      <c r="NP10" s="10">
        <v>0.91</v>
      </c>
      <c r="NQ10" s="10">
        <v>0.92</v>
      </c>
      <c r="NR10" s="10">
        <v>0.93</v>
      </c>
      <c r="NS10" s="10">
        <v>0.93</v>
      </c>
      <c r="NT10" s="10">
        <v>0.98</v>
      </c>
      <c r="NU10" s="10">
        <v>0.98</v>
      </c>
      <c r="NV10" s="10">
        <v>0.97</v>
      </c>
      <c r="NW10" s="10">
        <v>0.98</v>
      </c>
      <c r="NX10" s="10">
        <v>0.98</v>
      </c>
      <c r="NY10">
        <v>0.98</v>
      </c>
      <c r="NZ10">
        <v>0.99</v>
      </c>
      <c r="OA10">
        <v>0.99</v>
      </c>
      <c r="OB10">
        <v>0.99</v>
      </c>
      <c r="OC10">
        <v>0.99</v>
      </c>
      <c r="OD10">
        <v>0.97</v>
      </c>
      <c r="OE10">
        <v>0.96</v>
      </c>
      <c r="OF10">
        <v>0.96</v>
      </c>
      <c r="OG10">
        <v>0.95</v>
      </c>
      <c r="OH10">
        <v>0.95</v>
      </c>
      <c r="OI10">
        <v>0.97</v>
      </c>
      <c r="OJ10">
        <v>0.98</v>
      </c>
      <c r="OK10">
        <v>0.98</v>
      </c>
      <c r="OL10">
        <v>0.97</v>
      </c>
      <c r="OM10">
        <v>0.97</v>
      </c>
      <c r="ON10">
        <v>0.98</v>
      </c>
      <c r="OO10">
        <v>0.98</v>
      </c>
      <c r="OP10">
        <v>0.99</v>
      </c>
      <c r="OQ10">
        <v>0.97</v>
      </c>
      <c r="OR10">
        <v>0.97</v>
      </c>
      <c r="OS10">
        <v>0.97</v>
      </c>
      <c r="OT10">
        <v>0.97</v>
      </c>
      <c r="OU10">
        <v>0.97</v>
      </c>
      <c r="OV10">
        <v>0.94</v>
      </c>
      <c r="OW10">
        <v>0.94</v>
      </c>
      <c r="OX10">
        <v>0.94</v>
      </c>
      <c r="OY10">
        <v>0.96</v>
      </c>
      <c r="OZ10">
        <v>0.96</v>
      </c>
      <c r="PA10">
        <v>0.96</v>
      </c>
      <c r="PB10">
        <v>0.96</v>
      </c>
      <c r="PC10">
        <v>0.97</v>
      </c>
      <c r="PD10">
        <v>0.97</v>
      </c>
      <c r="PE10">
        <v>0.93</v>
      </c>
      <c r="PF10">
        <v>0.94</v>
      </c>
      <c r="PG10">
        <v>0.93</v>
      </c>
      <c r="PH10">
        <v>0.94</v>
      </c>
      <c r="PI10">
        <v>0.93</v>
      </c>
      <c r="PJ10">
        <v>0.93</v>
      </c>
      <c r="PK10">
        <v>0.92</v>
      </c>
      <c r="PL10">
        <v>0.92</v>
      </c>
      <c r="PM10">
        <v>0.88</v>
      </c>
      <c r="PN10">
        <v>0.89</v>
      </c>
      <c r="PO10">
        <v>0.88</v>
      </c>
      <c r="PP10">
        <v>0.88</v>
      </c>
      <c r="PQ10">
        <v>0.88</v>
      </c>
      <c r="PR10">
        <v>0.86</v>
      </c>
      <c r="PS10">
        <v>0.86</v>
      </c>
      <c r="PT10">
        <v>0.86</v>
      </c>
      <c r="PU10">
        <v>0.86</v>
      </c>
      <c r="PV10">
        <v>0.87</v>
      </c>
      <c r="PW10">
        <v>0.85</v>
      </c>
      <c r="PX10">
        <v>0.85</v>
      </c>
      <c r="PY10">
        <v>0.85</v>
      </c>
      <c r="PZ10">
        <v>0.87</v>
      </c>
      <c r="QA10">
        <v>0.87</v>
      </c>
      <c r="QB10">
        <v>0.87</v>
      </c>
      <c r="QC10">
        <v>0.87</v>
      </c>
      <c r="QD10">
        <v>0.87</v>
      </c>
      <c r="QE10">
        <v>0.86</v>
      </c>
      <c r="QF10">
        <v>0.87</v>
      </c>
      <c r="QG10">
        <v>0.87</v>
      </c>
      <c r="QH10">
        <v>0.89</v>
      </c>
      <c r="QI10">
        <v>0.89</v>
      </c>
    </row>
    <row r="11" spans="1:453" ht="16.5" customHeight="1" x14ac:dyDescent="0.25">
      <c r="A11" s="10"/>
      <c r="B11" s="12" t="s">
        <v>375</v>
      </c>
      <c r="C11" s="9"/>
      <c r="D11" s="9"/>
      <c r="E11" s="9">
        <v>1.03</v>
      </c>
      <c r="F11" s="9">
        <v>1.02</v>
      </c>
      <c r="G11" s="9">
        <v>1.02</v>
      </c>
      <c r="H11" s="9">
        <v>1.03</v>
      </c>
      <c r="I11" s="9">
        <v>1.05</v>
      </c>
      <c r="J11" s="9"/>
      <c r="K11" s="9"/>
      <c r="L11" s="9">
        <v>1.05</v>
      </c>
      <c r="M11" s="9">
        <v>1.04</v>
      </c>
      <c r="N11" s="9">
        <v>1.04</v>
      </c>
      <c r="O11" s="9">
        <v>1.03</v>
      </c>
      <c r="P11" s="9">
        <v>1.03</v>
      </c>
      <c r="Q11" s="9"/>
      <c r="R11" s="9"/>
      <c r="S11" s="9">
        <v>1.04</v>
      </c>
      <c r="T11" s="9">
        <v>1.03</v>
      </c>
      <c r="U11" s="9">
        <v>1.03</v>
      </c>
      <c r="V11" s="9">
        <v>1.0900000000000001</v>
      </c>
      <c r="W11" s="9">
        <v>1.0900000000000001</v>
      </c>
      <c r="X11" s="9"/>
      <c r="Y11" s="9"/>
      <c r="Z11" s="9">
        <v>1.1000000000000001</v>
      </c>
      <c r="AA11" s="9">
        <v>1.1000000000000001</v>
      </c>
      <c r="AB11" s="9">
        <v>1.1000000000000001</v>
      </c>
      <c r="AC11" s="9">
        <v>1.1100000000000001</v>
      </c>
      <c r="AD11" s="9">
        <v>1.1200000000000001</v>
      </c>
      <c r="AE11" s="9"/>
      <c r="AF11" s="9"/>
      <c r="AG11" s="9">
        <v>1.1100000000000001</v>
      </c>
      <c r="AH11" s="9">
        <v>1.1100000000000001</v>
      </c>
      <c r="AI11" s="9">
        <v>1.1100000000000001</v>
      </c>
      <c r="AJ11" s="9">
        <v>1.1100000000000001</v>
      </c>
      <c r="AK11" s="9">
        <v>1.1100000000000001</v>
      </c>
      <c r="AL11" s="9"/>
      <c r="AM11" s="9"/>
      <c r="AN11" s="9">
        <v>1.1100000000000001</v>
      </c>
      <c r="AO11" s="9">
        <v>1.1100000000000001</v>
      </c>
      <c r="AP11" s="9">
        <v>1.1100000000000001</v>
      </c>
      <c r="AQ11" s="9">
        <v>1.1100000000000001</v>
      </c>
      <c r="AR11" s="9">
        <v>1.2</v>
      </c>
      <c r="AS11" s="9"/>
      <c r="AT11" s="9"/>
      <c r="AU11" s="9">
        <v>1.21</v>
      </c>
      <c r="AV11" s="9">
        <v>1.2</v>
      </c>
      <c r="AW11" s="9">
        <v>1.2</v>
      </c>
      <c r="AX11" s="9">
        <v>1.2</v>
      </c>
      <c r="AY11" s="9">
        <v>1.2</v>
      </c>
      <c r="AZ11" s="9"/>
      <c r="BA11" s="9"/>
      <c r="BB11" s="9"/>
      <c r="BC11" s="9">
        <v>1.2</v>
      </c>
      <c r="BD11" s="9">
        <v>1.23</v>
      </c>
      <c r="BE11" s="9">
        <v>1.25</v>
      </c>
      <c r="BF11" s="9">
        <v>1.24</v>
      </c>
      <c r="BG11" s="9"/>
      <c r="BH11" s="9"/>
      <c r="BI11" s="9">
        <v>1.24</v>
      </c>
      <c r="BJ11" s="9">
        <v>1.23</v>
      </c>
      <c r="BK11" s="9">
        <v>1.23</v>
      </c>
      <c r="BL11" s="9">
        <v>1.23</v>
      </c>
      <c r="BM11" s="9">
        <v>1.24</v>
      </c>
      <c r="BN11" s="9"/>
      <c r="BO11" s="9"/>
      <c r="BP11" s="9">
        <v>1.31</v>
      </c>
      <c r="BQ11" s="9">
        <v>1.32</v>
      </c>
      <c r="BR11" s="9">
        <v>1.31</v>
      </c>
      <c r="BS11" s="9">
        <v>1.26</v>
      </c>
      <c r="BT11" s="9">
        <v>1.26</v>
      </c>
      <c r="BU11" s="9"/>
      <c r="BV11" s="9"/>
      <c r="BW11" s="9">
        <v>1.26</v>
      </c>
      <c r="BX11" s="9">
        <v>1.24</v>
      </c>
      <c r="BY11" s="9">
        <v>1.23</v>
      </c>
      <c r="BZ11" s="9">
        <v>1.22</v>
      </c>
      <c r="CA11" s="9">
        <v>1.1100000000000001</v>
      </c>
      <c r="CB11" s="9"/>
      <c r="CC11" s="9"/>
      <c r="CD11" s="9"/>
      <c r="CE11" s="9">
        <v>1.0900000000000001</v>
      </c>
      <c r="CF11" s="9">
        <v>1.0900000000000001</v>
      </c>
      <c r="CG11" s="9">
        <v>1.08</v>
      </c>
      <c r="CH11" s="9">
        <v>1.08</v>
      </c>
      <c r="CI11" s="9"/>
      <c r="CJ11" s="9"/>
      <c r="CK11" s="9">
        <v>1.07</v>
      </c>
      <c r="CL11" s="9">
        <v>1.07</v>
      </c>
      <c r="CM11" s="9">
        <v>1.07</v>
      </c>
      <c r="CN11" s="9">
        <v>1.18</v>
      </c>
      <c r="CO11" s="9">
        <v>1.18</v>
      </c>
      <c r="CP11" s="9"/>
      <c r="CQ11" s="9"/>
      <c r="CR11" s="9">
        <v>1.18</v>
      </c>
      <c r="CS11" s="9">
        <v>1.17</v>
      </c>
      <c r="CT11" s="9">
        <v>1.18</v>
      </c>
      <c r="CU11" s="9">
        <v>1.18</v>
      </c>
      <c r="CV11" s="9">
        <v>1.19</v>
      </c>
      <c r="CW11" s="9"/>
      <c r="CX11" s="9"/>
      <c r="CY11" s="9">
        <v>1.19</v>
      </c>
      <c r="CZ11" s="9">
        <v>1.19</v>
      </c>
      <c r="DA11" s="9">
        <v>1.19</v>
      </c>
      <c r="DB11" s="9">
        <v>1.1599999999999999</v>
      </c>
      <c r="DC11" s="9"/>
      <c r="DD11" s="9"/>
      <c r="DE11" s="9"/>
      <c r="DF11" s="9">
        <v>1.17</v>
      </c>
      <c r="DG11" s="9">
        <v>1.19</v>
      </c>
      <c r="DH11" s="9">
        <v>1.18</v>
      </c>
      <c r="DI11" s="9">
        <v>1.17</v>
      </c>
      <c r="DJ11" s="9">
        <v>1.19</v>
      </c>
      <c r="DK11" s="9"/>
      <c r="DL11" s="9"/>
      <c r="DM11" s="9">
        <v>1.2</v>
      </c>
      <c r="DN11" s="9">
        <v>1.17</v>
      </c>
      <c r="DO11" s="9">
        <v>1.17</v>
      </c>
      <c r="DP11" s="9">
        <v>1.18</v>
      </c>
      <c r="DQ11" s="9">
        <v>1.1499999999999999</v>
      </c>
      <c r="DR11" s="9"/>
      <c r="DS11" s="9"/>
      <c r="DT11" s="9">
        <v>1.17</v>
      </c>
      <c r="DU11" s="9">
        <v>1.1399999999999999</v>
      </c>
      <c r="DV11" s="9">
        <v>1.1399999999999999</v>
      </c>
      <c r="DW11" s="9">
        <v>1.1299999999999999</v>
      </c>
      <c r="DX11" s="9">
        <v>1.0900000000000001</v>
      </c>
      <c r="DY11" s="9"/>
      <c r="DZ11" s="9"/>
      <c r="EA11" s="9">
        <v>1.1599999999999999</v>
      </c>
      <c r="EB11" s="9">
        <v>1.1200000000000001</v>
      </c>
      <c r="EC11" s="9">
        <v>1.1399999999999999</v>
      </c>
      <c r="ED11" s="9">
        <v>1.1399999999999999</v>
      </c>
      <c r="EE11" s="9">
        <v>1.1399999999999999</v>
      </c>
      <c r="EF11" s="9"/>
      <c r="EG11" s="9"/>
      <c r="EH11" s="9">
        <v>1.1299999999999999</v>
      </c>
      <c r="EI11" s="9">
        <v>1.1200000000000001</v>
      </c>
      <c r="EJ11" s="9">
        <v>1.1200000000000001</v>
      </c>
      <c r="EK11" s="9">
        <v>1.1200000000000001</v>
      </c>
      <c r="EL11" s="9">
        <v>1.1200000000000001</v>
      </c>
      <c r="EM11" s="9"/>
      <c r="EN11" s="9"/>
      <c r="EO11" s="9"/>
      <c r="EP11" s="9">
        <v>1.1200000000000001</v>
      </c>
      <c r="EQ11" s="9">
        <v>1.1299999999999999</v>
      </c>
      <c r="ER11" s="9">
        <v>1.1200000000000001</v>
      </c>
      <c r="ES11" s="9">
        <v>1.05</v>
      </c>
      <c r="ET11" s="9"/>
      <c r="EU11" s="9"/>
      <c r="EV11" s="9">
        <v>1.05</v>
      </c>
      <c r="EW11" s="9">
        <v>1.05</v>
      </c>
      <c r="EX11" s="9">
        <v>1.02</v>
      </c>
      <c r="EY11" s="9">
        <v>1.02</v>
      </c>
      <c r="EZ11" s="9">
        <v>1.01</v>
      </c>
      <c r="FA11" s="9"/>
      <c r="FB11" s="9"/>
      <c r="FC11" s="9">
        <v>1.01</v>
      </c>
      <c r="FD11" s="9">
        <v>1.02</v>
      </c>
      <c r="FE11" s="9">
        <v>0.98</v>
      </c>
      <c r="FF11" s="9">
        <v>0.98</v>
      </c>
      <c r="FG11" s="9">
        <v>1</v>
      </c>
      <c r="FH11" s="9"/>
      <c r="FI11" s="9"/>
      <c r="FJ11" s="9">
        <v>1</v>
      </c>
      <c r="FK11" s="9">
        <v>0.94</v>
      </c>
      <c r="FL11" s="9">
        <v>0.94</v>
      </c>
      <c r="FM11" s="9">
        <v>0.89</v>
      </c>
      <c r="FN11" s="9">
        <v>0.9</v>
      </c>
      <c r="FO11" s="9"/>
      <c r="FP11" s="9"/>
      <c r="FQ11" s="9">
        <v>0.9</v>
      </c>
      <c r="FR11" s="9">
        <v>0.9</v>
      </c>
      <c r="FS11" s="9">
        <v>0.86</v>
      </c>
      <c r="FT11" s="9">
        <v>0.86</v>
      </c>
      <c r="FU11" s="9">
        <v>0.86</v>
      </c>
      <c r="FV11" s="9"/>
      <c r="FW11" s="9"/>
      <c r="FX11" s="9">
        <v>0.86</v>
      </c>
      <c r="FY11" s="9">
        <v>0.8</v>
      </c>
      <c r="FZ11" s="9">
        <v>0.85</v>
      </c>
      <c r="GA11" s="9">
        <v>0.85</v>
      </c>
      <c r="GB11" s="9"/>
      <c r="GC11" s="9"/>
      <c r="GD11" s="9"/>
      <c r="GE11" s="9">
        <v>0.77</v>
      </c>
      <c r="GF11" s="9">
        <v>0.78</v>
      </c>
      <c r="GG11" s="9">
        <v>0.77</v>
      </c>
      <c r="GH11" s="9">
        <v>0.77</v>
      </c>
      <c r="GI11" s="9">
        <v>0.8</v>
      </c>
      <c r="GJ11" s="9"/>
      <c r="GK11" s="9"/>
      <c r="GL11" s="9">
        <v>0.8</v>
      </c>
      <c r="GM11" s="9">
        <v>0.79</v>
      </c>
      <c r="GN11" s="9">
        <v>0.79</v>
      </c>
      <c r="GO11" s="9">
        <v>0.8</v>
      </c>
      <c r="GP11" s="9">
        <v>0.79</v>
      </c>
      <c r="GQ11" s="9"/>
      <c r="GR11" s="9"/>
      <c r="GS11" s="9">
        <v>0.79</v>
      </c>
      <c r="GT11" s="9">
        <v>0.78</v>
      </c>
      <c r="GU11" s="9">
        <v>0.73</v>
      </c>
      <c r="GV11" s="9">
        <v>0.73</v>
      </c>
      <c r="GW11" s="9">
        <v>0.73</v>
      </c>
      <c r="GX11" s="9"/>
      <c r="GY11" s="9"/>
      <c r="GZ11" s="9">
        <v>0.73</v>
      </c>
      <c r="HA11" s="9">
        <v>0.73</v>
      </c>
      <c r="HB11" s="9">
        <v>0.73</v>
      </c>
      <c r="HC11" s="9">
        <v>0.74</v>
      </c>
      <c r="HD11" s="9">
        <v>0.74</v>
      </c>
      <c r="HE11" s="9"/>
      <c r="HF11" s="9"/>
      <c r="HG11" s="9"/>
      <c r="HH11" s="9"/>
      <c r="HI11" s="9"/>
      <c r="HJ11" s="9"/>
      <c r="HK11" s="9"/>
      <c r="HL11" s="9"/>
      <c r="HM11" s="9"/>
      <c r="HN11" s="9"/>
      <c r="HO11" s="9"/>
      <c r="HP11" s="9"/>
      <c r="HQ11" s="9"/>
      <c r="HR11" s="9"/>
      <c r="HS11" s="9"/>
      <c r="HT11" s="9"/>
      <c r="HU11" s="9"/>
      <c r="HV11" s="9"/>
      <c r="HW11" s="9"/>
      <c r="HX11" s="9"/>
      <c r="HY11" s="9"/>
      <c r="HZ11" s="9"/>
      <c r="IA11" s="9"/>
      <c r="IB11" s="9"/>
      <c r="IC11" s="9"/>
      <c r="ID11" s="9"/>
      <c r="IE11" s="9"/>
      <c r="IF11" s="9"/>
      <c r="IG11" s="9"/>
      <c r="IH11" s="9"/>
      <c r="II11" s="9"/>
      <c r="IJ11" s="9"/>
      <c r="IK11" s="9"/>
      <c r="IL11" s="9"/>
      <c r="IM11" s="9"/>
      <c r="IN11" s="9"/>
      <c r="IO11" s="9"/>
      <c r="IP11" s="9"/>
      <c r="IQ11" s="9"/>
      <c r="IR11" s="9"/>
      <c r="IS11" s="9"/>
      <c r="IT11" s="9"/>
      <c r="IU11" s="9"/>
      <c r="IV11" s="9"/>
      <c r="IW11" s="9"/>
      <c r="IX11" s="9"/>
      <c r="IY11" s="9"/>
      <c r="IZ11" s="9"/>
      <c r="JA11" s="9"/>
      <c r="JB11" s="9"/>
      <c r="JC11" s="9"/>
      <c r="JD11" s="9"/>
      <c r="JE11" s="9"/>
      <c r="JF11" s="9"/>
      <c r="JG11" s="9"/>
      <c r="JH11" s="9"/>
      <c r="JI11" s="9"/>
      <c r="JJ11" s="9"/>
      <c r="JK11" s="9"/>
      <c r="JL11" s="9"/>
      <c r="JM11" s="9"/>
      <c r="JN11" s="9"/>
      <c r="JO11" s="9"/>
      <c r="JP11" s="9"/>
      <c r="JQ11" s="9"/>
      <c r="JR11" s="9"/>
      <c r="JS11" s="9"/>
      <c r="JT11" s="9"/>
      <c r="JU11" s="9"/>
      <c r="JV11" s="9"/>
      <c r="JW11" s="9"/>
      <c r="JX11" s="9"/>
      <c r="JY11" s="9"/>
      <c r="JZ11" s="9"/>
      <c r="KA11" s="9"/>
      <c r="KB11" s="9"/>
      <c r="KC11" s="9"/>
      <c r="KD11" s="9"/>
      <c r="KE11" s="9"/>
      <c r="KF11" s="9"/>
      <c r="KG11" s="9"/>
      <c r="KH11" s="9"/>
      <c r="KI11" s="9"/>
      <c r="KJ11" s="9"/>
      <c r="KK11" s="9"/>
      <c r="KL11" s="9"/>
      <c r="KM11" s="9"/>
      <c r="KN11" s="9"/>
      <c r="KO11" s="9"/>
      <c r="KP11" s="9"/>
      <c r="KQ11" s="9"/>
      <c r="KR11" s="9"/>
      <c r="KS11" s="9"/>
      <c r="KT11" s="9"/>
      <c r="KU11" s="9"/>
      <c r="KV11" s="9"/>
      <c r="KW11" s="9"/>
      <c r="KX11" s="9"/>
      <c r="KY11" s="9"/>
      <c r="KZ11" s="9"/>
      <c r="LA11" s="9"/>
      <c r="LB11" s="9"/>
      <c r="LC11" s="9"/>
      <c r="LD11" s="9"/>
      <c r="LE11" s="9"/>
      <c r="LF11" s="9"/>
      <c r="LG11" s="9"/>
      <c r="LH11" s="9"/>
      <c r="LI11" s="9"/>
      <c r="LJ11" s="9"/>
      <c r="LK11" s="9"/>
      <c r="LL11" s="9"/>
      <c r="LM11" s="9"/>
      <c r="LN11" s="9"/>
      <c r="LO11" s="9"/>
      <c r="LP11" s="9"/>
      <c r="LQ11" s="9"/>
      <c r="LR11" s="9"/>
      <c r="LS11" s="9"/>
      <c r="LT11" s="9"/>
      <c r="LU11" s="9"/>
      <c r="LV11" s="9"/>
      <c r="LW11" s="9"/>
      <c r="LX11" s="9"/>
      <c r="LY11" s="9"/>
      <c r="LZ11" s="9"/>
      <c r="MA11" s="9"/>
      <c r="MB11" s="9"/>
      <c r="MC11" s="9"/>
      <c r="MD11" s="9"/>
      <c r="ME11" s="9"/>
      <c r="MF11" s="9"/>
      <c r="MG11" s="9"/>
      <c r="MH11" s="9"/>
      <c r="MI11" s="9"/>
      <c r="MJ11" s="9"/>
      <c r="MK11" s="9"/>
      <c r="ML11" s="9"/>
      <c r="MM11" s="9"/>
      <c r="MN11" s="9"/>
      <c r="MO11" s="9"/>
      <c r="MP11" s="9"/>
      <c r="MQ11" s="9"/>
      <c r="MR11" s="9"/>
      <c r="MS11" s="9"/>
      <c r="MT11" s="9"/>
      <c r="MU11" s="9"/>
      <c r="MV11" s="9"/>
      <c r="MW11" s="9"/>
      <c r="MX11" s="9"/>
      <c r="MY11" s="9"/>
      <c r="MZ11" s="9"/>
      <c r="NA11" s="9"/>
      <c r="NB11" s="9"/>
      <c r="NC11" s="9"/>
      <c r="ND11" s="9">
        <v>0.79</v>
      </c>
      <c r="NE11" s="10">
        <v>0.79</v>
      </c>
      <c r="NF11" s="10">
        <v>0.75</v>
      </c>
      <c r="NG11" s="10">
        <v>0.76</v>
      </c>
      <c r="NH11" s="10">
        <v>0.75</v>
      </c>
      <c r="NI11" s="10">
        <v>0.75</v>
      </c>
      <c r="NJ11" s="10">
        <v>0.78</v>
      </c>
      <c r="NK11" s="10">
        <v>0.77</v>
      </c>
      <c r="NL11" s="10">
        <v>0.77</v>
      </c>
      <c r="NM11" s="10">
        <v>0.78</v>
      </c>
      <c r="NN11" s="10">
        <v>0.78</v>
      </c>
      <c r="NO11" s="10">
        <v>0.78</v>
      </c>
      <c r="NP11" s="10">
        <v>0.78</v>
      </c>
      <c r="NQ11" s="10">
        <v>0.81</v>
      </c>
      <c r="NR11" s="10">
        <v>0.82</v>
      </c>
      <c r="NS11" s="10">
        <v>0.82</v>
      </c>
      <c r="NT11" s="10">
        <v>0.87</v>
      </c>
      <c r="NU11" s="10">
        <v>0.87</v>
      </c>
      <c r="NV11" s="10">
        <v>0.86</v>
      </c>
      <c r="NW11" s="10">
        <v>0.86</v>
      </c>
      <c r="NX11" s="10">
        <v>0.87</v>
      </c>
      <c r="NY11">
        <v>0.87</v>
      </c>
      <c r="NZ11">
        <v>0.88</v>
      </c>
      <c r="OA11">
        <v>0.88</v>
      </c>
      <c r="OB11">
        <v>0.88</v>
      </c>
      <c r="OC11">
        <v>0.88</v>
      </c>
      <c r="OD11">
        <v>0.86</v>
      </c>
      <c r="OE11">
        <v>0.85</v>
      </c>
      <c r="OF11">
        <v>0.85</v>
      </c>
      <c r="OG11">
        <v>0.84</v>
      </c>
      <c r="OH11">
        <v>0.84</v>
      </c>
      <c r="OI11">
        <v>0.86</v>
      </c>
      <c r="OJ11">
        <v>0.86</v>
      </c>
      <c r="OK11">
        <v>0.87</v>
      </c>
      <c r="OL11">
        <v>0.85</v>
      </c>
      <c r="OM11">
        <v>0.75</v>
      </c>
      <c r="ON11">
        <v>0.76</v>
      </c>
      <c r="OO11">
        <v>0.76</v>
      </c>
      <c r="OP11">
        <v>0.77</v>
      </c>
      <c r="OQ11">
        <v>0.75</v>
      </c>
      <c r="OR11">
        <v>0.75</v>
      </c>
      <c r="OS11">
        <v>0.75</v>
      </c>
      <c r="OT11">
        <v>0.75</v>
      </c>
      <c r="OU11">
        <v>0.75</v>
      </c>
      <c r="OV11">
        <v>0.73</v>
      </c>
      <c r="OW11">
        <v>0.72</v>
      </c>
      <c r="OX11">
        <v>0.73</v>
      </c>
      <c r="OY11">
        <v>0.81</v>
      </c>
      <c r="OZ11">
        <v>0.82</v>
      </c>
      <c r="PA11">
        <v>0.82</v>
      </c>
      <c r="PB11">
        <v>0.82</v>
      </c>
      <c r="PC11">
        <v>0.82</v>
      </c>
      <c r="PD11">
        <v>0.82</v>
      </c>
      <c r="PE11">
        <v>0.79</v>
      </c>
      <c r="PF11">
        <v>0.79</v>
      </c>
      <c r="PG11">
        <v>0.79</v>
      </c>
      <c r="PH11">
        <v>0.8</v>
      </c>
      <c r="PI11">
        <v>0.79</v>
      </c>
      <c r="PJ11">
        <v>0.79</v>
      </c>
      <c r="PK11">
        <v>0.78</v>
      </c>
      <c r="PL11">
        <v>0.78</v>
      </c>
      <c r="PM11">
        <v>0.75</v>
      </c>
      <c r="PN11">
        <v>0.75</v>
      </c>
      <c r="PO11">
        <v>0.74</v>
      </c>
      <c r="PP11">
        <v>0.75</v>
      </c>
      <c r="PQ11">
        <v>0.74</v>
      </c>
      <c r="PR11">
        <v>0.73</v>
      </c>
      <c r="PS11">
        <v>0.72</v>
      </c>
      <c r="PT11">
        <v>0.73</v>
      </c>
      <c r="PU11">
        <v>0.72</v>
      </c>
      <c r="PV11">
        <v>0.73</v>
      </c>
      <c r="PW11">
        <v>0.71</v>
      </c>
      <c r="PX11">
        <v>0.71</v>
      </c>
      <c r="PY11">
        <v>0.71</v>
      </c>
      <c r="PZ11">
        <v>0.73</v>
      </c>
      <c r="QA11">
        <v>0.73</v>
      </c>
      <c r="QB11">
        <v>0.73</v>
      </c>
      <c r="QC11">
        <v>0.73</v>
      </c>
      <c r="QD11">
        <v>0.73</v>
      </c>
      <c r="QE11">
        <v>0.73</v>
      </c>
      <c r="QF11">
        <v>0.73</v>
      </c>
      <c r="QG11">
        <v>0.73</v>
      </c>
      <c r="QH11">
        <v>0.75</v>
      </c>
      <c r="QI11">
        <v>0.75</v>
      </c>
    </row>
    <row r="12" spans="1:453" ht="16.5" customHeight="1" x14ac:dyDescent="0.25">
      <c r="A12" s="10"/>
      <c r="B12" s="11" t="s">
        <v>376</v>
      </c>
      <c r="C12" s="9"/>
      <c r="D12" s="9"/>
      <c r="E12" s="9">
        <v>1.65</v>
      </c>
      <c r="F12" s="9">
        <v>1.66</v>
      </c>
      <c r="G12" s="9">
        <v>1.67</v>
      </c>
      <c r="H12" s="9">
        <v>1.69</v>
      </c>
      <c r="I12" s="9">
        <v>1.71</v>
      </c>
      <c r="J12" s="9"/>
      <c r="K12" s="9"/>
      <c r="L12" s="9">
        <v>1.71</v>
      </c>
      <c r="M12" s="9">
        <v>1.71</v>
      </c>
      <c r="N12" s="9">
        <v>1.74</v>
      </c>
      <c r="O12" s="9">
        <v>1.71</v>
      </c>
      <c r="P12" s="9">
        <v>1.72</v>
      </c>
      <c r="Q12" s="9"/>
      <c r="R12" s="9"/>
      <c r="S12" s="9">
        <v>1.72</v>
      </c>
      <c r="T12" s="9">
        <v>1.76</v>
      </c>
      <c r="U12" s="9">
        <v>1.77</v>
      </c>
      <c r="V12" s="9">
        <v>1.79</v>
      </c>
      <c r="W12" s="9">
        <v>1.8</v>
      </c>
      <c r="X12" s="9"/>
      <c r="Y12" s="9"/>
      <c r="Z12" s="9">
        <v>1.79</v>
      </c>
      <c r="AA12" s="9">
        <v>1.83</v>
      </c>
      <c r="AB12" s="9">
        <v>1.82</v>
      </c>
      <c r="AC12" s="9">
        <v>1.85</v>
      </c>
      <c r="AD12" s="9">
        <v>1.87</v>
      </c>
      <c r="AE12" s="9"/>
      <c r="AF12" s="9"/>
      <c r="AG12" s="9">
        <v>1.84</v>
      </c>
      <c r="AH12" s="9">
        <v>1.83</v>
      </c>
      <c r="AI12" s="9">
        <v>1.82</v>
      </c>
      <c r="AJ12" s="9">
        <v>1.83</v>
      </c>
      <c r="AK12" s="9">
        <v>1.85</v>
      </c>
      <c r="AL12" s="9"/>
      <c r="AM12" s="9"/>
      <c r="AN12" s="9">
        <v>1.87</v>
      </c>
      <c r="AO12" s="9">
        <v>1.93</v>
      </c>
      <c r="AP12" s="9">
        <v>1.92</v>
      </c>
      <c r="AQ12" s="9">
        <v>1.95</v>
      </c>
      <c r="AR12" s="9">
        <v>1.9</v>
      </c>
      <c r="AS12" s="9"/>
      <c r="AT12" s="9"/>
      <c r="AU12" s="9">
        <v>1.94</v>
      </c>
      <c r="AV12" s="9">
        <v>1.94</v>
      </c>
      <c r="AW12" s="9">
        <v>1.96</v>
      </c>
      <c r="AX12" s="9">
        <v>1.95</v>
      </c>
      <c r="AY12" s="9">
        <v>2.0099999999999998</v>
      </c>
      <c r="AZ12" s="9"/>
      <c r="BA12" s="9"/>
      <c r="BB12" s="9"/>
      <c r="BC12" s="9">
        <v>2.0499999999999998</v>
      </c>
      <c r="BD12" s="9">
        <v>2.0099999999999998</v>
      </c>
      <c r="BE12" s="9">
        <v>2.1</v>
      </c>
      <c r="BF12" s="9">
        <v>2.04</v>
      </c>
      <c r="BG12" s="9"/>
      <c r="BH12" s="9"/>
      <c r="BI12" s="9">
        <v>2.1</v>
      </c>
      <c r="BJ12" s="9">
        <v>2.1</v>
      </c>
      <c r="BK12" s="9">
        <v>2.15</v>
      </c>
      <c r="BL12" s="9">
        <v>2.2200000000000002</v>
      </c>
      <c r="BM12" s="9">
        <v>2.2999999999999998</v>
      </c>
      <c r="BN12" s="9"/>
      <c r="BO12" s="9"/>
      <c r="BP12" s="9">
        <v>2.27</v>
      </c>
      <c r="BQ12" s="9">
        <v>2.13</v>
      </c>
      <c r="BR12" s="9">
        <v>2.12</v>
      </c>
      <c r="BS12" s="9">
        <v>2.09</v>
      </c>
      <c r="BT12" s="9">
        <v>2.08</v>
      </c>
      <c r="BU12" s="9"/>
      <c r="BV12" s="9"/>
      <c r="BW12" s="9">
        <v>2.0299999999999998</v>
      </c>
      <c r="BX12" s="9">
        <v>1.97</v>
      </c>
      <c r="BY12" s="9">
        <v>1.97</v>
      </c>
      <c r="BZ12" s="9">
        <v>1.97</v>
      </c>
      <c r="CA12" s="9">
        <v>2</v>
      </c>
      <c r="CB12" s="9"/>
      <c r="CC12" s="9"/>
      <c r="CD12" s="9"/>
      <c r="CE12" s="9">
        <v>2.0099999999999998</v>
      </c>
      <c r="CF12" s="9">
        <v>2.0099999999999998</v>
      </c>
      <c r="CG12" s="9">
        <v>2.0699999999999998</v>
      </c>
      <c r="CH12" s="9">
        <v>2.0099999999999998</v>
      </c>
      <c r="CI12" s="9"/>
      <c r="CJ12" s="9"/>
      <c r="CK12" s="9">
        <v>2.02</v>
      </c>
      <c r="CL12" s="9">
        <v>1.96</v>
      </c>
      <c r="CM12" s="9">
        <v>1.97</v>
      </c>
      <c r="CN12" s="9">
        <v>2.0499999999999998</v>
      </c>
      <c r="CO12" s="9">
        <v>2.04</v>
      </c>
      <c r="CP12" s="9"/>
      <c r="CQ12" s="9"/>
      <c r="CR12" s="9">
        <v>2.0299999999999998</v>
      </c>
      <c r="CS12" s="9">
        <v>2.0099999999999998</v>
      </c>
      <c r="CT12" s="9">
        <v>2.06</v>
      </c>
      <c r="CU12" s="9">
        <v>2.04</v>
      </c>
      <c r="CV12" s="9">
        <v>2.06</v>
      </c>
      <c r="CW12" s="9"/>
      <c r="CX12" s="9"/>
      <c r="CY12" s="9">
        <v>1.98</v>
      </c>
      <c r="CZ12" s="9">
        <v>1.96</v>
      </c>
      <c r="DA12" s="9">
        <v>1.98</v>
      </c>
      <c r="DB12" s="9">
        <v>1.98</v>
      </c>
      <c r="DC12" s="9"/>
      <c r="DD12" s="9"/>
      <c r="DE12" s="9"/>
      <c r="DF12" s="9">
        <v>1.98</v>
      </c>
      <c r="DG12" s="9">
        <v>2.02</v>
      </c>
      <c r="DH12" s="9">
        <v>1.97</v>
      </c>
      <c r="DI12" s="9">
        <v>1.98</v>
      </c>
      <c r="DJ12" s="9">
        <v>2</v>
      </c>
      <c r="DK12" s="9"/>
      <c r="DL12" s="9"/>
      <c r="DM12" s="9">
        <v>1.92</v>
      </c>
      <c r="DN12" s="9">
        <v>1.94</v>
      </c>
      <c r="DO12" s="9">
        <v>1.93</v>
      </c>
      <c r="DP12" s="9">
        <v>1.94</v>
      </c>
      <c r="DQ12" s="9">
        <v>1.88</v>
      </c>
      <c r="DR12" s="9"/>
      <c r="DS12" s="9"/>
      <c r="DT12" s="9">
        <v>1.89</v>
      </c>
      <c r="DU12" s="9">
        <v>1.84</v>
      </c>
      <c r="DV12" s="9">
        <v>1.83</v>
      </c>
      <c r="DW12" s="9">
        <v>1.84</v>
      </c>
      <c r="DX12" s="9">
        <v>1.79</v>
      </c>
      <c r="DY12" s="9"/>
      <c r="DZ12" s="9"/>
      <c r="EA12" s="9">
        <v>1.75</v>
      </c>
      <c r="EB12" s="9">
        <v>1.73</v>
      </c>
      <c r="EC12" s="9">
        <v>1.76</v>
      </c>
      <c r="ED12" s="9">
        <v>1.74</v>
      </c>
      <c r="EE12" s="9">
        <v>1.75</v>
      </c>
      <c r="EF12" s="9"/>
      <c r="EG12" s="9"/>
      <c r="EH12" s="9">
        <v>1.77</v>
      </c>
      <c r="EI12" s="9">
        <v>1.77</v>
      </c>
      <c r="EJ12" s="9">
        <v>1.79</v>
      </c>
      <c r="EK12" s="9">
        <v>1.77</v>
      </c>
      <c r="EL12" s="9">
        <v>1.82</v>
      </c>
      <c r="EM12" s="9"/>
      <c r="EN12" s="9"/>
      <c r="EO12" s="9"/>
      <c r="EP12" s="9">
        <v>1.79</v>
      </c>
      <c r="EQ12" s="9">
        <v>1.76</v>
      </c>
      <c r="ER12" s="9">
        <v>1.76</v>
      </c>
      <c r="ES12" s="9">
        <v>1.75</v>
      </c>
      <c r="ET12" s="9"/>
      <c r="EU12" s="9"/>
      <c r="EV12" s="9">
        <v>1.75</v>
      </c>
      <c r="EW12" s="9">
        <v>1.73</v>
      </c>
      <c r="EX12" s="9">
        <v>1.67</v>
      </c>
      <c r="EY12" s="9">
        <v>1.65</v>
      </c>
      <c r="EZ12" s="9">
        <v>1.63</v>
      </c>
      <c r="FA12" s="9"/>
      <c r="FB12" s="9"/>
      <c r="FC12" s="9">
        <v>1.66</v>
      </c>
      <c r="FD12" s="9">
        <v>1.65</v>
      </c>
      <c r="FE12" s="9">
        <v>1.66</v>
      </c>
      <c r="FF12" s="9">
        <v>1.65</v>
      </c>
      <c r="FG12" s="9">
        <v>1.63</v>
      </c>
      <c r="FH12" s="9"/>
      <c r="FI12" s="9"/>
      <c r="FJ12" s="9">
        <v>1.6</v>
      </c>
      <c r="FK12" s="9">
        <v>1.6</v>
      </c>
      <c r="FL12" s="9">
        <v>1.59</v>
      </c>
      <c r="FM12" s="9">
        <v>1.54</v>
      </c>
      <c r="FN12" s="9">
        <v>1.54</v>
      </c>
      <c r="FO12" s="9"/>
      <c r="FP12" s="9"/>
      <c r="FQ12" s="9">
        <v>1.53</v>
      </c>
      <c r="FR12" s="9">
        <v>1.54</v>
      </c>
      <c r="FS12" s="9">
        <v>1.52</v>
      </c>
      <c r="FT12" s="9">
        <v>1.52</v>
      </c>
      <c r="FU12" s="9">
        <v>1.51</v>
      </c>
      <c r="FV12" s="9"/>
      <c r="FW12" s="9"/>
      <c r="FX12" s="9">
        <v>1.48</v>
      </c>
      <c r="FY12" s="9">
        <v>1.49</v>
      </c>
      <c r="FZ12" s="9">
        <v>1.48</v>
      </c>
      <c r="GA12" s="9">
        <v>1.46</v>
      </c>
      <c r="GB12" s="9"/>
      <c r="GC12" s="9"/>
      <c r="GD12" s="9"/>
      <c r="GE12" s="9">
        <v>1.46</v>
      </c>
      <c r="GF12" s="9">
        <v>1.44</v>
      </c>
      <c r="GG12" s="9">
        <v>1.42</v>
      </c>
      <c r="GH12" s="9">
        <v>1.43</v>
      </c>
      <c r="GI12" s="9">
        <v>1.42</v>
      </c>
      <c r="GJ12" s="9"/>
      <c r="GK12" s="9"/>
      <c r="GL12" s="9">
        <v>1.43</v>
      </c>
      <c r="GM12" s="9">
        <v>1.36</v>
      </c>
      <c r="GN12" s="9">
        <v>1.34</v>
      </c>
      <c r="GO12" s="9">
        <v>1.35</v>
      </c>
      <c r="GP12" s="9">
        <v>1.33</v>
      </c>
      <c r="GQ12" s="9"/>
      <c r="GR12" s="9"/>
      <c r="GS12" s="9">
        <v>1.33</v>
      </c>
      <c r="GT12" s="9">
        <v>1.36</v>
      </c>
      <c r="GU12" s="9">
        <v>1.35</v>
      </c>
      <c r="GV12" s="9">
        <v>1.35</v>
      </c>
      <c r="GW12" s="9">
        <v>1.35</v>
      </c>
      <c r="GX12" s="9"/>
      <c r="GY12" s="9"/>
      <c r="GZ12" s="9">
        <v>1.35</v>
      </c>
      <c r="HA12" s="9">
        <v>1.34</v>
      </c>
      <c r="HB12" s="9">
        <v>1.33</v>
      </c>
      <c r="HC12" s="9">
        <v>1.35</v>
      </c>
      <c r="HD12" s="9">
        <v>1.35</v>
      </c>
      <c r="HE12" s="9"/>
      <c r="HF12" s="9"/>
      <c r="HG12" s="9"/>
      <c r="HH12" s="9"/>
      <c r="HI12" s="9"/>
      <c r="HJ12" s="9"/>
      <c r="HK12" s="9"/>
      <c r="HL12" s="9"/>
      <c r="HM12" s="9"/>
      <c r="HN12" s="9"/>
      <c r="HO12" s="9"/>
      <c r="HP12" s="9"/>
      <c r="HQ12" s="9"/>
      <c r="HR12" s="9"/>
      <c r="HS12" s="9"/>
      <c r="HT12" s="9"/>
      <c r="HU12" s="9"/>
      <c r="HV12" s="9"/>
      <c r="HW12" s="9"/>
      <c r="HX12" s="9"/>
      <c r="HY12" s="9"/>
      <c r="HZ12" s="9"/>
      <c r="IA12" s="9"/>
      <c r="IB12" s="9"/>
      <c r="IC12" s="9"/>
      <c r="ID12" s="9"/>
      <c r="IE12" s="9"/>
      <c r="IF12" s="9"/>
      <c r="IG12" s="9"/>
      <c r="IH12" s="9"/>
      <c r="II12" s="9"/>
      <c r="IJ12" s="9"/>
      <c r="IK12" s="9"/>
      <c r="IL12" s="9"/>
      <c r="IM12" s="9"/>
      <c r="IN12" s="9"/>
      <c r="IO12" s="9"/>
      <c r="IP12" s="9"/>
      <c r="IQ12" s="9"/>
      <c r="IR12" s="9"/>
      <c r="IS12" s="9"/>
      <c r="IT12" s="9"/>
      <c r="IU12" s="9"/>
      <c r="IV12" s="9"/>
      <c r="IW12" s="9"/>
      <c r="IX12" s="9"/>
      <c r="IY12" s="9"/>
      <c r="IZ12" s="9"/>
      <c r="JA12" s="9"/>
      <c r="JB12" s="9"/>
      <c r="JC12" s="9"/>
      <c r="JD12" s="9"/>
      <c r="JE12" s="9"/>
      <c r="JF12" s="9"/>
      <c r="JG12" s="9"/>
      <c r="JH12" s="9"/>
      <c r="JI12" s="9"/>
      <c r="JJ12" s="9"/>
      <c r="JK12" s="9"/>
      <c r="JL12" s="9"/>
      <c r="JM12" s="9"/>
      <c r="JN12" s="9"/>
      <c r="JO12" s="9"/>
      <c r="JP12" s="9"/>
      <c r="JQ12" s="9"/>
      <c r="JR12" s="9"/>
      <c r="JS12" s="9"/>
      <c r="JT12" s="9"/>
      <c r="JU12" s="9"/>
      <c r="JV12" s="9"/>
      <c r="JW12" s="9"/>
      <c r="JX12" s="9"/>
      <c r="JY12" s="9"/>
      <c r="JZ12" s="9"/>
      <c r="KA12" s="9"/>
      <c r="KB12" s="9"/>
      <c r="KC12" s="9"/>
      <c r="KD12" s="9"/>
      <c r="KE12" s="9"/>
      <c r="KF12" s="9"/>
      <c r="KG12" s="9"/>
      <c r="KH12" s="9"/>
      <c r="KI12" s="9"/>
      <c r="KJ12" s="9"/>
      <c r="KK12" s="9"/>
      <c r="KL12" s="9"/>
      <c r="KM12" s="9"/>
      <c r="KN12" s="9"/>
      <c r="KO12" s="9"/>
      <c r="KP12" s="9"/>
      <c r="KQ12" s="9"/>
      <c r="KR12" s="9"/>
      <c r="KS12" s="9"/>
      <c r="KT12" s="9"/>
      <c r="KU12" s="9"/>
      <c r="KV12" s="9"/>
      <c r="KW12" s="9"/>
      <c r="KX12" s="9"/>
      <c r="KY12" s="9"/>
      <c r="KZ12" s="9"/>
      <c r="LA12" s="9"/>
      <c r="LB12" s="9"/>
      <c r="LC12" s="9"/>
      <c r="LD12" s="9"/>
      <c r="LE12" s="9"/>
      <c r="LF12" s="9"/>
      <c r="LG12" s="9"/>
      <c r="LH12" s="9"/>
      <c r="LI12" s="9"/>
      <c r="LJ12" s="9"/>
      <c r="LK12" s="9"/>
      <c r="LL12" s="9"/>
      <c r="LM12" s="9"/>
      <c r="LN12" s="9"/>
      <c r="LO12" s="9"/>
      <c r="LP12" s="9"/>
      <c r="LQ12" s="9"/>
      <c r="LR12" s="9"/>
      <c r="LS12" s="9"/>
      <c r="LT12" s="9"/>
      <c r="LU12" s="9"/>
      <c r="LV12" s="9"/>
      <c r="LW12" s="9"/>
      <c r="LX12" s="9"/>
      <c r="LY12" s="9"/>
      <c r="LZ12" s="9"/>
      <c r="MA12" s="9"/>
      <c r="MB12" s="9"/>
      <c r="MC12" s="9"/>
      <c r="MD12" s="9"/>
      <c r="ME12" s="9"/>
      <c r="MF12" s="9"/>
      <c r="MG12" s="9"/>
      <c r="MH12" s="9"/>
      <c r="MI12" s="9"/>
      <c r="MJ12" s="9"/>
      <c r="MK12" s="9"/>
      <c r="ML12" s="9"/>
      <c r="MM12" s="9"/>
      <c r="MN12" s="9"/>
      <c r="MO12" s="9"/>
      <c r="MP12" s="9"/>
      <c r="MQ12" s="9"/>
      <c r="MR12" s="9"/>
      <c r="MS12" s="9"/>
      <c r="MT12" s="9"/>
      <c r="MU12" s="9"/>
      <c r="MV12" s="9"/>
      <c r="MW12" s="9"/>
      <c r="MX12" s="9"/>
      <c r="MY12" s="9"/>
      <c r="MZ12" s="9"/>
      <c r="NA12" s="9"/>
      <c r="NB12" s="9"/>
      <c r="NC12" s="9"/>
      <c r="ND12" s="9">
        <v>1.34</v>
      </c>
      <c r="NE12" s="10">
        <v>1.32</v>
      </c>
      <c r="NF12" s="10">
        <v>1.3</v>
      </c>
      <c r="NG12" s="10">
        <v>1.35</v>
      </c>
      <c r="NH12" s="10">
        <v>1.34</v>
      </c>
      <c r="NI12" s="10">
        <v>1.35</v>
      </c>
      <c r="NJ12" s="10">
        <v>1.35</v>
      </c>
      <c r="NK12" s="10">
        <v>1.35</v>
      </c>
      <c r="NL12" s="10">
        <v>1.34</v>
      </c>
      <c r="NM12" s="10">
        <v>1.32</v>
      </c>
      <c r="NN12" s="10">
        <v>1.32</v>
      </c>
      <c r="NO12" s="10">
        <v>1.36</v>
      </c>
      <c r="NP12" s="10">
        <v>1.34</v>
      </c>
      <c r="NQ12" s="10">
        <v>1.34</v>
      </c>
      <c r="NR12" s="10">
        <v>1.34</v>
      </c>
      <c r="NS12" s="10">
        <v>1.34</v>
      </c>
      <c r="NT12" s="10">
        <v>1.35</v>
      </c>
      <c r="NU12" s="10">
        <v>1.35</v>
      </c>
      <c r="NV12" s="10">
        <v>1.35</v>
      </c>
      <c r="NW12" s="10">
        <v>1.37</v>
      </c>
      <c r="NX12" s="10">
        <v>1.39</v>
      </c>
      <c r="NY12">
        <v>1.34</v>
      </c>
      <c r="NZ12">
        <v>1.32</v>
      </c>
      <c r="OA12">
        <v>1.31</v>
      </c>
      <c r="OB12">
        <v>1.3</v>
      </c>
      <c r="OC12">
        <v>1.28</v>
      </c>
      <c r="OD12">
        <v>1.27</v>
      </c>
      <c r="OE12">
        <v>1.28</v>
      </c>
      <c r="OF12">
        <v>1.28</v>
      </c>
      <c r="OG12">
        <v>1.27</v>
      </c>
      <c r="OH12">
        <v>1.28</v>
      </c>
      <c r="OI12">
        <v>1.26</v>
      </c>
      <c r="OJ12">
        <v>1.28</v>
      </c>
      <c r="OK12">
        <v>1.28</v>
      </c>
      <c r="OL12">
        <v>1.27</v>
      </c>
      <c r="OM12">
        <v>1.26</v>
      </c>
      <c r="ON12">
        <v>1.27</v>
      </c>
      <c r="OO12">
        <v>1.26</v>
      </c>
      <c r="OP12">
        <v>1.26</v>
      </c>
      <c r="OQ12">
        <v>1.25</v>
      </c>
      <c r="OR12">
        <v>1.23</v>
      </c>
      <c r="OS12">
        <v>1.28</v>
      </c>
      <c r="OT12">
        <v>1.26</v>
      </c>
      <c r="OU12">
        <v>1.23</v>
      </c>
      <c r="OV12">
        <v>1.28</v>
      </c>
      <c r="OW12">
        <v>1.28</v>
      </c>
      <c r="OX12">
        <v>1.27</v>
      </c>
      <c r="OY12">
        <v>1.25</v>
      </c>
      <c r="OZ12">
        <v>1.2</v>
      </c>
      <c r="PA12">
        <v>1.2</v>
      </c>
      <c r="PB12">
        <v>1.28</v>
      </c>
      <c r="PC12">
        <v>1.25</v>
      </c>
      <c r="PD12">
        <v>1.21</v>
      </c>
      <c r="PE12">
        <v>1.18</v>
      </c>
      <c r="PF12">
        <v>1.1499999999999999</v>
      </c>
      <c r="PG12">
        <v>1.17</v>
      </c>
      <c r="PH12">
        <v>1.1499999999999999</v>
      </c>
      <c r="PI12">
        <v>1.1499999999999999</v>
      </c>
      <c r="PJ12">
        <v>1.1399999999999999</v>
      </c>
      <c r="PK12">
        <v>1.18</v>
      </c>
      <c r="PL12">
        <v>1.21</v>
      </c>
      <c r="PM12">
        <v>1.17</v>
      </c>
      <c r="PN12">
        <v>1.1200000000000001</v>
      </c>
      <c r="PO12">
        <v>1.1399999999999999</v>
      </c>
      <c r="PP12">
        <v>1.1399999999999999</v>
      </c>
      <c r="PQ12">
        <v>1.1499999999999999</v>
      </c>
      <c r="PR12">
        <v>1.1599999999999999</v>
      </c>
      <c r="PS12">
        <v>1.1599999999999999</v>
      </c>
      <c r="PT12">
        <v>1.1399999999999999</v>
      </c>
      <c r="PU12">
        <v>1.1499999999999999</v>
      </c>
      <c r="PV12">
        <v>1.1299999999999999</v>
      </c>
      <c r="PW12">
        <v>1.1599999999999999</v>
      </c>
      <c r="PX12">
        <v>1.17</v>
      </c>
      <c r="PY12">
        <v>1.1599999999999999</v>
      </c>
      <c r="PZ12">
        <v>1.1499999999999999</v>
      </c>
      <c r="QA12">
        <v>1.1499999999999999</v>
      </c>
      <c r="QB12">
        <v>1.1599999999999999</v>
      </c>
      <c r="QC12">
        <v>1.17</v>
      </c>
      <c r="QD12">
        <v>1.18</v>
      </c>
      <c r="QE12">
        <v>1.17</v>
      </c>
      <c r="QF12">
        <v>1.1599999999999999</v>
      </c>
      <c r="QG12">
        <v>1.1599999999999999</v>
      </c>
      <c r="QH12">
        <v>1.17</v>
      </c>
      <c r="QI12">
        <v>1.2</v>
      </c>
    </row>
    <row r="13" spans="1:453" ht="16.5" customHeight="1" x14ac:dyDescent="0.25">
      <c r="A13" s="10"/>
      <c r="B13" s="12" t="s">
        <v>377</v>
      </c>
      <c r="C13" s="9"/>
      <c r="D13" s="9"/>
      <c r="E13" s="9">
        <v>1.58</v>
      </c>
      <c r="F13" s="9">
        <v>1.59</v>
      </c>
      <c r="G13" s="9">
        <v>1.6</v>
      </c>
      <c r="H13" s="9">
        <v>1.62</v>
      </c>
      <c r="I13" s="9">
        <v>1.62</v>
      </c>
      <c r="J13" s="9"/>
      <c r="K13" s="9"/>
      <c r="L13" s="9">
        <v>1.62</v>
      </c>
      <c r="M13" s="9">
        <v>1.62</v>
      </c>
      <c r="N13" s="9">
        <v>1.64</v>
      </c>
      <c r="O13" s="9">
        <v>1.62</v>
      </c>
      <c r="P13" s="9">
        <v>1.63</v>
      </c>
      <c r="Q13" s="9"/>
      <c r="R13" s="9"/>
      <c r="S13" s="9">
        <v>1.63</v>
      </c>
      <c r="T13" s="9">
        <v>1.66</v>
      </c>
      <c r="U13" s="9">
        <v>1.67</v>
      </c>
      <c r="V13" s="9">
        <v>1.69</v>
      </c>
      <c r="W13" s="9">
        <v>1.71</v>
      </c>
      <c r="X13" s="9"/>
      <c r="Y13" s="9"/>
      <c r="Z13" s="9">
        <v>1.7</v>
      </c>
      <c r="AA13" s="9">
        <v>1.73</v>
      </c>
      <c r="AB13" s="9">
        <v>1.72</v>
      </c>
      <c r="AC13" s="9">
        <v>1.75</v>
      </c>
      <c r="AD13" s="9">
        <v>1.77</v>
      </c>
      <c r="AE13" s="9"/>
      <c r="AF13" s="9"/>
      <c r="AG13" s="9">
        <v>1.75</v>
      </c>
      <c r="AH13" s="9">
        <v>1.73</v>
      </c>
      <c r="AI13" s="9">
        <v>1.73</v>
      </c>
      <c r="AJ13" s="9">
        <v>1.73</v>
      </c>
      <c r="AK13" s="9">
        <v>1.76</v>
      </c>
      <c r="AL13" s="9"/>
      <c r="AM13" s="9"/>
      <c r="AN13" s="9">
        <v>1.78</v>
      </c>
      <c r="AO13" s="9">
        <v>1.83</v>
      </c>
      <c r="AP13" s="9">
        <v>1.82</v>
      </c>
      <c r="AQ13" s="9">
        <v>1.85</v>
      </c>
      <c r="AR13" s="9">
        <v>1.8</v>
      </c>
      <c r="AS13" s="9"/>
      <c r="AT13" s="9"/>
      <c r="AU13" s="9">
        <v>1.84</v>
      </c>
      <c r="AV13" s="9">
        <v>1.84</v>
      </c>
      <c r="AW13" s="9">
        <v>1.86</v>
      </c>
      <c r="AX13" s="9">
        <v>1.85</v>
      </c>
      <c r="AY13" s="9">
        <v>1.86</v>
      </c>
      <c r="AZ13" s="9"/>
      <c r="BA13" s="9"/>
      <c r="BB13" s="9"/>
      <c r="BC13" s="9">
        <v>1.91</v>
      </c>
      <c r="BD13" s="9">
        <v>1.86</v>
      </c>
      <c r="BE13" s="9">
        <v>1.95</v>
      </c>
      <c r="BF13" s="9">
        <v>1.9</v>
      </c>
      <c r="BG13" s="9"/>
      <c r="BH13" s="9"/>
      <c r="BI13" s="9">
        <v>1.95</v>
      </c>
      <c r="BJ13" s="9">
        <v>1.95</v>
      </c>
      <c r="BK13" s="9">
        <v>2</v>
      </c>
      <c r="BL13" s="9">
        <v>2.06</v>
      </c>
      <c r="BM13" s="9">
        <v>2.14</v>
      </c>
      <c r="BN13" s="9"/>
      <c r="BO13" s="9"/>
      <c r="BP13" s="9">
        <v>2.11</v>
      </c>
      <c r="BQ13" s="9">
        <v>1.98</v>
      </c>
      <c r="BR13" s="9">
        <v>1.97</v>
      </c>
      <c r="BS13" s="9">
        <v>1.97</v>
      </c>
      <c r="BT13" s="9">
        <v>1.96</v>
      </c>
      <c r="BU13" s="9"/>
      <c r="BV13" s="9"/>
      <c r="BW13" s="9">
        <v>1.91</v>
      </c>
      <c r="BX13" s="9">
        <v>1.84</v>
      </c>
      <c r="BY13" s="9">
        <v>1.85</v>
      </c>
      <c r="BZ13" s="9">
        <v>1.85</v>
      </c>
      <c r="CA13" s="9">
        <v>1.88</v>
      </c>
      <c r="CB13" s="9"/>
      <c r="CC13" s="9"/>
      <c r="CD13" s="9"/>
      <c r="CE13" s="9">
        <v>1.93</v>
      </c>
      <c r="CF13" s="9">
        <v>1.93</v>
      </c>
      <c r="CG13" s="9">
        <v>2</v>
      </c>
      <c r="CH13" s="9">
        <v>1.93</v>
      </c>
      <c r="CI13" s="9"/>
      <c r="CJ13" s="9"/>
      <c r="CK13" s="9">
        <v>1.95</v>
      </c>
      <c r="CL13" s="9">
        <v>1.94</v>
      </c>
      <c r="CM13" s="9">
        <v>1.97</v>
      </c>
      <c r="CN13" s="9">
        <v>1.97</v>
      </c>
      <c r="CO13" s="9">
        <v>1.95</v>
      </c>
      <c r="CP13" s="9"/>
      <c r="CQ13" s="9"/>
      <c r="CR13" s="9">
        <v>1.94</v>
      </c>
      <c r="CS13" s="9">
        <v>1.92</v>
      </c>
      <c r="CT13" s="9">
        <v>1.94</v>
      </c>
      <c r="CU13" s="9">
        <v>1.91</v>
      </c>
      <c r="CV13" s="9">
        <v>1.93</v>
      </c>
      <c r="CW13" s="9"/>
      <c r="CX13" s="9"/>
      <c r="CY13" s="9">
        <v>1.86</v>
      </c>
      <c r="CZ13" s="9">
        <v>1.84</v>
      </c>
      <c r="DA13" s="9">
        <v>1.86</v>
      </c>
      <c r="DB13" s="9">
        <v>1.86</v>
      </c>
      <c r="DC13" s="9"/>
      <c r="DD13" s="9"/>
      <c r="DE13" s="9"/>
      <c r="DF13" s="9">
        <v>1.86</v>
      </c>
      <c r="DG13" s="9">
        <v>1.92</v>
      </c>
      <c r="DH13" s="9">
        <v>1.87</v>
      </c>
      <c r="DI13" s="9">
        <v>1.88</v>
      </c>
      <c r="DJ13" s="9">
        <v>1.9</v>
      </c>
      <c r="DK13" s="9"/>
      <c r="DL13" s="9"/>
      <c r="DM13" s="9">
        <v>1.83</v>
      </c>
      <c r="DN13" s="9">
        <v>1.84</v>
      </c>
      <c r="DO13" s="9">
        <v>1.83</v>
      </c>
      <c r="DP13" s="9">
        <v>1.84</v>
      </c>
      <c r="DQ13" s="9">
        <v>1.79</v>
      </c>
      <c r="DR13" s="9"/>
      <c r="DS13" s="9"/>
      <c r="DT13" s="9">
        <v>1.8</v>
      </c>
      <c r="DU13" s="9">
        <v>1.74</v>
      </c>
      <c r="DV13" s="9">
        <v>1.74</v>
      </c>
      <c r="DW13" s="9">
        <v>1.74</v>
      </c>
      <c r="DX13" s="9">
        <v>1.7</v>
      </c>
      <c r="DY13" s="9"/>
      <c r="DZ13" s="9"/>
      <c r="EA13" s="9">
        <v>1.66</v>
      </c>
      <c r="EB13" s="9">
        <v>1.64</v>
      </c>
      <c r="EC13" s="9">
        <v>1.66</v>
      </c>
      <c r="ED13" s="9">
        <v>1.66</v>
      </c>
      <c r="EE13" s="9">
        <v>1.68</v>
      </c>
      <c r="EF13" s="9"/>
      <c r="EG13" s="9"/>
      <c r="EH13" s="9">
        <v>1.69</v>
      </c>
      <c r="EI13" s="9">
        <v>1.7</v>
      </c>
      <c r="EJ13" s="9">
        <v>1.72</v>
      </c>
      <c r="EK13" s="9">
        <v>1.7</v>
      </c>
      <c r="EL13" s="9">
        <v>1.75</v>
      </c>
      <c r="EM13" s="9"/>
      <c r="EN13" s="9"/>
      <c r="EO13" s="9"/>
      <c r="EP13" s="9">
        <v>1.72</v>
      </c>
      <c r="EQ13" s="9">
        <v>1.69</v>
      </c>
      <c r="ER13" s="9">
        <v>1.69</v>
      </c>
      <c r="ES13" s="9">
        <v>1.68</v>
      </c>
      <c r="ET13" s="9"/>
      <c r="EU13" s="9"/>
      <c r="EV13" s="9">
        <v>1.67</v>
      </c>
      <c r="EW13" s="9">
        <v>1.66</v>
      </c>
      <c r="EX13" s="9">
        <v>1.6</v>
      </c>
      <c r="EY13" s="9">
        <v>1.58</v>
      </c>
      <c r="EZ13" s="9">
        <v>1.56</v>
      </c>
      <c r="FA13" s="9"/>
      <c r="FB13" s="9"/>
      <c r="FC13" s="9">
        <v>1.59</v>
      </c>
      <c r="FD13" s="9">
        <v>1.58</v>
      </c>
      <c r="FE13" s="9">
        <v>1.59</v>
      </c>
      <c r="FF13" s="9">
        <v>1.59</v>
      </c>
      <c r="FG13" s="9">
        <v>1.58</v>
      </c>
      <c r="FH13" s="9"/>
      <c r="FI13" s="9"/>
      <c r="FJ13" s="9">
        <v>1.54</v>
      </c>
      <c r="FK13" s="9">
        <v>1.55</v>
      </c>
      <c r="FL13" s="9">
        <v>1.54</v>
      </c>
      <c r="FM13" s="9">
        <v>1.49</v>
      </c>
      <c r="FN13" s="9">
        <v>1.48</v>
      </c>
      <c r="FO13" s="9"/>
      <c r="FP13" s="9"/>
      <c r="FQ13" s="9">
        <v>1.47</v>
      </c>
      <c r="FR13" s="9">
        <v>1.48</v>
      </c>
      <c r="FS13" s="9">
        <v>1.47</v>
      </c>
      <c r="FT13" s="9">
        <v>1.48</v>
      </c>
      <c r="FU13" s="9">
        <v>1.46</v>
      </c>
      <c r="FV13" s="9"/>
      <c r="FW13" s="9"/>
      <c r="FX13" s="9">
        <v>1.43</v>
      </c>
      <c r="FY13" s="9">
        <v>1.44</v>
      </c>
      <c r="FZ13" s="9">
        <v>1.43</v>
      </c>
      <c r="GA13" s="9">
        <v>1.41</v>
      </c>
      <c r="GB13" s="9"/>
      <c r="GC13" s="9"/>
      <c r="GD13" s="9"/>
      <c r="GE13" s="9">
        <v>1.41</v>
      </c>
      <c r="GF13" s="9">
        <v>1.38</v>
      </c>
      <c r="GG13" s="9">
        <v>1.38</v>
      </c>
      <c r="GH13" s="9">
        <v>1.39</v>
      </c>
      <c r="GI13" s="9">
        <v>1.39</v>
      </c>
      <c r="GJ13" s="9"/>
      <c r="GK13" s="9"/>
      <c r="GL13" s="9">
        <v>1.39</v>
      </c>
      <c r="GM13" s="9">
        <v>1.36</v>
      </c>
      <c r="GN13" s="9">
        <v>1.33</v>
      </c>
      <c r="GO13" s="9">
        <v>1.34</v>
      </c>
      <c r="GP13" s="9">
        <v>1.32</v>
      </c>
      <c r="GQ13" s="9"/>
      <c r="GR13" s="9"/>
      <c r="GS13" s="9">
        <v>1.33</v>
      </c>
      <c r="GT13" s="9">
        <v>1.36</v>
      </c>
      <c r="GU13" s="9">
        <v>1.37</v>
      </c>
      <c r="GV13" s="9">
        <v>1.37</v>
      </c>
      <c r="GW13" s="9">
        <v>1.37</v>
      </c>
      <c r="GX13" s="9"/>
      <c r="GY13" s="9"/>
      <c r="GZ13" s="9">
        <v>1.37</v>
      </c>
      <c r="HA13" s="9">
        <v>1.36</v>
      </c>
      <c r="HB13" s="9">
        <v>1.34</v>
      </c>
      <c r="HC13" s="9">
        <v>1.36</v>
      </c>
      <c r="HD13" s="9">
        <v>1.37</v>
      </c>
      <c r="HE13" s="9"/>
      <c r="HF13" s="9"/>
      <c r="HG13" s="9"/>
      <c r="HH13" s="9"/>
      <c r="HI13" s="9"/>
      <c r="HJ13" s="9"/>
      <c r="HK13" s="9"/>
      <c r="HL13" s="9"/>
      <c r="HM13" s="9"/>
      <c r="HN13" s="9"/>
      <c r="HO13" s="9"/>
      <c r="HP13" s="9"/>
      <c r="HQ13" s="9"/>
      <c r="HR13" s="9"/>
      <c r="HS13" s="9"/>
      <c r="HT13" s="9"/>
      <c r="HU13" s="9"/>
      <c r="HV13" s="9"/>
      <c r="HW13" s="9"/>
      <c r="HX13" s="9"/>
      <c r="HY13" s="9"/>
      <c r="HZ13" s="9"/>
      <c r="IA13" s="9"/>
      <c r="IB13" s="9"/>
      <c r="IC13" s="9"/>
      <c r="ID13" s="9"/>
      <c r="IE13" s="9"/>
      <c r="IF13" s="9"/>
      <c r="IG13" s="9"/>
      <c r="IH13" s="9"/>
      <c r="II13" s="9"/>
      <c r="IJ13" s="9"/>
      <c r="IK13" s="9"/>
      <c r="IL13" s="9"/>
      <c r="IM13" s="9"/>
      <c r="IN13" s="9"/>
      <c r="IO13" s="9"/>
      <c r="IP13" s="9"/>
      <c r="IQ13" s="9"/>
      <c r="IR13" s="9"/>
      <c r="IS13" s="9"/>
      <c r="IT13" s="9"/>
      <c r="IU13" s="9"/>
      <c r="IV13" s="9"/>
      <c r="IW13" s="9"/>
      <c r="IX13" s="9"/>
      <c r="IY13" s="9"/>
      <c r="IZ13" s="9"/>
      <c r="JA13" s="9"/>
      <c r="JB13" s="9"/>
      <c r="JC13" s="9"/>
      <c r="JD13" s="9"/>
      <c r="JE13" s="9"/>
      <c r="JF13" s="9"/>
      <c r="JG13" s="9"/>
      <c r="JH13" s="9"/>
      <c r="JI13" s="9"/>
      <c r="JJ13" s="9"/>
      <c r="JK13" s="9"/>
      <c r="JL13" s="9"/>
      <c r="JM13" s="9"/>
      <c r="JN13" s="9"/>
      <c r="JO13" s="9"/>
      <c r="JP13" s="9"/>
      <c r="JQ13" s="9"/>
      <c r="JR13" s="9"/>
      <c r="JS13" s="9"/>
      <c r="JT13" s="9"/>
      <c r="JU13" s="9"/>
      <c r="JV13" s="9"/>
      <c r="JW13" s="9"/>
      <c r="JX13" s="9"/>
      <c r="JY13" s="9"/>
      <c r="JZ13" s="9"/>
      <c r="KA13" s="9"/>
      <c r="KB13" s="9"/>
      <c r="KC13" s="9"/>
      <c r="KD13" s="9"/>
      <c r="KE13" s="9"/>
      <c r="KF13" s="9"/>
      <c r="KG13" s="9"/>
      <c r="KH13" s="9"/>
      <c r="KI13" s="9"/>
      <c r="KJ13" s="9"/>
      <c r="KK13" s="9"/>
      <c r="KL13" s="9"/>
      <c r="KM13" s="9"/>
      <c r="KN13" s="9"/>
      <c r="KO13" s="9"/>
      <c r="KP13" s="9"/>
      <c r="KQ13" s="9"/>
      <c r="KR13" s="9"/>
      <c r="KS13" s="9"/>
      <c r="KT13" s="9"/>
      <c r="KU13" s="9"/>
      <c r="KV13" s="9"/>
      <c r="KW13" s="9"/>
      <c r="KX13" s="9"/>
      <c r="KY13" s="9"/>
      <c r="KZ13" s="9"/>
      <c r="LA13" s="9"/>
      <c r="LB13" s="9"/>
      <c r="LC13" s="9"/>
      <c r="LD13" s="9"/>
      <c r="LE13" s="9"/>
      <c r="LF13" s="9"/>
      <c r="LG13" s="9"/>
      <c r="LH13" s="9"/>
      <c r="LI13" s="9"/>
      <c r="LJ13" s="9"/>
      <c r="LK13" s="9"/>
      <c r="LL13" s="9"/>
      <c r="LM13" s="9"/>
      <c r="LN13" s="9"/>
      <c r="LO13" s="9"/>
      <c r="LP13" s="9"/>
      <c r="LQ13" s="9"/>
      <c r="LR13" s="9"/>
      <c r="LS13" s="9"/>
      <c r="LT13" s="9"/>
      <c r="LU13" s="9"/>
      <c r="LV13" s="9"/>
      <c r="LW13" s="9"/>
      <c r="LX13" s="9"/>
      <c r="LY13" s="9"/>
      <c r="LZ13" s="9"/>
      <c r="MA13" s="9"/>
      <c r="MB13" s="9"/>
      <c r="MC13" s="9"/>
      <c r="MD13" s="9"/>
      <c r="ME13" s="9"/>
      <c r="MF13" s="9"/>
      <c r="MG13" s="9"/>
      <c r="MH13" s="9"/>
      <c r="MI13" s="9"/>
      <c r="MJ13" s="9"/>
      <c r="MK13" s="9"/>
      <c r="ML13" s="9"/>
      <c r="MM13" s="9"/>
      <c r="MN13" s="9"/>
      <c r="MO13" s="9"/>
      <c r="MP13" s="9"/>
      <c r="MQ13" s="9"/>
      <c r="MR13" s="9"/>
      <c r="MS13" s="9"/>
      <c r="MT13" s="9"/>
      <c r="MU13" s="9"/>
      <c r="MV13" s="9"/>
      <c r="MW13" s="9"/>
      <c r="MX13" s="9"/>
      <c r="MY13" s="9"/>
      <c r="MZ13" s="9"/>
      <c r="NA13" s="9"/>
      <c r="NB13" s="9"/>
      <c r="NC13" s="9"/>
      <c r="ND13" s="9">
        <v>1.36</v>
      </c>
      <c r="NE13" s="10">
        <v>1.33</v>
      </c>
      <c r="NF13" s="10">
        <v>1.32</v>
      </c>
      <c r="NG13" s="10">
        <v>1.37</v>
      </c>
      <c r="NH13" s="10">
        <v>1.36</v>
      </c>
      <c r="NI13" s="10">
        <v>1.37</v>
      </c>
      <c r="NJ13" s="10">
        <v>1.37</v>
      </c>
      <c r="NK13" s="10">
        <v>1.37</v>
      </c>
      <c r="NL13" s="10">
        <v>1.36</v>
      </c>
      <c r="NM13" s="10">
        <v>1.33</v>
      </c>
      <c r="NN13" s="10">
        <v>1.33</v>
      </c>
      <c r="NO13" s="10">
        <v>1.35</v>
      </c>
      <c r="NP13" s="10">
        <v>1.33</v>
      </c>
      <c r="NQ13" s="10">
        <v>1.32</v>
      </c>
      <c r="NR13" s="10">
        <v>1.32</v>
      </c>
      <c r="NS13" s="10">
        <v>1.32</v>
      </c>
      <c r="NT13" s="10">
        <v>1.34</v>
      </c>
      <c r="NU13" s="10">
        <v>1.34</v>
      </c>
      <c r="NV13" s="10">
        <v>1.33</v>
      </c>
      <c r="NW13" s="10">
        <v>1.36</v>
      </c>
      <c r="NX13" s="10">
        <v>1.38</v>
      </c>
      <c r="NY13">
        <v>1.32</v>
      </c>
      <c r="NZ13">
        <v>1.3</v>
      </c>
      <c r="OA13">
        <v>1.28</v>
      </c>
      <c r="OB13">
        <v>1.27</v>
      </c>
      <c r="OC13">
        <v>1.24</v>
      </c>
      <c r="OD13">
        <v>1.23</v>
      </c>
      <c r="OE13">
        <v>1.24</v>
      </c>
      <c r="OF13">
        <v>1.24</v>
      </c>
      <c r="OG13">
        <v>1.24</v>
      </c>
      <c r="OH13">
        <v>1.25</v>
      </c>
      <c r="OI13">
        <v>1.23</v>
      </c>
      <c r="OJ13">
        <v>1.25</v>
      </c>
      <c r="OK13">
        <v>1.25</v>
      </c>
      <c r="OL13">
        <v>1.24</v>
      </c>
      <c r="OM13">
        <v>1.22</v>
      </c>
      <c r="ON13">
        <v>1.23</v>
      </c>
      <c r="OO13">
        <v>1.22</v>
      </c>
      <c r="OP13">
        <v>1.21</v>
      </c>
      <c r="OQ13">
        <v>1.2</v>
      </c>
      <c r="OR13">
        <v>1.18</v>
      </c>
      <c r="OS13">
        <v>1.27</v>
      </c>
      <c r="OT13">
        <v>1.26</v>
      </c>
      <c r="OU13">
        <v>1.22</v>
      </c>
      <c r="OV13">
        <v>1.28</v>
      </c>
      <c r="OW13">
        <v>1.28</v>
      </c>
      <c r="OX13">
        <v>1.33</v>
      </c>
      <c r="OY13">
        <v>1.31</v>
      </c>
      <c r="OZ13">
        <v>1.24</v>
      </c>
      <c r="PA13">
        <v>1.24</v>
      </c>
      <c r="PB13">
        <v>1.34</v>
      </c>
      <c r="PC13">
        <v>1.3</v>
      </c>
      <c r="PD13">
        <v>1.25</v>
      </c>
      <c r="PE13">
        <v>1.22</v>
      </c>
      <c r="PF13">
        <v>1.18</v>
      </c>
      <c r="PG13">
        <v>1.21</v>
      </c>
      <c r="PH13">
        <v>1.18</v>
      </c>
      <c r="PI13">
        <v>1.18</v>
      </c>
      <c r="PJ13">
        <v>1.17</v>
      </c>
      <c r="PK13">
        <v>1.23</v>
      </c>
      <c r="PL13">
        <v>1.25</v>
      </c>
      <c r="PM13">
        <v>1.21</v>
      </c>
      <c r="PN13">
        <v>1.19</v>
      </c>
      <c r="PO13">
        <v>1.21</v>
      </c>
      <c r="PP13">
        <v>1.21</v>
      </c>
      <c r="PQ13">
        <v>1.22</v>
      </c>
      <c r="PR13">
        <v>1.24</v>
      </c>
      <c r="PS13">
        <v>1.24</v>
      </c>
      <c r="PT13">
        <v>1.21</v>
      </c>
      <c r="PU13">
        <v>1.23</v>
      </c>
      <c r="PV13">
        <v>1.19</v>
      </c>
      <c r="PW13">
        <v>1.24</v>
      </c>
      <c r="PX13">
        <v>1.25</v>
      </c>
      <c r="PY13">
        <v>1.24</v>
      </c>
      <c r="PZ13">
        <v>1.23</v>
      </c>
      <c r="QA13">
        <v>1.23</v>
      </c>
      <c r="QB13">
        <v>1.23</v>
      </c>
      <c r="QC13">
        <v>1.24</v>
      </c>
      <c r="QD13">
        <v>1.24</v>
      </c>
      <c r="QE13">
        <v>1.23</v>
      </c>
      <c r="QF13">
        <v>1.22</v>
      </c>
      <c r="QG13">
        <v>1.21</v>
      </c>
      <c r="QH13">
        <v>1.23</v>
      </c>
      <c r="QI13">
        <v>1.26</v>
      </c>
    </row>
    <row r="14" spans="1:453" ht="16.5" customHeight="1" x14ac:dyDescent="0.25">
      <c r="A14" s="10"/>
      <c r="B14" s="11" t="s">
        <v>378</v>
      </c>
      <c r="C14" s="9"/>
      <c r="D14" s="9"/>
      <c r="E14" s="9">
        <v>1.18</v>
      </c>
      <c r="F14" s="9">
        <v>1.19</v>
      </c>
      <c r="G14" s="9">
        <v>1.2</v>
      </c>
      <c r="H14" s="9">
        <v>1.22</v>
      </c>
      <c r="I14" s="9">
        <v>1.21</v>
      </c>
      <c r="J14" s="9"/>
      <c r="K14" s="9"/>
      <c r="L14" s="9">
        <v>1.22</v>
      </c>
      <c r="M14" s="9">
        <v>1.21</v>
      </c>
      <c r="N14" s="9">
        <v>1.23</v>
      </c>
      <c r="O14" s="9">
        <v>1.24</v>
      </c>
      <c r="P14" s="9">
        <v>1.24</v>
      </c>
      <c r="Q14" s="9"/>
      <c r="R14" s="9"/>
      <c r="S14" s="9">
        <v>1.24</v>
      </c>
      <c r="T14" s="9">
        <v>1.27</v>
      </c>
      <c r="U14" s="9">
        <v>1.27</v>
      </c>
      <c r="V14" s="9">
        <v>1.29</v>
      </c>
      <c r="W14" s="9">
        <v>1.3</v>
      </c>
      <c r="X14" s="9"/>
      <c r="Y14" s="9"/>
      <c r="Z14" s="9">
        <v>1.29</v>
      </c>
      <c r="AA14" s="9">
        <v>1.32</v>
      </c>
      <c r="AB14" s="9">
        <v>1.31</v>
      </c>
      <c r="AC14" s="9">
        <v>1.34</v>
      </c>
      <c r="AD14" s="9">
        <v>1.35</v>
      </c>
      <c r="AE14" s="9"/>
      <c r="AF14" s="9"/>
      <c r="AG14" s="9">
        <v>1.33</v>
      </c>
      <c r="AH14" s="9">
        <v>1.3</v>
      </c>
      <c r="AI14" s="9">
        <v>1.29</v>
      </c>
      <c r="AJ14" s="9">
        <v>1.3</v>
      </c>
      <c r="AK14" s="9">
        <v>1.34</v>
      </c>
      <c r="AL14" s="9"/>
      <c r="AM14" s="9"/>
      <c r="AN14" s="9">
        <v>1.35</v>
      </c>
      <c r="AO14" s="9">
        <v>1.39</v>
      </c>
      <c r="AP14" s="9">
        <v>1.38</v>
      </c>
      <c r="AQ14" s="9">
        <v>1.4</v>
      </c>
      <c r="AR14" s="9">
        <v>1.36</v>
      </c>
      <c r="AS14" s="9"/>
      <c r="AT14" s="9"/>
      <c r="AU14" s="9">
        <v>1.4</v>
      </c>
      <c r="AV14" s="9">
        <v>1.4</v>
      </c>
      <c r="AW14" s="9">
        <v>1.42</v>
      </c>
      <c r="AX14" s="9">
        <v>1.4</v>
      </c>
      <c r="AY14" s="9">
        <v>1.42</v>
      </c>
      <c r="AZ14" s="9"/>
      <c r="BA14" s="9"/>
      <c r="BB14" s="9"/>
      <c r="BC14" s="9">
        <v>1.45</v>
      </c>
      <c r="BD14" s="9">
        <v>1.42</v>
      </c>
      <c r="BE14" s="9">
        <v>1.49</v>
      </c>
      <c r="BF14" s="9">
        <v>1.45</v>
      </c>
      <c r="BG14" s="9"/>
      <c r="BH14" s="9"/>
      <c r="BI14" s="9">
        <v>1.48</v>
      </c>
      <c r="BJ14" s="9">
        <v>1.51</v>
      </c>
      <c r="BK14" s="9">
        <v>1.55</v>
      </c>
      <c r="BL14" s="9">
        <v>1.6</v>
      </c>
      <c r="BM14" s="9">
        <v>1.66</v>
      </c>
      <c r="BN14" s="9"/>
      <c r="BO14" s="9"/>
      <c r="BP14" s="9">
        <v>1.64</v>
      </c>
      <c r="BQ14" s="9">
        <v>1.53</v>
      </c>
      <c r="BR14" s="9">
        <v>1.52</v>
      </c>
      <c r="BS14" s="9">
        <v>1.51</v>
      </c>
      <c r="BT14" s="9">
        <v>1.5</v>
      </c>
      <c r="BU14" s="9"/>
      <c r="BV14" s="9"/>
      <c r="BW14" s="9">
        <v>1.47</v>
      </c>
      <c r="BX14" s="9">
        <v>1.41</v>
      </c>
      <c r="BY14" s="9">
        <v>1.42</v>
      </c>
      <c r="BZ14" s="9">
        <v>1.42</v>
      </c>
      <c r="CA14" s="9">
        <v>1.42</v>
      </c>
      <c r="CB14" s="9"/>
      <c r="CC14" s="9"/>
      <c r="CD14" s="9"/>
      <c r="CE14" s="9">
        <v>1.45</v>
      </c>
      <c r="CF14" s="9">
        <v>1.44</v>
      </c>
      <c r="CG14" s="9">
        <v>1.49</v>
      </c>
      <c r="CH14" s="9">
        <v>1.47</v>
      </c>
      <c r="CI14" s="9"/>
      <c r="CJ14" s="9"/>
      <c r="CK14" s="9">
        <v>1.48</v>
      </c>
      <c r="CL14" s="9">
        <v>1.47</v>
      </c>
      <c r="CM14" s="9">
        <v>1.49</v>
      </c>
      <c r="CN14" s="9">
        <v>1.49</v>
      </c>
      <c r="CO14" s="9">
        <v>1.48</v>
      </c>
      <c r="CP14" s="9"/>
      <c r="CQ14" s="9"/>
      <c r="CR14" s="9">
        <v>1.47</v>
      </c>
      <c r="CS14" s="9">
        <v>1.46</v>
      </c>
      <c r="CT14" s="9">
        <v>1.47</v>
      </c>
      <c r="CU14" s="9">
        <v>1.45</v>
      </c>
      <c r="CV14" s="9">
        <v>1.47</v>
      </c>
      <c r="CW14" s="9"/>
      <c r="CX14" s="9"/>
      <c r="CY14" s="9">
        <v>1.41</v>
      </c>
      <c r="CZ14" s="9">
        <v>1.4</v>
      </c>
      <c r="DA14" s="9">
        <v>1.43</v>
      </c>
      <c r="DB14" s="9">
        <v>1.42</v>
      </c>
      <c r="DC14" s="9"/>
      <c r="DD14" s="9"/>
      <c r="DE14" s="9"/>
      <c r="DF14" s="9">
        <v>1.43</v>
      </c>
      <c r="DG14" s="9">
        <v>1.45</v>
      </c>
      <c r="DH14" s="9">
        <v>1.41</v>
      </c>
      <c r="DI14" s="9">
        <v>1.42</v>
      </c>
      <c r="DJ14" s="9">
        <v>1.44</v>
      </c>
      <c r="DK14" s="9"/>
      <c r="DL14" s="9"/>
      <c r="DM14" s="9">
        <v>1.38</v>
      </c>
      <c r="DN14" s="9">
        <v>1.39</v>
      </c>
      <c r="DO14" s="9">
        <v>1.4</v>
      </c>
      <c r="DP14" s="9">
        <v>1.4</v>
      </c>
      <c r="DQ14" s="9">
        <v>1.33</v>
      </c>
      <c r="DR14" s="9"/>
      <c r="DS14" s="9"/>
      <c r="DT14" s="9">
        <v>1.34</v>
      </c>
      <c r="DU14" s="9">
        <v>1.27</v>
      </c>
      <c r="DV14" s="9">
        <v>1.27</v>
      </c>
      <c r="DW14" s="9">
        <v>1.27</v>
      </c>
      <c r="DX14" s="9">
        <v>1.24</v>
      </c>
      <c r="DY14" s="9"/>
      <c r="DZ14" s="9"/>
      <c r="EA14" s="9">
        <v>1.21</v>
      </c>
      <c r="EB14" s="9">
        <v>1.2</v>
      </c>
      <c r="EC14" s="9">
        <v>1.22</v>
      </c>
      <c r="ED14" s="9">
        <v>1.2</v>
      </c>
      <c r="EE14" s="9">
        <v>1.21</v>
      </c>
      <c r="EF14" s="9"/>
      <c r="EG14" s="9"/>
      <c r="EH14" s="9">
        <v>1.22</v>
      </c>
      <c r="EI14" s="9">
        <v>1.23</v>
      </c>
      <c r="EJ14" s="9">
        <v>1.24</v>
      </c>
      <c r="EK14" s="9">
        <v>1.23</v>
      </c>
      <c r="EL14" s="9">
        <v>1.27</v>
      </c>
      <c r="EM14" s="9"/>
      <c r="EN14" s="9"/>
      <c r="EO14" s="9"/>
      <c r="EP14" s="9">
        <v>1.24</v>
      </c>
      <c r="EQ14" s="9">
        <v>1.22</v>
      </c>
      <c r="ER14" s="9">
        <v>1.2</v>
      </c>
      <c r="ES14" s="9">
        <v>1.19</v>
      </c>
      <c r="ET14" s="9"/>
      <c r="EU14" s="9"/>
      <c r="EV14" s="9">
        <v>1.17</v>
      </c>
      <c r="EW14" s="9">
        <v>1.1599999999999999</v>
      </c>
      <c r="EX14" s="9">
        <v>1.1100000000000001</v>
      </c>
      <c r="EY14" s="9">
        <v>1.1000000000000001</v>
      </c>
      <c r="EZ14" s="9">
        <v>1.0900000000000001</v>
      </c>
      <c r="FA14" s="9"/>
      <c r="FB14" s="9"/>
      <c r="FC14" s="9">
        <v>1.1100000000000001</v>
      </c>
      <c r="FD14" s="9">
        <v>1.1100000000000001</v>
      </c>
      <c r="FE14" s="9">
        <v>1.1100000000000001</v>
      </c>
      <c r="FF14" s="9">
        <v>1.1100000000000001</v>
      </c>
      <c r="FG14" s="9">
        <v>1.1000000000000001</v>
      </c>
      <c r="FH14" s="9"/>
      <c r="FI14" s="9"/>
      <c r="FJ14" s="9">
        <v>1.08</v>
      </c>
      <c r="FK14" s="9">
        <v>1.08</v>
      </c>
      <c r="FL14" s="9">
        <v>1.07</v>
      </c>
      <c r="FM14" s="9">
        <v>1.03</v>
      </c>
      <c r="FN14" s="9">
        <v>1.01</v>
      </c>
      <c r="FO14" s="9"/>
      <c r="FP14" s="9"/>
      <c r="FQ14" s="9">
        <v>1</v>
      </c>
      <c r="FR14" s="9">
        <v>1.01</v>
      </c>
      <c r="FS14" s="9">
        <v>1</v>
      </c>
      <c r="FT14" s="9">
        <v>1</v>
      </c>
      <c r="FU14" s="9">
        <v>0.99</v>
      </c>
      <c r="FV14" s="9"/>
      <c r="FW14" s="9"/>
      <c r="FX14" s="9">
        <v>0.97</v>
      </c>
      <c r="FY14" s="9">
        <v>0.98</v>
      </c>
      <c r="FZ14" s="9">
        <v>0.97</v>
      </c>
      <c r="GA14" s="9">
        <v>0.95</v>
      </c>
      <c r="GB14" s="9"/>
      <c r="GC14" s="9"/>
      <c r="GD14" s="9"/>
      <c r="GE14" s="9">
        <v>0.95</v>
      </c>
      <c r="GF14" s="9">
        <v>0.94</v>
      </c>
      <c r="GG14" s="9">
        <v>0.94</v>
      </c>
      <c r="GH14" s="9">
        <v>0.94</v>
      </c>
      <c r="GI14" s="9">
        <v>0.94</v>
      </c>
      <c r="GJ14" s="9"/>
      <c r="GK14" s="9"/>
      <c r="GL14" s="9">
        <v>0.94</v>
      </c>
      <c r="GM14" s="9">
        <v>0.92</v>
      </c>
      <c r="GN14" s="9">
        <v>0.9</v>
      </c>
      <c r="GO14" s="9">
        <v>0.89</v>
      </c>
      <c r="GP14" s="9">
        <v>0.88</v>
      </c>
      <c r="GQ14" s="9"/>
      <c r="GR14" s="9"/>
      <c r="GS14" s="9">
        <v>0.88</v>
      </c>
      <c r="GT14" s="9">
        <v>0.9</v>
      </c>
      <c r="GU14" s="9">
        <v>0.91</v>
      </c>
      <c r="GV14" s="9">
        <v>0.9</v>
      </c>
      <c r="GW14" s="9">
        <v>0.91</v>
      </c>
      <c r="GX14" s="9"/>
      <c r="GY14" s="9"/>
      <c r="GZ14" s="9">
        <v>0.91</v>
      </c>
      <c r="HA14" s="9">
        <v>0.9</v>
      </c>
      <c r="HB14" s="9">
        <v>0.89</v>
      </c>
      <c r="HC14" s="9">
        <v>0.9</v>
      </c>
      <c r="HD14" s="9">
        <v>0.91</v>
      </c>
      <c r="HE14" s="9"/>
      <c r="HF14" s="9"/>
      <c r="HG14" s="9"/>
      <c r="HH14" s="9"/>
      <c r="HI14" s="9"/>
      <c r="HJ14" s="9"/>
      <c r="HK14" s="9"/>
      <c r="HL14" s="9"/>
      <c r="HM14" s="9"/>
      <c r="HN14" s="9"/>
      <c r="HO14" s="9"/>
      <c r="HP14" s="9"/>
      <c r="HQ14" s="9"/>
      <c r="HR14" s="9"/>
      <c r="HS14" s="9"/>
      <c r="HT14" s="9"/>
      <c r="HU14" s="9"/>
      <c r="HV14" s="9"/>
      <c r="HW14" s="9"/>
      <c r="HX14" s="9"/>
      <c r="HY14" s="9"/>
      <c r="HZ14" s="9"/>
      <c r="IA14" s="9"/>
      <c r="IB14" s="9"/>
      <c r="IC14" s="9"/>
      <c r="ID14" s="9"/>
      <c r="IE14" s="9"/>
      <c r="IF14" s="9"/>
      <c r="IG14" s="9"/>
      <c r="IH14" s="9"/>
      <c r="II14" s="9"/>
      <c r="IJ14" s="9"/>
      <c r="IK14" s="9"/>
      <c r="IL14" s="9"/>
      <c r="IM14" s="9"/>
      <c r="IN14" s="9"/>
      <c r="IO14" s="9"/>
      <c r="IP14" s="9"/>
      <c r="IQ14" s="9"/>
      <c r="IR14" s="9"/>
      <c r="IS14" s="9"/>
      <c r="IT14" s="9"/>
      <c r="IU14" s="9"/>
      <c r="IV14" s="9"/>
      <c r="IW14" s="9"/>
      <c r="IX14" s="9"/>
      <c r="IY14" s="9"/>
      <c r="IZ14" s="9"/>
      <c r="JA14" s="9"/>
      <c r="JB14" s="9"/>
      <c r="JC14" s="9"/>
      <c r="JD14" s="9"/>
      <c r="JE14" s="9"/>
      <c r="JF14" s="9"/>
      <c r="JG14" s="9"/>
      <c r="JH14" s="9"/>
      <c r="JI14" s="9"/>
      <c r="JJ14" s="9"/>
      <c r="JK14" s="9"/>
      <c r="JL14" s="9"/>
      <c r="JM14" s="9"/>
      <c r="JN14" s="9"/>
      <c r="JO14" s="9"/>
      <c r="JP14" s="9"/>
      <c r="JQ14" s="9"/>
      <c r="JR14" s="9"/>
      <c r="JS14" s="9"/>
      <c r="JT14" s="9"/>
      <c r="JU14" s="9"/>
      <c r="JV14" s="9"/>
      <c r="JW14" s="9"/>
      <c r="JX14" s="9"/>
      <c r="JY14" s="9"/>
      <c r="JZ14" s="9"/>
      <c r="KA14" s="9"/>
      <c r="KB14" s="9"/>
      <c r="KC14" s="9"/>
      <c r="KD14" s="9"/>
      <c r="KE14" s="9"/>
      <c r="KF14" s="9"/>
      <c r="KG14" s="9"/>
      <c r="KH14" s="9"/>
      <c r="KI14" s="9"/>
      <c r="KJ14" s="9"/>
      <c r="KK14" s="9"/>
      <c r="KL14" s="9"/>
      <c r="KM14" s="9"/>
      <c r="KN14" s="9"/>
      <c r="KO14" s="9"/>
      <c r="KP14" s="9"/>
      <c r="KQ14" s="9"/>
      <c r="KR14" s="9"/>
      <c r="KS14" s="9"/>
      <c r="KT14" s="9"/>
      <c r="KU14" s="9"/>
      <c r="KV14" s="9"/>
      <c r="KW14" s="9"/>
      <c r="KX14" s="9"/>
      <c r="KY14" s="9"/>
      <c r="KZ14" s="9"/>
      <c r="LA14" s="9"/>
      <c r="LB14" s="9"/>
      <c r="LC14" s="9"/>
      <c r="LD14" s="9"/>
      <c r="LE14" s="9"/>
      <c r="LF14" s="9"/>
      <c r="LG14" s="9"/>
      <c r="LH14" s="9"/>
      <c r="LI14" s="9"/>
      <c r="LJ14" s="9"/>
      <c r="LK14" s="9"/>
      <c r="LL14" s="9"/>
      <c r="LM14" s="9"/>
      <c r="LN14" s="9"/>
      <c r="LO14" s="9"/>
      <c r="LP14" s="9"/>
      <c r="LQ14" s="9"/>
      <c r="LR14" s="9"/>
      <c r="LS14" s="9"/>
      <c r="LT14" s="9"/>
      <c r="LU14" s="9"/>
      <c r="LV14" s="9"/>
      <c r="LW14" s="9"/>
      <c r="LX14" s="9"/>
      <c r="LY14" s="9"/>
      <c r="LZ14" s="9"/>
      <c r="MA14" s="9"/>
      <c r="MB14" s="9"/>
      <c r="MC14" s="9"/>
      <c r="MD14" s="9"/>
      <c r="ME14" s="9"/>
      <c r="MF14" s="9"/>
      <c r="MG14" s="9"/>
      <c r="MH14" s="9"/>
      <c r="MI14" s="9"/>
      <c r="MJ14" s="9"/>
      <c r="MK14" s="9"/>
      <c r="ML14" s="9"/>
      <c r="MM14" s="9"/>
      <c r="MN14" s="9"/>
      <c r="MO14" s="9"/>
      <c r="MP14" s="9"/>
      <c r="MQ14" s="9"/>
      <c r="MR14" s="9"/>
      <c r="MS14" s="9"/>
      <c r="MT14" s="9"/>
      <c r="MU14" s="9"/>
      <c r="MV14" s="9"/>
      <c r="MW14" s="9"/>
      <c r="MX14" s="9"/>
      <c r="MY14" s="9"/>
      <c r="MZ14" s="9"/>
      <c r="NA14" s="9"/>
      <c r="NB14" s="9"/>
      <c r="NC14" s="9"/>
      <c r="ND14" s="9">
        <v>0.9</v>
      </c>
      <c r="NE14" s="10">
        <v>0.88</v>
      </c>
      <c r="NF14" s="10">
        <v>0.88</v>
      </c>
      <c r="NG14" s="10">
        <v>0.91</v>
      </c>
      <c r="NH14" s="10">
        <v>0.9</v>
      </c>
      <c r="NI14" s="10">
        <v>0.91</v>
      </c>
      <c r="NJ14" s="10">
        <v>0.93</v>
      </c>
      <c r="NK14" s="10">
        <v>0.93</v>
      </c>
      <c r="NL14" s="10">
        <v>0.92</v>
      </c>
      <c r="NM14" s="10">
        <v>0.9</v>
      </c>
      <c r="NN14" s="10">
        <v>0.9</v>
      </c>
      <c r="NO14" s="10">
        <v>0.92</v>
      </c>
      <c r="NP14" s="10">
        <v>0.91</v>
      </c>
      <c r="NQ14" s="10">
        <v>0.92</v>
      </c>
      <c r="NR14" s="10">
        <v>0.92</v>
      </c>
      <c r="NS14" s="10">
        <v>0.92</v>
      </c>
      <c r="NT14" s="10">
        <v>0.93</v>
      </c>
      <c r="NU14" s="10">
        <v>0.93</v>
      </c>
      <c r="NV14" s="10">
        <v>0.92</v>
      </c>
      <c r="NW14" s="10">
        <v>0.94</v>
      </c>
      <c r="NX14" s="10">
        <v>0.95</v>
      </c>
      <c r="NY14">
        <v>0.92</v>
      </c>
      <c r="NZ14">
        <v>0.93</v>
      </c>
      <c r="OA14">
        <v>0.91</v>
      </c>
      <c r="OB14">
        <v>0.91</v>
      </c>
      <c r="OC14">
        <v>0.89</v>
      </c>
      <c r="OD14">
        <v>0.89</v>
      </c>
      <c r="OE14">
        <v>0.89</v>
      </c>
      <c r="OF14">
        <v>0.89</v>
      </c>
      <c r="OG14">
        <v>0.89</v>
      </c>
      <c r="OH14">
        <v>0.91</v>
      </c>
      <c r="OI14">
        <v>0.89</v>
      </c>
      <c r="OJ14">
        <v>0.91</v>
      </c>
      <c r="OK14">
        <v>0.9</v>
      </c>
      <c r="OL14">
        <v>0.9</v>
      </c>
      <c r="OM14">
        <v>0.89</v>
      </c>
      <c r="ON14">
        <v>0.9</v>
      </c>
      <c r="OO14">
        <v>0.89</v>
      </c>
      <c r="OP14">
        <v>0.89</v>
      </c>
      <c r="OQ14">
        <v>0.88</v>
      </c>
      <c r="OR14">
        <v>0.87</v>
      </c>
      <c r="OS14">
        <v>0.93</v>
      </c>
      <c r="OT14">
        <v>0.92</v>
      </c>
      <c r="OU14">
        <v>0.9</v>
      </c>
      <c r="OV14">
        <v>0.93</v>
      </c>
      <c r="OW14">
        <v>0.93</v>
      </c>
      <c r="OX14">
        <v>0.96</v>
      </c>
      <c r="OY14">
        <v>0.95</v>
      </c>
      <c r="OZ14">
        <v>0.91</v>
      </c>
      <c r="PA14">
        <v>0.91</v>
      </c>
      <c r="PB14">
        <v>0.97</v>
      </c>
      <c r="PC14">
        <v>0.94</v>
      </c>
      <c r="PD14">
        <v>0.91</v>
      </c>
      <c r="PE14">
        <v>0.89</v>
      </c>
      <c r="PF14">
        <v>0.87</v>
      </c>
      <c r="PG14">
        <v>0.89</v>
      </c>
      <c r="PH14">
        <v>0.87</v>
      </c>
      <c r="PI14">
        <v>0.87</v>
      </c>
      <c r="PJ14">
        <v>0.86</v>
      </c>
      <c r="PK14">
        <v>0.9</v>
      </c>
      <c r="PL14">
        <v>0.91</v>
      </c>
      <c r="PM14">
        <v>0.89</v>
      </c>
      <c r="PN14">
        <v>0.87</v>
      </c>
      <c r="PO14">
        <v>0.89</v>
      </c>
      <c r="PP14">
        <v>0.89</v>
      </c>
      <c r="PQ14">
        <v>0.89</v>
      </c>
      <c r="PR14">
        <v>0.91</v>
      </c>
      <c r="PS14">
        <v>0.91</v>
      </c>
      <c r="PT14">
        <v>0.86</v>
      </c>
      <c r="PU14">
        <v>0.87</v>
      </c>
      <c r="PV14">
        <v>0.85</v>
      </c>
      <c r="PW14">
        <v>0.86</v>
      </c>
      <c r="PX14">
        <v>0.86</v>
      </c>
      <c r="PY14">
        <v>0.86</v>
      </c>
      <c r="PZ14">
        <v>0.85</v>
      </c>
      <c r="QA14">
        <v>0.85</v>
      </c>
      <c r="QB14">
        <v>0.86</v>
      </c>
      <c r="QC14">
        <v>0.9</v>
      </c>
      <c r="QD14">
        <v>0.9</v>
      </c>
      <c r="QE14">
        <v>0.89</v>
      </c>
      <c r="QF14">
        <v>0.88</v>
      </c>
      <c r="QG14">
        <v>0.88</v>
      </c>
      <c r="QH14">
        <v>0.89</v>
      </c>
      <c r="QI14">
        <v>0.92</v>
      </c>
    </row>
    <row r="15" spans="1:453" ht="16.5" customHeight="1" x14ac:dyDescent="0.25">
      <c r="A15" s="10"/>
      <c r="B15" s="12" t="s">
        <v>379</v>
      </c>
      <c r="C15" s="9"/>
      <c r="D15" s="9"/>
      <c r="E15" s="9">
        <v>1.02</v>
      </c>
      <c r="F15" s="9">
        <v>1.03</v>
      </c>
      <c r="G15" s="9">
        <v>1.04</v>
      </c>
      <c r="H15" s="9">
        <v>1.05</v>
      </c>
      <c r="I15" s="9">
        <v>1.05</v>
      </c>
      <c r="J15" s="9"/>
      <c r="K15" s="9"/>
      <c r="L15" s="9">
        <v>1.05</v>
      </c>
      <c r="M15" s="9">
        <v>1.05</v>
      </c>
      <c r="N15" s="9">
        <v>1.06</v>
      </c>
      <c r="O15" s="9">
        <v>1.1499999999999999</v>
      </c>
      <c r="P15" s="9">
        <v>1.1599999999999999</v>
      </c>
      <c r="Q15" s="9"/>
      <c r="R15" s="9"/>
      <c r="S15" s="9">
        <v>1.1599999999999999</v>
      </c>
      <c r="T15" s="9">
        <v>1.18</v>
      </c>
      <c r="U15" s="9">
        <v>1.19</v>
      </c>
      <c r="V15" s="9">
        <v>1.21</v>
      </c>
      <c r="W15" s="9">
        <v>1.22</v>
      </c>
      <c r="X15" s="9"/>
      <c r="Y15" s="9"/>
      <c r="Z15" s="9">
        <v>1.21</v>
      </c>
      <c r="AA15" s="9">
        <v>1.23</v>
      </c>
      <c r="AB15" s="9">
        <v>1.22</v>
      </c>
      <c r="AC15" s="9">
        <v>1.25</v>
      </c>
      <c r="AD15" s="9">
        <v>1.26</v>
      </c>
      <c r="AE15" s="9"/>
      <c r="AF15" s="9"/>
      <c r="AG15" s="9">
        <v>1.24</v>
      </c>
      <c r="AH15" s="9">
        <v>1.21</v>
      </c>
      <c r="AI15" s="9">
        <v>1.21</v>
      </c>
      <c r="AJ15" s="9">
        <v>1.21</v>
      </c>
      <c r="AK15" s="9">
        <v>1.23</v>
      </c>
      <c r="AL15" s="9"/>
      <c r="AM15" s="9"/>
      <c r="AN15" s="9">
        <v>1.24</v>
      </c>
      <c r="AO15" s="9">
        <v>1.28</v>
      </c>
      <c r="AP15" s="9">
        <v>1.27</v>
      </c>
      <c r="AQ15" s="9">
        <v>1.28</v>
      </c>
      <c r="AR15" s="9">
        <v>1.25</v>
      </c>
      <c r="AS15" s="9"/>
      <c r="AT15" s="9"/>
      <c r="AU15" s="9">
        <v>1.29</v>
      </c>
      <c r="AV15" s="9">
        <v>1.29</v>
      </c>
      <c r="AW15" s="9">
        <v>1.3</v>
      </c>
      <c r="AX15" s="9">
        <v>1.29</v>
      </c>
      <c r="AY15" s="9">
        <v>1.32</v>
      </c>
      <c r="AZ15" s="9"/>
      <c r="BA15" s="9"/>
      <c r="BB15" s="9"/>
      <c r="BC15" s="9">
        <v>1.35</v>
      </c>
      <c r="BD15" s="9">
        <v>1.32</v>
      </c>
      <c r="BE15" s="9">
        <v>1.38</v>
      </c>
      <c r="BF15" s="9">
        <v>1.34</v>
      </c>
      <c r="BG15" s="9"/>
      <c r="BH15" s="9"/>
      <c r="BI15" s="9">
        <v>1.37</v>
      </c>
      <c r="BJ15" s="9">
        <v>1.37</v>
      </c>
      <c r="BK15" s="9">
        <v>1.4</v>
      </c>
      <c r="BL15" s="9">
        <v>1.45</v>
      </c>
      <c r="BM15" s="9">
        <v>1.51</v>
      </c>
      <c r="BN15" s="9"/>
      <c r="BO15" s="9"/>
      <c r="BP15" s="9">
        <v>1.49</v>
      </c>
      <c r="BQ15" s="9">
        <v>1.39</v>
      </c>
      <c r="BR15" s="9">
        <v>1.38</v>
      </c>
      <c r="BS15" s="9">
        <v>1.41</v>
      </c>
      <c r="BT15" s="9">
        <v>1.4</v>
      </c>
      <c r="BU15" s="9"/>
      <c r="BV15" s="9"/>
      <c r="BW15" s="9">
        <v>1.36</v>
      </c>
      <c r="BX15" s="9">
        <v>1.31</v>
      </c>
      <c r="BY15" s="9">
        <v>1.32</v>
      </c>
      <c r="BZ15" s="9">
        <v>1.32</v>
      </c>
      <c r="CA15" s="9">
        <v>1.34</v>
      </c>
      <c r="CB15" s="9"/>
      <c r="CC15" s="9"/>
      <c r="CD15" s="9"/>
      <c r="CE15" s="9">
        <v>1.37</v>
      </c>
      <c r="CF15" s="9">
        <v>1.35</v>
      </c>
      <c r="CG15" s="9">
        <v>1.39</v>
      </c>
      <c r="CH15" s="9">
        <v>1.35</v>
      </c>
      <c r="CI15" s="9"/>
      <c r="CJ15" s="9"/>
      <c r="CK15" s="9">
        <v>1.36</v>
      </c>
      <c r="CL15" s="9">
        <v>1.35</v>
      </c>
      <c r="CM15" s="9">
        <v>1.39</v>
      </c>
      <c r="CN15" s="9">
        <v>1.4</v>
      </c>
      <c r="CO15" s="9">
        <v>1.39</v>
      </c>
      <c r="CP15" s="9"/>
      <c r="CQ15" s="9"/>
      <c r="CR15" s="9">
        <v>1.38</v>
      </c>
      <c r="CS15" s="9">
        <v>1.37</v>
      </c>
      <c r="CT15" s="9">
        <v>1.37</v>
      </c>
      <c r="CU15" s="9">
        <v>1.35</v>
      </c>
      <c r="CV15" s="9">
        <v>1.37</v>
      </c>
      <c r="CW15" s="9"/>
      <c r="CX15" s="9"/>
      <c r="CY15" s="9">
        <v>1.31</v>
      </c>
      <c r="CZ15" s="9">
        <v>1.31</v>
      </c>
      <c r="DA15" s="9">
        <v>1.32</v>
      </c>
      <c r="DB15" s="9">
        <v>1.32</v>
      </c>
      <c r="DC15" s="9"/>
      <c r="DD15" s="9"/>
      <c r="DE15" s="9"/>
      <c r="DF15" s="9">
        <v>1.32</v>
      </c>
      <c r="DG15" s="9">
        <v>1.34</v>
      </c>
      <c r="DH15" s="9">
        <v>1.31</v>
      </c>
      <c r="DI15" s="9">
        <v>1.32</v>
      </c>
      <c r="DJ15" s="9">
        <v>1.33</v>
      </c>
      <c r="DK15" s="9"/>
      <c r="DL15" s="9"/>
      <c r="DM15" s="9">
        <v>1.28</v>
      </c>
      <c r="DN15" s="9">
        <v>1.29</v>
      </c>
      <c r="DO15" s="9">
        <v>1.28</v>
      </c>
      <c r="DP15" s="9">
        <v>1.29</v>
      </c>
      <c r="DQ15" s="9">
        <v>1.23</v>
      </c>
      <c r="DR15" s="9"/>
      <c r="DS15" s="9"/>
      <c r="DT15" s="9">
        <v>1.24</v>
      </c>
      <c r="DU15" s="9">
        <v>1.2</v>
      </c>
      <c r="DV15" s="9">
        <v>1.2</v>
      </c>
      <c r="DW15" s="9">
        <v>1.2</v>
      </c>
      <c r="DX15" s="9">
        <v>1.17</v>
      </c>
      <c r="DY15" s="9"/>
      <c r="DZ15" s="9"/>
      <c r="EA15" s="9">
        <v>1.1399999999999999</v>
      </c>
      <c r="EB15" s="9">
        <v>1.1299999999999999</v>
      </c>
      <c r="EC15" s="9">
        <v>1.1399999999999999</v>
      </c>
      <c r="ED15" s="9">
        <v>1.1100000000000001</v>
      </c>
      <c r="EE15" s="9">
        <v>1.1200000000000001</v>
      </c>
      <c r="EF15" s="9"/>
      <c r="EG15" s="9"/>
      <c r="EH15" s="9">
        <v>1.1299999999999999</v>
      </c>
      <c r="EI15" s="9">
        <v>1.1299999999999999</v>
      </c>
      <c r="EJ15" s="9">
        <v>1.1499999999999999</v>
      </c>
      <c r="EK15" s="9">
        <v>1.1299999999999999</v>
      </c>
      <c r="EL15" s="9">
        <v>1.17</v>
      </c>
      <c r="EM15" s="9"/>
      <c r="EN15" s="9"/>
      <c r="EO15" s="9"/>
      <c r="EP15" s="9">
        <v>1.1499999999999999</v>
      </c>
      <c r="EQ15" s="9">
        <v>1.1299999999999999</v>
      </c>
      <c r="ER15" s="9">
        <v>1.1000000000000001</v>
      </c>
      <c r="ES15" s="9">
        <v>1.1000000000000001</v>
      </c>
      <c r="ET15" s="9"/>
      <c r="EU15" s="9"/>
      <c r="EV15" s="9">
        <v>1.1000000000000001</v>
      </c>
      <c r="EW15" s="9">
        <v>1.0900000000000001</v>
      </c>
      <c r="EX15" s="9">
        <v>1.04</v>
      </c>
      <c r="EY15" s="9">
        <v>1.03</v>
      </c>
      <c r="EZ15" s="9">
        <v>1</v>
      </c>
      <c r="FA15" s="9"/>
      <c r="FB15" s="9"/>
      <c r="FC15" s="9">
        <v>1.02</v>
      </c>
      <c r="FD15" s="9">
        <v>1.02</v>
      </c>
      <c r="FE15" s="9">
        <v>1.02</v>
      </c>
      <c r="FF15" s="9">
        <v>1.02</v>
      </c>
      <c r="FG15" s="9">
        <v>1.01</v>
      </c>
      <c r="FH15" s="9"/>
      <c r="FI15" s="9"/>
      <c r="FJ15" s="9">
        <v>0.99</v>
      </c>
      <c r="FK15" s="9">
        <v>0.99</v>
      </c>
      <c r="FL15" s="9">
        <v>0.98</v>
      </c>
      <c r="FM15" s="9">
        <v>0.95</v>
      </c>
      <c r="FN15" s="9">
        <v>0.91</v>
      </c>
      <c r="FO15" s="9"/>
      <c r="FP15" s="9"/>
      <c r="FQ15" s="9">
        <v>0.9</v>
      </c>
      <c r="FR15" s="9">
        <v>0.91</v>
      </c>
      <c r="FS15" s="9">
        <v>0.89</v>
      </c>
      <c r="FT15" s="9">
        <v>0.9</v>
      </c>
      <c r="FU15" s="9">
        <v>0.89</v>
      </c>
      <c r="FV15" s="9"/>
      <c r="FW15" s="9"/>
      <c r="FX15" s="9">
        <v>0.88</v>
      </c>
      <c r="FY15" s="9">
        <v>0.88</v>
      </c>
      <c r="FZ15" s="9">
        <v>0.88</v>
      </c>
      <c r="GA15" s="9">
        <v>0.88</v>
      </c>
      <c r="GB15" s="9"/>
      <c r="GC15" s="9"/>
      <c r="GD15" s="9"/>
      <c r="GE15" s="9">
        <v>0.88</v>
      </c>
      <c r="GF15" s="9">
        <v>0.87</v>
      </c>
      <c r="GG15" s="9">
        <v>0.86</v>
      </c>
      <c r="GH15" s="9">
        <v>0.87</v>
      </c>
      <c r="GI15" s="9">
        <v>0.87</v>
      </c>
      <c r="GJ15" s="9"/>
      <c r="GK15" s="9"/>
      <c r="GL15" s="9">
        <v>0.87</v>
      </c>
      <c r="GM15" s="9">
        <v>0.85</v>
      </c>
      <c r="GN15" s="9">
        <v>0.83</v>
      </c>
      <c r="GO15" s="9">
        <v>0.82</v>
      </c>
      <c r="GP15" s="9">
        <v>0.81</v>
      </c>
      <c r="GQ15" s="9"/>
      <c r="GR15" s="9"/>
      <c r="GS15" s="9">
        <v>0.81</v>
      </c>
      <c r="GT15" s="9">
        <v>0.83</v>
      </c>
      <c r="GU15" s="9">
        <v>0.83</v>
      </c>
      <c r="GV15" s="9">
        <v>0.83</v>
      </c>
      <c r="GW15" s="9">
        <v>0.84</v>
      </c>
      <c r="GX15" s="9"/>
      <c r="GY15" s="9"/>
      <c r="GZ15" s="9">
        <v>0.84</v>
      </c>
      <c r="HA15" s="9">
        <v>0.83</v>
      </c>
      <c r="HB15" s="9">
        <v>0.82</v>
      </c>
      <c r="HC15" s="9">
        <v>0.83</v>
      </c>
      <c r="HD15" s="9">
        <v>0.84</v>
      </c>
      <c r="HE15" s="9"/>
      <c r="HF15" s="9"/>
      <c r="HG15" s="9"/>
      <c r="HH15" s="9"/>
      <c r="HI15" s="9"/>
      <c r="HJ15" s="9"/>
      <c r="HK15" s="9"/>
      <c r="HL15" s="9"/>
      <c r="HM15" s="9"/>
      <c r="HN15" s="9"/>
      <c r="HO15" s="9"/>
      <c r="HP15" s="9"/>
      <c r="HQ15" s="9"/>
      <c r="HR15" s="9"/>
      <c r="HS15" s="9"/>
      <c r="HT15" s="9"/>
      <c r="HU15" s="9"/>
      <c r="HV15" s="9"/>
      <c r="HW15" s="9"/>
      <c r="HX15" s="9"/>
      <c r="HY15" s="9"/>
      <c r="HZ15" s="9"/>
      <c r="IA15" s="9"/>
      <c r="IB15" s="9"/>
      <c r="IC15" s="9"/>
      <c r="ID15" s="9"/>
      <c r="IE15" s="9"/>
      <c r="IF15" s="9"/>
      <c r="IG15" s="9"/>
      <c r="IH15" s="9"/>
      <c r="II15" s="9"/>
      <c r="IJ15" s="9"/>
      <c r="IK15" s="9"/>
      <c r="IL15" s="9"/>
      <c r="IM15" s="9"/>
      <c r="IN15" s="9"/>
      <c r="IO15" s="9"/>
      <c r="IP15" s="9"/>
      <c r="IQ15" s="9"/>
      <c r="IR15" s="9"/>
      <c r="IS15" s="9"/>
      <c r="IT15" s="9"/>
      <c r="IU15" s="9"/>
      <c r="IV15" s="9"/>
      <c r="IW15" s="9"/>
      <c r="IX15" s="9"/>
      <c r="IY15" s="9"/>
      <c r="IZ15" s="9"/>
      <c r="JA15" s="9"/>
      <c r="JB15" s="9"/>
      <c r="JC15" s="9"/>
      <c r="JD15" s="9"/>
      <c r="JE15" s="9"/>
      <c r="JF15" s="9"/>
      <c r="JG15" s="9"/>
      <c r="JH15" s="9"/>
      <c r="JI15" s="9"/>
      <c r="JJ15" s="9"/>
      <c r="JK15" s="9"/>
      <c r="JL15" s="9"/>
      <c r="JM15" s="9"/>
      <c r="JN15" s="9"/>
      <c r="JO15" s="9"/>
      <c r="JP15" s="9"/>
      <c r="JQ15" s="9"/>
      <c r="JR15" s="9"/>
      <c r="JS15" s="9"/>
      <c r="JT15" s="9"/>
      <c r="JU15" s="9"/>
      <c r="JV15" s="9"/>
      <c r="JW15" s="9"/>
      <c r="JX15" s="9"/>
      <c r="JY15" s="9"/>
      <c r="JZ15" s="9"/>
      <c r="KA15" s="9"/>
      <c r="KB15" s="9"/>
      <c r="KC15" s="9"/>
      <c r="KD15" s="9"/>
      <c r="KE15" s="9"/>
      <c r="KF15" s="9"/>
      <c r="KG15" s="9"/>
      <c r="KH15" s="9"/>
      <c r="KI15" s="9"/>
      <c r="KJ15" s="9"/>
      <c r="KK15" s="9"/>
      <c r="KL15" s="9"/>
      <c r="KM15" s="9"/>
      <c r="KN15" s="9"/>
      <c r="KO15" s="9"/>
      <c r="KP15" s="9"/>
      <c r="KQ15" s="9"/>
      <c r="KR15" s="9"/>
      <c r="KS15" s="9"/>
      <c r="KT15" s="9"/>
      <c r="KU15" s="9"/>
      <c r="KV15" s="9"/>
      <c r="KW15" s="9"/>
      <c r="KX15" s="9"/>
      <c r="KY15" s="9"/>
      <c r="KZ15" s="9"/>
      <c r="LA15" s="9"/>
      <c r="LB15" s="9"/>
      <c r="LC15" s="9"/>
      <c r="LD15" s="9"/>
      <c r="LE15" s="9"/>
      <c r="LF15" s="9"/>
      <c r="LG15" s="9"/>
      <c r="LH15" s="9"/>
      <c r="LI15" s="9"/>
      <c r="LJ15" s="9"/>
      <c r="LK15" s="9"/>
      <c r="LL15" s="9"/>
      <c r="LM15" s="9"/>
      <c r="LN15" s="9"/>
      <c r="LO15" s="9"/>
      <c r="LP15" s="9"/>
      <c r="LQ15" s="9"/>
      <c r="LR15" s="9"/>
      <c r="LS15" s="9"/>
      <c r="LT15" s="9"/>
      <c r="LU15" s="9"/>
      <c r="LV15" s="9"/>
      <c r="LW15" s="9"/>
      <c r="LX15" s="9"/>
      <c r="LY15" s="9"/>
      <c r="LZ15" s="9"/>
      <c r="MA15" s="9"/>
      <c r="MB15" s="9"/>
      <c r="MC15" s="9"/>
      <c r="MD15" s="9"/>
      <c r="ME15" s="9"/>
      <c r="MF15" s="9"/>
      <c r="MG15" s="9"/>
      <c r="MH15" s="9"/>
      <c r="MI15" s="9"/>
      <c r="MJ15" s="9"/>
      <c r="MK15" s="9"/>
      <c r="ML15" s="9"/>
      <c r="MM15" s="9"/>
      <c r="MN15" s="9"/>
      <c r="MO15" s="9"/>
      <c r="MP15" s="9"/>
      <c r="MQ15" s="9"/>
      <c r="MR15" s="9"/>
      <c r="MS15" s="9"/>
      <c r="MT15" s="9"/>
      <c r="MU15" s="9"/>
      <c r="MV15" s="9"/>
      <c r="MW15" s="9"/>
      <c r="MX15" s="9"/>
      <c r="MY15" s="9"/>
      <c r="MZ15" s="9"/>
      <c r="NA15" s="9"/>
      <c r="NB15" s="9"/>
      <c r="NC15" s="9"/>
      <c r="ND15" s="9">
        <v>0.83</v>
      </c>
      <c r="NE15" s="10">
        <v>0.81</v>
      </c>
      <c r="NF15" s="10">
        <v>0.81</v>
      </c>
      <c r="NG15" s="10">
        <v>0.83</v>
      </c>
      <c r="NH15" s="10">
        <v>0.83</v>
      </c>
      <c r="NI15" s="10">
        <v>0.84</v>
      </c>
      <c r="NJ15" s="10">
        <v>0.83</v>
      </c>
      <c r="NK15" s="10">
        <v>0.84</v>
      </c>
      <c r="NL15" s="10">
        <v>0.83</v>
      </c>
      <c r="NM15" s="10">
        <v>0.81</v>
      </c>
      <c r="NN15" s="10">
        <v>0.81</v>
      </c>
      <c r="NO15" s="10">
        <v>0.82</v>
      </c>
      <c r="NP15" s="10">
        <v>0.81</v>
      </c>
      <c r="NQ15" s="10">
        <v>0.82</v>
      </c>
      <c r="NR15" s="10">
        <v>0.86</v>
      </c>
      <c r="NS15" s="10">
        <v>0.86</v>
      </c>
      <c r="NT15" s="10">
        <v>0.87</v>
      </c>
      <c r="NU15" s="10">
        <v>0.87</v>
      </c>
      <c r="NV15" s="10">
        <v>0.86</v>
      </c>
      <c r="NW15" s="10">
        <v>0.88</v>
      </c>
      <c r="NX15" s="10">
        <v>0.89</v>
      </c>
      <c r="NY15">
        <v>0.86</v>
      </c>
      <c r="NZ15">
        <v>0.85</v>
      </c>
      <c r="OA15">
        <v>0.83</v>
      </c>
      <c r="OB15">
        <v>0.83</v>
      </c>
      <c r="OC15">
        <v>0.82</v>
      </c>
      <c r="OD15">
        <v>0.81</v>
      </c>
      <c r="OE15">
        <v>0.82</v>
      </c>
      <c r="OF15">
        <v>0.82</v>
      </c>
      <c r="OG15">
        <v>0.81</v>
      </c>
      <c r="OH15">
        <v>0.82</v>
      </c>
      <c r="OI15">
        <v>0.81</v>
      </c>
      <c r="OJ15">
        <v>0.82</v>
      </c>
      <c r="OK15">
        <v>0.82</v>
      </c>
      <c r="OL15">
        <v>0.81</v>
      </c>
      <c r="OM15">
        <v>0.81</v>
      </c>
      <c r="ON15">
        <v>0.81</v>
      </c>
      <c r="OO15">
        <v>0.8</v>
      </c>
      <c r="OP15">
        <v>0.8</v>
      </c>
      <c r="OQ15">
        <v>0.8</v>
      </c>
      <c r="OR15">
        <v>0.79</v>
      </c>
      <c r="OS15">
        <v>0.84</v>
      </c>
      <c r="OT15">
        <v>0.83</v>
      </c>
      <c r="OU15">
        <v>0.81</v>
      </c>
      <c r="OV15">
        <v>0.84</v>
      </c>
      <c r="OW15">
        <v>0.84</v>
      </c>
      <c r="OX15">
        <v>0.87</v>
      </c>
      <c r="OY15">
        <v>0.86</v>
      </c>
      <c r="OZ15">
        <v>0.82</v>
      </c>
      <c r="PA15">
        <v>0.82</v>
      </c>
      <c r="PB15">
        <v>0.87</v>
      </c>
      <c r="PC15">
        <v>0.85</v>
      </c>
      <c r="PD15">
        <v>0.83</v>
      </c>
      <c r="PE15">
        <v>0.81</v>
      </c>
      <c r="PF15">
        <v>0.79</v>
      </c>
      <c r="PG15">
        <v>0.8</v>
      </c>
      <c r="PH15">
        <v>0.79</v>
      </c>
      <c r="PI15">
        <v>0.78</v>
      </c>
      <c r="PJ15">
        <v>0.78</v>
      </c>
      <c r="PK15">
        <v>0.81</v>
      </c>
      <c r="PL15">
        <v>0.82</v>
      </c>
      <c r="PM15">
        <v>0.8</v>
      </c>
      <c r="PN15">
        <v>0.79</v>
      </c>
      <c r="PO15">
        <v>0.8</v>
      </c>
      <c r="PP15">
        <v>0.8</v>
      </c>
      <c r="PQ15">
        <v>0.81</v>
      </c>
      <c r="PR15">
        <v>0.82</v>
      </c>
      <c r="PS15">
        <v>0.82</v>
      </c>
      <c r="PT15">
        <v>0.82</v>
      </c>
      <c r="PU15">
        <v>0.82</v>
      </c>
      <c r="PV15">
        <v>0.81</v>
      </c>
      <c r="PW15">
        <v>0.83</v>
      </c>
      <c r="PX15">
        <v>0.83</v>
      </c>
      <c r="PY15">
        <v>0.82</v>
      </c>
      <c r="PZ15">
        <v>0.82</v>
      </c>
      <c r="QA15">
        <v>0.82</v>
      </c>
      <c r="QB15">
        <v>0.82</v>
      </c>
      <c r="QC15">
        <v>0.83</v>
      </c>
      <c r="QD15">
        <v>0.83</v>
      </c>
      <c r="QE15">
        <v>0.82</v>
      </c>
      <c r="QF15">
        <v>0.81</v>
      </c>
      <c r="QG15">
        <v>0.81</v>
      </c>
      <c r="QH15">
        <v>0.82</v>
      </c>
      <c r="QI15">
        <v>0.84</v>
      </c>
    </row>
    <row r="16" spans="1:453" ht="16.5" customHeight="1" x14ac:dyDescent="0.25">
      <c r="A16" s="10"/>
      <c r="B16" s="11" t="s">
        <v>380</v>
      </c>
      <c r="C16" s="9"/>
      <c r="D16" s="9"/>
      <c r="E16" s="9">
        <v>1.52</v>
      </c>
      <c r="F16" s="9">
        <v>1.53</v>
      </c>
      <c r="G16" s="9">
        <v>1.54</v>
      </c>
      <c r="H16" s="9">
        <v>1.56</v>
      </c>
      <c r="I16" s="9">
        <v>1.6</v>
      </c>
      <c r="J16" s="9"/>
      <c r="K16" s="9"/>
      <c r="L16" s="9">
        <v>1.6</v>
      </c>
      <c r="M16" s="9">
        <v>1.6</v>
      </c>
      <c r="N16" s="9">
        <v>1.62</v>
      </c>
      <c r="O16" s="9">
        <v>1.6</v>
      </c>
      <c r="P16" s="9">
        <v>1.61</v>
      </c>
      <c r="Q16" s="9"/>
      <c r="R16" s="9"/>
      <c r="S16" s="9">
        <v>1.61</v>
      </c>
      <c r="T16" s="9">
        <v>1.64</v>
      </c>
      <c r="U16" s="9">
        <v>1.65</v>
      </c>
      <c r="V16" s="9">
        <v>1.67</v>
      </c>
      <c r="W16" s="9">
        <v>1.68</v>
      </c>
      <c r="X16" s="9"/>
      <c r="Y16" s="9"/>
      <c r="Z16" s="9">
        <v>1.67</v>
      </c>
      <c r="AA16" s="9">
        <v>1.7</v>
      </c>
      <c r="AB16" s="9">
        <v>1.69</v>
      </c>
      <c r="AC16" s="9">
        <v>1.73</v>
      </c>
      <c r="AD16" s="9">
        <v>1.74</v>
      </c>
      <c r="AE16" s="9"/>
      <c r="AF16" s="9"/>
      <c r="AG16" s="9">
        <v>1.72</v>
      </c>
      <c r="AH16" s="9">
        <v>1.71</v>
      </c>
      <c r="AI16" s="9">
        <v>1.7</v>
      </c>
      <c r="AJ16" s="9">
        <v>1.71</v>
      </c>
      <c r="AK16" s="9">
        <v>1.73</v>
      </c>
      <c r="AL16" s="9"/>
      <c r="AM16" s="9"/>
      <c r="AN16" s="9">
        <v>1.75</v>
      </c>
      <c r="AO16" s="9">
        <v>1.8</v>
      </c>
      <c r="AP16" s="9">
        <v>1.79</v>
      </c>
      <c r="AQ16" s="9">
        <v>1.82</v>
      </c>
      <c r="AR16" s="9">
        <v>1.77</v>
      </c>
      <c r="AS16" s="9"/>
      <c r="AT16" s="9"/>
      <c r="AU16" s="9">
        <v>1.81</v>
      </c>
      <c r="AV16" s="9">
        <v>1.81</v>
      </c>
      <c r="AW16" s="9">
        <v>1.83</v>
      </c>
      <c r="AX16" s="9">
        <v>1.82</v>
      </c>
      <c r="AY16" s="9">
        <v>1.86</v>
      </c>
      <c r="AZ16" s="9"/>
      <c r="BA16" s="9"/>
      <c r="BB16" s="9"/>
      <c r="BC16" s="9">
        <v>1.9</v>
      </c>
      <c r="BD16" s="9">
        <v>1.86</v>
      </c>
      <c r="BE16" s="9">
        <v>1.95</v>
      </c>
      <c r="BF16" s="9">
        <v>1.9</v>
      </c>
      <c r="BG16" s="9"/>
      <c r="BH16" s="9"/>
      <c r="BI16" s="9">
        <v>1.94</v>
      </c>
      <c r="BJ16" s="9">
        <v>1.94</v>
      </c>
      <c r="BK16" s="9">
        <v>1.99</v>
      </c>
      <c r="BL16" s="9">
        <v>2.0499999999999998</v>
      </c>
      <c r="BM16" s="9">
        <v>2.13</v>
      </c>
      <c r="BN16" s="9"/>
      <c r="BO16" s="9"/>
      <c r="BP16" s="9">
        <v>2.1</v>
      </c>
      <c r="BQ16" s="9">
        <v>1.97</v>
      </c>
      <c r="BR16" s="9">
        <v>1.96</v>
      </c>
      <c r="BS16" s="9">
        <v>1.96</v>
      </c>
      <c r="BT16" s="9">
        <v>1.95</v>
      </c>
      <c r="BU16" s="9"/>
      <c r="BV16" s="9"/>
      <c r="BW16" s="9">
        <v>1.9</v>
      </c>
      <c r="BX16" s="9">
        <v>1.84</v>
      </c>
      <c r="BY16" s="9">
        <v>1.85</v>
      </c>
      <c r="BZ16" s="9">
        <v>1.84</v>
      </c>
      <c r="CA16" s="9">
        <v>1.87</v>
      </c>
      <c r="CB16" s="9"/>
      <c r="CC16" s="9"/>
      <c r="CD16" s="9"/>
      <c r="CE16" s="9">
        <v>1.93</v>
      </c>
      <c r="CF16" s="9">
        <v>1.93</v>
      </c>
      <c r="CG16" s="9">
        <v>1.99</v>
      </c>
      <c r="CH16" s="9">
        <v>1.93</v>
      </c>
      <c r="CI16" s="9"/>
      <c r="CJ16" s="9"/>
      <c r="CK16" s="9">
        <v>1.94</v>
      </c>
      <c r="CL16" s="9">
        <v>1.93</v>
      </c>
      <c r="CM16" s="9">
        <v>1.93</v>
      </c>
      <c r="CN16" s="9">
        <v>1.93</v>
      </c>
      <c r="CO16" s="9">
        <v>1.92</v>
      </c>
      <c r="CP16" s="9"/>
      <c r="CQ16" s="9"/>
      <c r="CR16" s="9">
        <v>1.91</v>
      </c>
      <c r="CS16" s="9">
        <v>1.89</v>
      </c>
      <c r="CT16" s="9">
        <v>1.9</v>
      </c>
      <c r="CU16" s="9">
        <v>1.87</v>
      </c>
      <c r="CV16" s="9">
        <v>1.89</v>
      </c>
      <c r="CW16" s="9"/>
      <c r="CX16" s="9"/>
      <c r="CY16" s="9">
        <v>1.82</v>
      </c>
      <c r="CZ16" s="9">
        <v>1.8</v>
      </c>
      <c r="DA16" s="9">
        <v>1.82</v>
      </c>
      <c r="DB16" s="9">
        <v>1.82</v>
      </c>
      <c r="DC16" s="9"/>
      <c r="DD16" s="9"/>
      <c r="DE16" s="9"/>
      <c r="DF16" s="9">
        <v>1.82</v>
      </c>
      <c r="DG16" s="9">
        <v>1.86</v>
      </c>
      <c r="DH16" s="9">
        <v>1.82</v>
      </c>
      <c r="DI16" s="9">
        <v>1.83</v>
      </c>
      <c r="DJ16" s="9">
        <v>1.85</v>
      </c>
      <c r="DK16" s="9"/>
      <c r="DL16" s="9"/>
      <c r="DM16" s="9">
        <v>1.78</v>
      </c>
      <c r="DN16" s="9">
        <v>1.79</v>
      </c>
      <c r="DO16" s="9">
        <v>1.78</v>
      </c>
      <c r="DP16" s="9">
        <v>1.79</v>
      </c>
      <c r="DQ16" s="9">
        <v>1.74</v>
      </c>
      <c r="DR16" s="9"/>
      <c r="DS16" s="9"/>
      <c r="DT16" s="9">
        <v>1.75</v>
      </c>
      <c r="DU16" s="9">
        <v>1.7</v>
      </c>
      <c r="DV16" s="9">
        <v>1.69</v>
      </c>
      <c r="DW16" s="9">
        <v>1.7</v>
      </c>
      <c r="DX16" s="9">
        <v>1.65</v>
      </c>
      <c r="DY16" s="9"/>
      <c r="DZ16" s="9"/>
      <c r="EA16" s="9">
        <v>1.61</v>
      </c>
      <c r="EB16" s="9">
        <v>1.6</v>
      </c>
      <c r="EC16" s="9">
        <v>1.62</v>
      </c>
      <c r="ED16" s="9">
        <v>1.6</v>
      </c>
      <c r="EE16" s="9">
        <v>1.61</v>
      </c>
      <c r="EF16" s="9"/>
      <c r="EG16" s="9"/>
      <c r="EH16" s="9">
        <v>1.63</v>
      </c>
      <c r="EI16" s="9">
        <v>1.63</v>
      </c>
      <c r="EJ16" s="9">
        <v>1.65</v>
      </c>
      <c r="EK16" s="9">
        <v>1.63</v>
      </c>
      <c r="EL16" s="9">
        <v>1.68</v>
      </c>
      <c r="EM16" s="9"/>
      <c r="EN16" s="9"/>
      <c r="EO16" s="9"/>
      <c r="EP16" s="9">
        <v>1.65</v>
      </c>
      <c r="EQ16" s="9">
        <v>1.63</v>
      </c>
      <c r="ER16" s="9">
        <v>1.62</v>
      </c>
      <c r="ES16" s="9">
        <v>1.61</v>
      </c>
      <c r="ET16" s="9"/>
      <c r="EU16" s="9"/>
      <c r="EV16" s="9">
        <v>1.61</v>
      </c>
      <c r="EW16" s="9">
        <v>1.6</v>
      </c>
      <c r="EX16" s="9">
        <v>1.54</v>
      </c>
      <c r="EY16" s="9">
        <v>1.52</v>
      </c>
      <c r="EZ16" s="9">
        <v>1.5</v>
      </c>
      <c r="FA16" s="9"/>
      <c r="FB16" s="9"/>
      <c r="FC16" s="9">
        <v>1.53</v>
      </c>
      <c r="FD16" s="9">
        <v>1.52</v>
      </c>
      <c r="FE16" s="9">
        <v>1.53</v>
      </c>
      <c r="FF16" s="9">
        <v>1.53</v>
      </c>
      <c r="FG16" s="9">
        <v>1.52</v>
      </c>
      <c r="FH16" s="9"/>
      <c r="FI16" s="9"/>
      <c r="FJ16" s="9">
        <v>1.48</v>
      </c>
      <c r="FK16" s="9">
        <v>1.49</v>
      </c>
      <c r="FL16" s="9">
        <v>1.48</v>
      </c>
      <c r="FM16" s="9">
        <v>1.43</v>
      </c>
      <c r="FN16" s="9">
        <v>1.42</v>
      </c>
      <c r="FO16" s="9"/>
      <c r="FP16" s="9"/>
      <c r="FQ16" s="9">
        <v>1.41</v>
      </c>
      <c r="FR16" s="9">
        <v>1.42</v>
      </c>
      <c r="FS16" s="9">
        <v>1.4</v>
      </c>
      <c r="FT16" s="9">
        <v>1.41</v>
      </c>
      <c r="FU16" s="9">
        <v>1.4</v>
      </c>
      <c r="FV16" s="9"/>
      <c r="FW16" s="9"/>
      <c r="FX16" s="9">
        <v>1.38</v>
      </c>
      <c r="FY16" s="9">
        <v>1.39</v>
      </c>
      <c r="FZ16" s="9">
        <v>1.38</v>
      </c>
      <c r="GA16" s="9">
        <v>1.36</v>
      </c>
      <c r="GB16" s="9"/>
      <c r="GC16" s="9"/>
      <c r="GD16" s="9"/>
      <c r="GE16" s="9">
        <v>1.36</v>
      </c>
      <c r="GF16" s="9">
        <v>1.34</v>
      </c>
      <c r="GG16" s="9">
        <v>1.34</v>
      </c>
      <c r="GH16" s="9">
        <v>1.35</v>
      </c>
      <c r="GI16" s="9">
        <v>1.34</v>
      </c>
      <c r="GJ16" s="9"/>
      <c r="GK16" s="9"/>
      <c r="GL16" s="9">
        <v>1.35</v>
      </c>
      <c r="GM16" s="9">
        <v>1.32</v>
      </c>
      <c r="GN16" s="9">
        <v>1.29</v>
      </c>
      <c r="GO16" s="9">
        <v>1.3</v>
      </c>
      <c r="GP16" s="9">
        <v>1.29</v>
      </c>
      <c r="GQ16" s="9"/>
      <c r="GR16" s="9"/>
      <c r="GS16" s="9">
        <v>1.29</v>
      </c>
      <c r="GT16" s="9">
        <v>1.32</v>
      </c>
      <c r="GU16" s="9">
        <v>1.32</v>
      </c>
      <c r="GV16" s="9">
        <v>1.32</v>
      </c>
      <c r="GW16" s="9">
        <v>1.32</v>
      </c>
      <c r="GX16" s="9"/>
      <c r="GY16" s="9"/>
      <c r="GZ16" s="9">
        <v>1.33</v>
      </c>
      <c r="HA16" s="9">
        <v>1.32</v>
      </c>
      <c r="HB16" s="9">
        <v>1.3</v>
      </c>
      <c r="HC16" s="9">
        <v>1.32</v>
      </c>
      <c r="HD16" s="9">
        <v>1.33</v>
      </c>
      <c r="HE16" s="9"/>
      <c r="HF16" s="9"/>
      <c r="HG16" s="9"/>
      <c r="HH16" s="9"/>
      <c r="HI16" s="9"/>
      <c r="HJ16" s="9"/>
      <c r="HK16" s="9"/>
      <c r="HL16" s="9"/>
      <c r="HM16" s="9"/>
      <c r="HN16" s="9"/>
      <c r="HO16" s="9"/>
      <c r="HP16" s="9"/>
      <c r="HQ16" s="9"/>
      <c r="HR16" s="9"/>
      <c r="HS16" s="9"/>
      <c r="HT16" s="9"/>
      <c r="HU16" s="9"/>
      <c r="HV16" s="9"/>
      <c r="HW16" s="9"/>
      <c r="HX16" s="9"/>
      <c r="HY16" s="9"/>
      <c r="HZ16" s="9"/>
      <c r="IA16" s="9"/>
      <c r="IB16" s="9"/>
      <c r="IC16" s="9"/>
      <c r="ID16" s="9"/>
      <c r="IE16" s="9"/>
      <c r="IF16" s="9"/>
      <c r="IG16" s="9"/>
      <c r="IH16" s="9"/>
      <c r="II16" s="9"/>
      <c r="IJ16" s="9"/>
      <c r="IK16" s="9"/>
      <c r="IL16" s="9"/>
      <c r="IM16" s="9"/>
      <c r="IN16" s="9"/>
      <c r="IO16" s="9"/>
      <c r="IP16" s="9"/>
      <c r="IQ16" s="9"/>
      <c r="IR16" s="9"/>
      <c r="IS16" s="9"/>
      <c r="IT16" s="9"/>
      <c r="IU16" s="9"/>
      <c r="IV16" s="9"/>
      <c r="IW16" s="9"/>
      <c r="IX16" s="9"/>
      <c r="IY16" s="9"/>
      <c r="IZ16" s="9"/>
      <c r="JA16" s="9"/>
      <c r="JB16" s="9"/>
      <c r="JC16" s="9"/>
      <c r="JD16" s="9"/>
      <c r="JE16" s="9"/>
      <c r="JF16" s="9"/>
      <c r="JG16" s="9"/>
      <c r="JH16" s="9"/>
      <c r="JI16" s="9"/>
      <c r="JJ16" s="9"/>
      <c r="JK16" s="9"/>
      <c r="JL16" s="9"/>
      <c r="JM16" s="9"/>
      <c r="JN16" s="9"/>
      <c r="JO16" s="9"/>
      <c r="JP16" s="9"/>
      <c r="JQ16" s="9"/>
      <c r="JR16" s="9"/>
      <c r="JS16" s="9"/>
      <c r="JT16" s="9"/>
      <c r="JU16" s="9"/>
      <c r="JV16" s="9"/>
      <c r="JW16" s="9"/>
      <c r="JX16" s="9"/>
      <c r="JY16" s="9"/>
      <c r="JZ16" s="9"/>
      <c r="KA16" s="9"/>
      <c r="KB16" s="9"/>
      <c r="KC16" s="9"/>
      <c r="KD16" s="9"/>
      <c r="KE16" s="9"/>
      <c r="KF16" s="9"/>
      <c r="KG16" s="9"/>
      <c r="KH16" s="9"/>
      <c r="KI16" s="9"/>
      <c r="KJ16" s="9"/>
      <c r="KK16" s="9"/>
      <c r="KL16" s="9"/>
      <c r="KM16" s="9"/>
      <c r="KN16" s="9"/>
      <c r="KO16" s="9"/>
      <c r="KP16" s="9"/>
      <c r="KQ16" s="9"/>
      <c r="KR16" s="9"/>
      <c r="KS16" s="9"/>
      <c r="KT16" s="9"/>
      <c r="KU16" s="9"/>
      <c r="KV16" s="9"/>
      <c r="KW16" s="9"/>
      <c r="KX16" s="9"/>
      <c r="KY16" s="9"/>
      <c r="KZ16" s="9"/>
      <c r="LA16" s="9"/>
      <c r="LB16" s="9"/>
      <c r="LC16" s="9"/>
      <c r="LD16" s="9"/>
      <c r="LE16" s="9"/>
      <c r="LF16" s="9"/>
      <c r="LG16" s="9"/>
      <c r="LH16" s="9"/>
      <c r="LI16" s="9"/>
      <c r="LJ16" s="9"/>
      <c r="LK16" s="9"/>
      <c r="LL16" s="9"/>
      <c r="LM16" s="9"/>
      <c r="LN16" s="9"/>
      <c r="LO16" s="9"/>
      <c r="LP16" s="9"/>
      <c r="LQ16" s="9"/>
      <c r="LR16" s="9"/>
      <c r="LS16" s="9"/>
      <c r="LT16" s="9"/>
      <c r="LU16" s="9"/>
      <c r="LV16" s="9"/>
      <c r="LW16" s="9"/>
      <c r="LX16" s="9"/>
      <c r="LY16" s="9"/>
      <c r="LZ16" s="9"/>
      <c r="MA16" s="9"/>
      <c r="MB16" s="9"/>
      <c r="MC16" s="9"/>
      <c r="MD16" s="9"/>
      <c r="ME16" s="9"/>
      <c r="MF16" s="9"/>
      <c r="MG16" s="9"/>
      <c r="MH16" s="9"/>
      <c r="MI16" s="9"/>
      <c r="MJ16" s="9"/>
      <c r="MK16" s="9"/>
      <c r="ML16" s="9"/>
      <c r="MM16" s="9"/>
      <c r="MN16" s="9"/>
      <c r="MO16" s="9"/>
      <c r="MP16" s="9"/>
      <c r="MQ16" s="9"/>
      <c r="MR16" s="9"/>
      <c r="MS16" s="9"/>
      <c r="MT16" s="9"/>
      <c r="MU16" s="9"/>
      <c r="MV16" s="9"/>
      <c r="MW16" s="9"/>
      <c r="MX16" s="9"/>
      <c r="MY16" s="9"/>
      <c r="MZ16" s="9"/>
      <c r="NA16" s="9"/>
      <c r="NB16" s="9"/>
      <c r="NC16" s="9"/>
      <c r="ND16" s="9">
        <v>1.32</v>
      </c>
      <c r="NE16" s="10">
        <v>1.29</v>
      </c>
      <c r="NF16" s="10">
        <v>1.28</v>
      </c>
      <c r="NG16" s="10">
        <v>1.32</v>
      </c>
      <c r="NH16" s="10">
        <v>1.31</v>
      </c>
      <c r="NI16" s="10">
        <v>1.33</v>
      </c>
      <c r="NJ16" s="10">
        <v>1.32</v>
      </c>
      <c r="NK16" s="10">
        <v>1.33</v>
      </c>
      <c r="NL16" s="10">
        <v>1.32</v>
      </c>
      <c r="NM16" s="10">
        <v>1.29</v>
      </c>
      <c r="NN16" s="10">
        <v>1.29</v>
      </c>
      <c r="NO16" s="10">
        <v>1.32</v>
      </c>
      <c r="NP16" s="10">
        <v>1.3</v>
      </c>
      <c r="NQ16" s="10">
        <v>1.29</v>
      </c>
      <c r="NR16" s="10">
        <v>1.3</v>
      </c>
      <c r="NS16" s="10">
        <v>1.29</v>
      </c>
      <c r="NT16" s="10">
        <v>1.31</v>
      </c>
      <c r="NU16" s="10">
        <v>1.31</v>
      </c>
      <c r="NV16" s="10">
        <v>1.3</v>
      </c>
      <c r="NW16" s="10">
        <v>1.32</v>
      </c>
      <c r="NX16" s="10">
        <v>1.34</v>
      </c>
      <c r="NY16">
        <v>1.29</v>
      </c>
      <c r="NZ16">
        <v>1.28</v>
      </c>
      <c r="OA16">
        <v>1.26</v>
      </c>
      <c r="OB16">
        <v>1.26</v>
      </c>
      <c r="OC16">
        <v>1.23</v>
      </c>
      <c r="OD16">
        <v>1.22</v>
      </c>
      <c r="OE16">
        <v>1.23</v>
      </c>
      <c r="OF16">
        <v>1.23</v>
      </c>
      <c r="OG16">
        <v>1.23</v>
      </c>
      <c r="OH16">
        <v>1.24</v>
      </c>
      <c r="OI16">
        <v>1.22</v>
      </c>
      <c r="OJ16">
        <v>1.24</v>
      </c>
      <c r="OK16">
        <v>1.24</v>
      </c>
      <c r="OL16">
        <v>1.23</v>
      </c>
      <c r="OM16">
        <v>1.22</v>
      </c>
      <c r="ON16">
        <v>1.23</v>
      </c>
      <c r="OO16">
        <v>1.22</v>
      </c>
      <c r="OP16">
        <v>1.21</v>
      </c>
      <c r="OQ16">
        <v>1.2</v>
      </c>
      <c r="OR16">
        <v>1.19</v>
      </c>
      <c r="OS16">
        <v>1.27</v>
      </c>
      <c r="OT16">
        <v>1.25</v>
      </c>
      <c r="OU16">
        <v>1.22</v>
      </c>
      <c r="OV16">
        <v>1.27</v>
      </c>
      <c r="OW16">
        <v>1.27</v>
      </c>
      <c r="OX16">
        <v>1.31</v>
      </c>
      <c r="OY16">
        <v>1.29</v>
      </c>
      <c r="OZ16">
        <v>1.24</v>
      </c>
      <c r="PA16">
        <v>1.24</v>
      </c>
      <c r="PB16">
        <v>1.32</v>
      </c>
      <c r="PC16">
        <v>1.29</v>
      </c>
      <c r="PD16">
        <v>1.25</v>
      </c>
      <c r="PE16">
        <v>1.22</v>
      </c>
      <c r="PF16">
        <v>1.19</v>
      </c>
      <c r="PG16">
        <v>1.21</v>
      </c>
      <c r="PH16">
        <v>1.19</v>
      </c>
      <c r="PI16">
        <v>1.18</v>
      </c>
      <c r="PJ16">
        <v>1.18</v>
      </c>
      <c r="PK16">
        <v>1.22</v>
      </c>
      <c r="PL16">
        <v>1.25</v>
      </c>
      <c r="PM16">
        <v>1.21</v>
      </c>
      <c r="PN16">
        <v>1.19</v>
      </c>
      <c r="PO16">
        <v>1.21</v>
      </c>
      <c r="PP16">
        <v>1.21</v>
      </c>
      <c r="PQ16">
        <v>1.22</v>
      </c>
      <c r="PR16">
        <v>1.24</v>
      </c>
      <c r="PS16">
        <v>1.24</v>
      </c>
      <c r="PT16">
        <v>1.23</v>
      </c>
      <c r="PU16">
        <v>1.24</v>
      </c>
      <c r="PV16">
        <v>1.22</v>
      </c>
      <c r="PW16">
        <v>1.26</v>
      </c>
      <c r="PX16">
        <v>1.26</v>
      </c>
      <c r="PY16">
        <v>1.25</v>
      </c>
      <c r="PZ16">
        <v>1.25</v>
      </c>
      <c r="QA16">
        <v>1.24</v>
      </c>
      <c r="QB16">
        <v>1.25</v>
      </c>
      <c r="QC16">
        <v>1.26</v>
      </c>
      <c r="QD16">
        <v>1.23</v>
      </c>
      <c r="QE16">
        <v>1.22</v>
      </c>
      <c r="QF16">
        <v>1.21</v>
      </c>
      <c r="QG16">
        <v>1.21</v>
      </c>
      <c r="QH16">
        <v>1.22</v>
      </c>
      <c r="QI16">
        <v>1.25</v>
      </c>
    </row>
    <row r="17" spans="1:451" ht="16.5" customHeight="1" x14ac:dyDescent="0.25">
      <c r="A17" s="10"/>
      <c r="B17" s="12" t="s">
        <v>381</v>
      </c>
      <c r="C17" s="9"/>
      <c r="D17" s="9"/>
      <c r="E17" s="9">
        <v>1.17</v>
      </c>
      <c r="F17" s="9">
        <v>1.18</v>
      </c>
      <c r="G17" s="9">
        <v>1.19</v>
      </c>
      <c r="H17" s="9">
        <v>1.21</v>
      </c>
      <c r="I17" s="9">
        <v>1.2</v>
      </c>
      <c r="J17" s="9"/>
      <c r="K17" s="9"/>
      <c r="L17" s="9">
        <v>1.23</v>
      </c>
      <c r="M17" s="9">
        <v>1.22</v>
      </c>
      <c r="N17" s="9">
        <v>1.24</v>
      </c>
      <c r="O17" s="9">
        <v>1.23</v>
      </c>
      <c r="P17" s="9">
        <v>1.23</v>
      </c>
      <c r="Q17" s="9"/>
      <c r="R17" s="9"/>
      <c r="S17" s="9">
        <v>1.23</v>
      </c>
      <c r="T17" s="9">
        <v>1.26</v>
      </c>
      <c r="U17" s="9">
        <v>1.26</v>
      </c>
      <c r="V17" s="9">
        <v>1.28</v>
      </c>
      <c r="W17" s="9">
        <v>1.29</v>
      </c>
      <c r="X17" s="9"/>
      <c r="Y17" s="9"/>
      <c r="Z17" s="9">
        <v>1.28</v>
      </c>
      <c r="AA17" s="9">
        <v>1.31</v>
      </c>
      <c r="AB17" s="9">
        <v>1.3</v>
      </c>
      <c r="AC17" s="9">
        <v>1.33</v>
      </c>
      <c r="AD17" s="9">
        <v>1.34</v>
      </c>
      <c r="AE17" s="9"/>
      <c r="AF17" s="9"/>
      <c r="AG17" s="9">
        <v>1.32</v>
      </c>
      <c r="AH17" s="9">
        <v>1.29</v>
      </c>
      <c r="AI17" s="9">
        <v>1.28</v>
      </c>
      <c r="AJ17" s="9">
        <v>1.29</v>
      </c>
      <c r="AK17" s="9">
        <v>1.31</v>
      </c>
      <c r="AL17" s="9"/>
      <c r="AM17" s="9"/>
      <c r="AN17" s="9">
        <v>1.32</v>
      </c>
      <c r="AO17" s="9">
        <v>1.36</v>
      </c>
      <c r="AP17" s="9">
        <v>1.35</v>
      </c>
      <c r="AQ17" s="9">
        <v>1.37</v>
      </c>
      <c r="AR17" s="9">
        <v>1.33</v>
      </c>
      <c r="AS17" s="9"/>
      <c r="AT17" s="9"/>
      <c r="AU17" s="9">
        <v>1.36</v>
      </c>
      <c r="AV17" s="9">
        <v>1.37</v>
      </c>
      <c r="AW17" s="9">
        <v>1.38</v>
      </c>
      <c r="AX17" s="9">
        <v>1.37</v>
      </c>
      <c r="AY17" s="9">
        <v>1.4</v>
      </c>
      <c r="AZ17" s="9"/>
      <c r="BA17" s="9"/>
      <c r="BB17" s="9"/>
      <c r="BC17" s="9">
        <v>1.43</v>
      </c>
      <c r="BD17" s="9">
        <v>1.4</v>
      </c>
      <c r="BE17" s="9">
        <v>1.46</v>
      </c>
      <c r="BF17" s="9">
        <v>1.42</v>
      </c>
      <c r="BG17" s="9"/>
      <c r="BH17" s="9"/>
      <c r="BI17" s="9">
        <v>1.46</v>
      </c>
      <c r="BJ17" s="9">
        <v>1.46</v>
      </c>
      <c r="BK17" s="9">
        <v>1.49</v>
      </c>
      <c r="BL17" s="9">
        <v>1.54</v>
      </c>
      <c r="BM17" s="9">
        <v>1.6</v>
      </c>
      <c r="BN17" s="9"/>
      <c r="BO17" s="9"/>
      <c r="BP17" s="9">
        <v>1.58</v>
      </c>
      <c r="BQ17" s="9">
        <v>1.48</v>
      </c>
      <c r="BR17" s="9">
        <v>1.47</v>
      </c>
      <c r="BS17" s="9">
        <v>1.47</v>
      </c>
      <c r="BT17" s="9">
        <v>1.46</v>
      </c>
      <c r="BU17" s="9"/>
      <c r="BV17" s="9"/>
      <c r="BW17" s="9">
        <v>1.42</v>
      </c>
      <c r="BX17" s="9">
        <v>1.37</v>
      </c>
      <c r="BY17" s="9">
        <v>1.38</v>
      </c>
      <c r="BZ17" s="9">
        <v>1.37</v>
      </c>
      <c r="CA17" s="9">
        <v>1.37</v>
      </c>
      <c r="CB17" s="9"/>
      <c r="CC17" s="9"/>
      <c r="CD17" s="9"/>
      <c r="CE17" s="9">
        <v>1.41</v>
      </c>
      <c r="CF17" s="9">
        <v>1.39</v>
      </c>
      <c r="CG17" s="9">
        <v>1.44</v>
      </c>
      <c r="CH17" s="9">
        <v>1.41</v>
      </c>
      <c r="CI17" s="9"/>
      <c r="CJ17" s="9"/>
      <c r="CK17" s="9">
        <v>1.42</v>
      </c>
      <c r="CL17" s="9">
        <v>1.42</v>
      </c>
      <c r="CM17" s="9">
        <v>1.45</v>
      </c>
      <c r="CN17" s="9">
        <v>1.46</v>
      </c>
      <c r="CO17" s="9">
        <v>1.46</v>
      </c>
      <c r="CP17" s="9"/>
      <c r="CQ17" s="9"/>
      <c r="CR17" s="9">
        <v>1.45</v>
      </c>
      <c r="CS17" s="9">
        <v>1.43</v>
      </c>
      <c r="CT17" s="9">
        <v>1.45</v>
      </c>
      <c r="CU17" s="9">
        <v>1.43</v>
      </c>
      <c r="CV17" s="9">
        <v>1.44</v>
      </c>
      <c r="CW17" s="9"/>
      <c r="CX17" s="9"/>
      <c r="CY17" s="9">
        <v>1.39</v>
      </c>
      <c r="CZ17" s="9">
        <v>1.38</v>
      </c>
      <c r="DA17" s="9">
        <v>1.41</v>
      </c>
      <c r="DB17" s="9">
        <v>1.41</v>
      </c>
      <c r="DC17" s="9"/>
      <c r="DD17" s="9"/>
      <c r="DE17" s="9"/>
      <c r="DF17" s="9">
        <v>1.41</v>
      </c>
      <c r="DG17" s="9">
        <v>1.45</v>
      </c>
      <c r="DH17" s="9">
        <v>1.41</v>
      </c>
      <c r="DI17" s="9">
        <v>1.42</v>
      </c>
      <c r="DJ17" s="9">
        <v>1.44</v>
      </c>
      <c r="DK17" s="9"/>
      <c r="DL17" s="9"/>
      <c r="DM17" s="9">
        <v>1.38</v>
      </c>
      <c r="DN17" s="9">
        <v>1.39</v>
      </c>
      <c r="DO17" s="9">
        <v>1.39</v>
      </c>
      <c r="DP17" s="9">
        <v>1.39</v>
      </c>
      <c r="DQ17" s="9">
        <v>1.32</v>
      </c>
      <c r="DR17" s="9"/>
      <c r="DS17" s="9"/>
      <c r="DT17" s="9">
        <v>1.32</v>
      </c>
      <c r="DU17" s="9">
        <v>1.26</v>
      </c>
      <c r="DV17" s="9">
        <v>1.26</v>
      </c>
      <c r="DW17" s="9">
        <v>1.26</v>
      </c>
      <c r="DX17" s="9">
        <v>1.23</v>
      </c>
      <c r="DY17" s="9"/>
      <c r="DZ17" s="9"/>
      <c r="EA17" s="9">
        <v>1.2</v>
      </c>
      <c r="EB17" s="9">
        <v>1.1599999999999999</v>
      </c>
      <c r="EC17" s="9">
        <v>1.18</v>
      </c>
      <c r="ED17" s="9">
        <v>1.1399999999999999</v>
      </c>
      <c r="EE17" s="9">
        <v>1.1499999999999999</v>
      </c>
      <c r="EF17" s="9"/>
      <c r="EG17" s="9"/>
      <c r="EH17" s="9">
        <v>1.1599999999999999</v>
      </c>
      <c r="EI17" s="9">
        <v>1.1599999999999999</v>
      </c>
      <c r="EJ17" s="9">
        <v>1.18</v>
      </c>
      <c r="EK17" s="9">
        <v>1.1599999999999999</v>
      </c>
      <c r="EL17" s="9">
        <v>1.2</v>
      </c>
      <c r="EM17" s="9"/>
      <c r="EN17" s="9"/>
      <c r="EO17" s="9"/>
      <c r="EP17" s="9">
        <v>1.18</v>
      </c>
      <c r="EQ17" s="9">
        <v>1.1599999999999999</v>
      </c>
      <c r="ER17" s="9">
        <v>1.1499999999999999</v>
      </c>
      <c r="ES17" s="9">
        <v>1.1399999999999999</v>
      </c>
      <c r="ET17" s="9"/>
      <c r="EU17" s="9"/>
      <c r="EV17" s="9">
        <v>1.1399999999999999</v>
      </c>
      <c r="EW17" s="9">
        <v>1.1299999999999999</v>
      </c>
      <c r="EX17" s="9">
        <v>1.08</v>
      </c>
      <c r="EY17" s="9">
        <v>1.07</v>
      </c>
      <c r="EZ17" s="9">
        <v>1.06</v>
      </c>
      <c r="FA17" s="9"/>
      <c r="FB17" s="9"/>
      <c r="FC17" s="9">
        <v>1.08</v>
      </c>
      <c r="FD17" s="9">
        <v>1.08</v>
      </c>
      <c r="FE17" s="9">
        <v>1.08</v>
      </c>
      <c r="FF17" s="9">
        <v>1.08</v>
      </c>
      <c r="FG17" s="9">
        <v>1.07</v>
      </c>
      <c r="FH17" s="9"/>
      <c r="FI17" s="9"/>
      <c r="FJ17" s="9">
        <v>1.05</v>
      </c>
      <c r="FK17" s="9">
        <v>1.05</v>
      </c>
      <c r="FL17" s="9">
        <v>1.04</v>
      </c>
      <c r="FM17" s="9">
        <v>1.01</v>
      </c>
      <c r="FN17" s="9">
        <v>0.99</v>
      </c>
      <c r="FO17" s="9"/>
      <c r="FP17" s="9"/>
      <c r="FQ17" s="9">
        <v>0.99</v>
      </c>
      <c r="FR17" s="9">
        <v>0.99</v>
      </c>
      <c r="FS17" s="9">
        <v>0.99</v>
      </c>
      <c r="FT17" s="9">
        <v>0.99</v>
      </c>
      <c r="FU17" s="9">
        <v>0.98</v>
      </c>
      <c r="FV17" s="9"/>
      <c r="FW17" s="9"/>
      <c r="FX17" s="9">
        <v>0.97</v>
      </c>
      <c r="FY17" s="9">
        <v>0.98</v>
      </c>
      <c r="FZ17" s="9">
        <v>0.97</v>
      </c>
      <c r="GA17" s="9">
        <v>0.94</v>
      </c>
      <c r="GB17" s="9"/>
      <c r="GC17" s="9"/>
      <c r="GD17" s="9"/>
      <c r="GE17" s="9">
        <v>0.95</v>
      </c>
      <c r="GF17" s="9">
        <v>0.93</v>
      </c>
      <c r="GG17" s="9">
        <v>0.93</v>
      </c>
      <c r="GH17" s="9">
        <v>0.94</v>
      </c>
      <c r="GI17" s="9">
        <v>0.93</v>
      </c>
      <c r="GJ17" s="9"/>
      <c r="GK17" s="9"/>
      <c r="GL17" s="9">
        <v>0.94</v>
      </c>
      <c r="GM17" s="9">
        <v>0.91</v>
      </c>
      <c r="GN17" s="9">
        <v>0.9</v>
      </c>
      <c r="GO17" s="9">
        <v>0.88</v>
      </c>
      <c r="GP17" s="9">
        <v>0.88</v>
      </c>
      <c r="GQ17" s="9"/>
      <c r="GR17" s="9"/>
      <c r="GS17" s="9">
        <v>0.87</v>
      </c>
      <c r="GT17" s="9">
        <v>0.89</v>
      </c>
      <c r="GU17" s="9">
        <v>0.9</v>
      </c>
      <c r="GV17" s="9">
        <v>0.9</v>
      </c>
      <c r="GW17" s="9">
        <v>0.9</v>
      </c>
      <c r="GX17" s="9"/>
      <c r="GY17" s="9"/>
      <c r="GZ17" s="9">
        <v>0.9</v>
      </c>
      <c r="HA17" s="9">
        <v>0.89</v>
      </c>
      <c r="HB17" s="9">
        <v>0.88</v>
      </c>
      <c r="HC17" s="9">
        <v>0.9</v>
      </c>
      <c r="HD17" s="9">
        <v>0.9</v>
      </c>
      <c r="HE17" s="9"/>
      <c r="HF17" s="9"/>
      <c r="HG17" s="9"/>
      <c r="HH17" s="9"/>
      <c r="HI17" s="9"/>
      <c r="HJ17" s="9"/>
      <c r="HK17" s="9"/>
      <c r="HL17" s="9"/>
      <c r="HM17" s="9"/>
      <c r="HN17" s="9"/>
      <c r="HO17" s="9"/>
      <c r="HP17" s="9"/>
      <c r="HQ17" s="9"/>
      <c r="HR17" s="9"/>
      <c r="HS17" s="9"/>
      <c r="HT17" s="9"/>
      <c r="HU17" s="9"/>
      <c r="HV17" s="9"/>
      <c r="HW17" s="9"/>
      <c r="HX17" s="9"/>
      <c r="HY17" s="9"/>
      <c r="HZ17" s="9"/>
      <c r="IA17" s="9"/>
      <c r="IB17" s="9"/>
      <c r="IC17" s="9"/>
      <c r="ID17" s="9"/>
      <c r="IE17" s="9"/>
      <c r="IF17" s="9"/>
      <c r="IG17" s="9"/>
      <c r="IH17" s="9"/>
      <c r="II17" s="9"/>
      <c r="IJ17" s="9"/>
      <c r="IK17" s="9"/>
      <c r="IL17" s="9"/>
      <c r="IM17" s="9"/>
      <c r="IN17" s="9"/>
      <c r="IO17" s="9"/>
      <c r="IP17" s="9"/>
      <c r="IQ17" s="9"/>
      <c r="IR17" s="9"/>
      <c r="IS17" s="9"/>
      <c r="IT17" s="9"/>
      <c r="IU17" s="9"/>
      <c r="IV17" s="9"/>
      <c r="IW17" s="9"/>
      <c r="IX17" s="9"/>
      <c r="IY17" s="9"/>
      <c r="IZ17" s="9"/>
      <c r="JA17" s="9"/>
      <c r="JB17" s="9"/>
      <c r="JC17" s="9"/>
      <c r="JD17" s="9"/>
      <c r="JE17" s="9"/>
      <c r="JF17" s="9"/>
      <c r="JG17" s="9"/>
      <c r="JH17" s="9"/>
      <c r="JI17" s="9"/>
      <c r="JJ17" s="9"/>
      <c r="JK17" s="9"/>
      <c r="JL17" s="9"/>
      <c r="JM17" s="9"/>
      <c r="JN17" s="9"/>
      <c r="JO17" s="9"/>
      <c r="JP17" s="9"/>
      <c r="JQ17" s="9"/>
      <c r="JR17" s="9"/>
      <c r="JS17" s="9"/>
      <c r="JT17" s="9"/>
      <c r="JU17" s="9"/>
      <c r="JV17" s="9"/>
      <c r="JW17" s="9"/>
      <c r="JX17" s="9"/>
      <c r="JY17" s="9"/>
      <c r="JZ17" s="9"/>
      <c r="KA17" s="9"/>
      <c r="KB17" s="9"/>
      <c r="KC17" s="9"/>
      <c r="KD17" s="9"/>
      <c r="KE17" s="9"/>
      <c r="KF17" s="9"/>
      <c r="KG17" s="9"/>
      <c r="KH17" s="9"/>
      <c r="KI17" s="9"/>
      <c r="KJ17" s="9"/>
      <c r="KK17" s="9"/>
      <c r="KL17" s="9"/>
      <c r="KM17" s="9"/>
      <c r="KN17" s="9"/>
      <c r="KO17" s="9"/>
      <c r="KP17" s="9"/>
      <c r="KQ17" s="9"/>
      <c r="KR17" s="9"/>
      <c r="KS17" s="9"/>
      <c r="KT17" s="9"/>
      <c r="KU17" s="9"/>
      <c r="KV17" s="9"/>
      <c r="KW17" s="9"/>
      <c r="KX17" s="9"/>
      <c r="KY17" s="9"/>
      <c r="KZ17" s="9"/>
      <c r="LA17" s="9"/>
      <c r="LB17" s="9"/>
      <c r="LC17" s="9"/>
      <c r="LD17" s="9"/>
      <c r="LE17" s="9"/>
      <c r="LF17" s="9"/>
      <c r="LG17" s="9"/>
      <c r="LH17" s="9"/>
      <c r="LI17" s="9"/>
      <c r="LJ17" s="9"/>
      <c r="LK17" s="9"/>
      <c r="LL17" s="9"/>
      <c r="LM17" s="9"/>
      <c r="LN17" s="9"/>
      <c r="LO17" s="9"/>
      <c r="LP17" s="9"/>
      <c r="LQ17" s="9"/>
      <c r="LR17" s="9"/>
      <c r="LS17" s="9"/>
      <c r="LT17" s="9"/>
      <c r="LU17" s="9"/>
      <c r="LV17" s="9"/>
      <c r="LW17" s="9"/>
      <c r="LX17" s="9"/>
      <c r="LY17" s="9"/>
      <c r="LZ17" s="9"/>
      <c r="MA17" s="9"/>
      <c r="MB17" s="9"/>
      <c r="MC17" s="9"/>
      <c r="MD17" s="9"/>
      <c r="ME17" s="9"/>
      <c r="MF17" s="9"/>
      <c r="MG17" s="9"/>
      <c r="MH17" s="9"/>
      <c r="MI17" s="9"/>
      <c r="MJ17" s="9"/>
      <c r="MK17" s="9"/>
      <c r="ML17" s="9"/>
      <c r="MM17" s="9"/>
      <c r="MN17" s="9"/>
      <c r="MO17" s="9"/>
      <c r="MP17" s="9"/>
      <c r="MQ17" s="9"/>
      <c r="MR17" s="9"/>
      <c r="MS17" s="9"/>
      <c r="MT17" s="9"/>
      <c r="MU17" s="9"/>
      <c r="MV17" s="9"/>
      <c r="MW17" s="9"/>
      <c r="MX17" s="9"/>
      <c r="MY17" s="9"/>
      <c r="MZ17" s="9"/>
      <c r="NA17" s="9"/>
      <c r="NB17" s="9"/>
      <c r="NC17" s="9"/>
      <c r="ND17" s="9">
        <v>0.89</v>
      </c>
      <c r="NE17" s="10">
        <v>0.88</v>
      </c>
      <c r="NF17" s="10">
        <v>0.87</v>
      </c>
      <c r="NG17" s="10">
        <v>0.9</v>
      </c>
      <c r="NH17" s="10">
        <v>0.89</v>
      </c>
      <c r="NI17" s="10">
        <v>0.9</v>
      </c>
      <c r="NJ17" s="10">
        <v>0.9</v>
      </c>
      <c r="NK17" s="10">
        <v>0.9</v>
      </c>
      <c r="NL17" s="10">
        <v>0.89</v>
      </c>
      <c r="NM17" s="10">
        <v>0.88</v>
      </c>
      <c r="NN17" s="10">
        <v>0.88</v>
      </c>
      <c r="NO17" s="10">
        <v>0.9</v>
      </c>
      <c r="NP17" s="10">
        <v>0.88</v>
      </c>
      <c r="NQ17" s="10">
        <v>0.89</v>
      </c>
      <c r="NR17" s="10">
        <v>0.9</v>
      </c>
      <c r="NS17" s="10">
        <v>0.9</v>
      </c>
      <c r="NT17" s="10">
        <v>0.91</v>
      </c>
      <c r="NU17" s="10">
        <v>0.91</v>
      </c>
      <c r="NV17" s="10">
        <v>0.91</v>
      </c>
      <c r="NW17" s="10">
        <v>0.92</v>
      </c>
      <c r="NX17" s="10">
        <v>0.94</v>
      </c>
      <c r="NY17">
        <v>0.9</v>
      </c>
      <c r="NZ17">
        <v>0.91</v>
      </c>
      <c r="OA17">
        <v>0.9</v>
      </c>
      <c r="OB17">
        <v>0.89</v>
      </c>
      <c r="OC17">
        <v>0.88</v>
      </c>
      <c r="OD17">
        <v>0.87</v>
      </c>
      <c r="OE17">
        <v>0.88</v>
      </c>
      <c r="OF17">
        <v>0.88</v>
      </c>
      <c r="OG17">
        <v>0.87</v>
      </c>
      <c r="OH17">
        <v>0.9</v>
      </c>
      <c r="OI17">
        <v>0.89</v>
      </c>
      <c r="OJ17">
        <v>0.9</v>
      </c>
      <c r="OK17">
        <v>0.9</v>
      </c>
      <c r="OL17">
        <v>0.89</v>
      </c>
      <c r="OM17">
        <v>0.89</v>
      </c>
      <c r="ON17">
        <v>0.89</v>
      </c>
      <c r="OO17">
        <v>0.88</v>
      </c>
      <c r="OP17">
        <v>0.88</v>
      </c>
      <c r="OQ17">
        <v>0.88</v>
      </c>
      <c r="OR17">
        <v>0.86</v>
      </c>
      <c r="OS17">
        <v>0.92</v>
      </c>
      <c r="OT17">
        <v>0.91</v>
      </c>
      <c r="OU17">
        <v>0.89</v>
      </c>
      <c r="OV17">
        <v>0.92</v>
      </c>
      <c r="OW17">
        <v>0.92</v>
      </c>
      <c r="OX17">
        <v>0.95</v>
      </c>
      <c r="OY17">
        <v>0.94</v>
      </c>
      <c r="OZ17">
        <v>0.9</v>
      </c>
      <c r="PA17">
        <v>0.9</v>
      </c>
      <c r="PB17">
        <v>0.96</v>
      </c>
      <c r="PC17">
        <v>0.94</v>
      </c>
      <c r="PD17">
        <v>0.91</v>
      </c>
      <c r="PE17">
        <v>0.89</v>
      </c>
      <c r="PF17">
        <v>0.87</v>
      </c>
      <c r="PG17">
        <v>0.88</v>
      </c>
      <c r="PH17">
        <v>0.87</v>
      </c>
      <c r="PI17">
        <v>0.86</v>
      </c>
      <c r="PJ17">
        <v>0.86</v>
      </c>
      <c r="PK17">
        <v>0.89</v>
      </c>
      <c r="PL17">
        <v>0.9</v>
      </c>
      <c r="PM17">
        <v>0.88</v>
      </c>
      <c r="PN17">
        <v>0.87</v>
      </c>
      <c r="PO17">
        <v>0.88</v>
      </c>
      <c r="PP17">
        <v>0.88</v>
      </c>
      <c r="PQ17">
        <v>0.89</v>
      </c>
      <c r="PR17">
        <v>0.9</v>
      </c>
      <c r="PS17">
        <v>0.9</v>
      </c>
      <c r="PT17">
        <v>0.88</v>
      </c>
      <c r="PU17">
        <v>0.88</v>
      </c>
      <c r="PV17">
        <v>0.87</v>
      </c>
      <c r="PW17">
        <v>0.88</v>
      </c>
      <c r="PX17">
        <v>0.88</v>
      </c>
      <c r="PY17">
        <v>0.88</v>
      </c>
      <c r="PZ17">
        <v>0.88</v>
      </c>
      <c r="QA17">
        <v>0.88</v>
      </c>
      <c r="QB17">
        <v>0.88</v>
      </c>
      <c r="QC17">
        <v>0.89</v>
      </c>
      <c r="QD17">
        <v>0.89</v>
      </c>
      <c r="QE17">
        <v>0.88</v>
      </c>
      <c r="QF17">
        <v>0.88</v>
      </c>
      <c r="QG17">
        <v>0.87</v>
      </c>
      <c r="QH17">
        <v>0.88</v>
      </c>
      <c r="QI17">
        <v>0.92</v>
      </c>
    </row>
    <row r="18" spans="1:451" ht="16.5" customHeight="1" x14ac:dyDescent="0.25">
      <c r="A18" s="10"/>
      <c r="B18" s="11" t="s">
        <v>382</v>
      </c>
      <c r="C18" s="9"/>
      <c r="D18" s="9"/>
      <c r="E18" s="9">
        <v>0.76</v>
      </c>
      <c r="F18" s="9">
        <v>0.76</v>
      </c>
      <c r="G18" s="9">
        <v>0.76</v>
      </c>
      <c r="H18" s="9">
        <v>0.75</v>
      </c>
      <c r="I18" s="9">
        <v>0.75</v>
      </c>
      <c r="J18" s="9"/>
      <c r="K18" s="9"/>
      <c r="L18" s="9">
        <v>0.74</v>
      </c>
      <c r="M18" s="9">
        <v>0.74</v>
      </c>
      <c r="N18" s="9">
        <v>0.78</v>
      </c>
      <c r="O18" s="9">
        <v>0.78</v>
      </c>
      <c r="P18" s="9">
        <v>0.78</v>
      </c>
      <c r="Q18" s="9"/>
      <c r="R18" s="9"/>
      <c r="S18" s="9">
        <v>0.78</v>
      </c>
      <c r="T18" s="9">
        <v>0.78</v>
      </c>
      <c r="U18" s="9">
        <v>0.78</v>
      </c>
      <c r="V18" s="9">
        <v>0.78</v>
      </c>
      <c r="W18" s="9">
        <v>0.78</v>
      </c>
      <c r="X18" s="9"/>
      <c r="Y18" s="9"/>
      <c r="Z18" s="9">
        <v>0.79</v>
      </c>
      <c r="AA18" s="9">
        <v>0.79</v>
      </c>
      <c r="AB18" s="9">
        <v>0.81</v>
      </c>
      <c r="AC18" s="9">
        <v>0.82</v>
      </c>
      <c r="AD18" s="9">
        <v>0.83</v>
      </c>
      <c r="AE18" s="9"/>
      <c r="AF18" s="9"/>
      <c r="AG18" s="9">
        <v>0.82</v>
      </c>
      <c r="AH18" s="9">
        <v>0.82</v>
      </c>
      <c r="AI18" s="9">
        <v>0.82</v>
      </c>
      <c r="AJ18" s="9">
        <v>0.82</v>
      </c>
      <c r="AK18" s="9">
        <v>0.82</v>
      </c>
      <c r="AL18" s="9"/>
      <c r="AM18" s="9"/>
      <c r="AN18" s="9">
        <v>0.82</v>
      </c>
      <c r="AO18" s="9">
        <v>0.82</v>
      </c>
      <c r="AP18" s="9">
        <v>0.82</v>
      </c>
      <c r="AQ18" s="9">
        <v>0.82</v>
      </c>
      <c r="AR18" s="9">
        <v>0.83</v>
      </c>
      <c r="AS18" s="9"/>
      <c r="AT18" s="9"/>
      <c r="AU18" s="9">
        <v>0.84</v>
      </c>
      <c r="AV18" s="9">
        <v>0.83</v>
      </c>
      <c r="AW18" s="9">
        <v>0.83</v>
      </c>
      <c r="AX18" s="9">
        <v>0.8</v>
      </c>
      <c r="AY18" s="9">
        <v>0.8</v>
      </c>
      <c r="AZ18" s="9"/>
      <c r="BA18" s="9"/>
      <c r="BB18" s="9"/>
      <c r="BC18" s="9">
        <v>0.8</v>
      </c>
      <c r="BD18" s="9">
        <v>0.83</v>
      </c>
      <c r="BE18" s="9">
        <v>0.84</v>
      </c>
      <c r="BF18" s="9">
        <v>0.84</v>
      </c>
      <c r="BG18" s="9"/>
      <c r="BH18" s="9"/>
      <c r="BI18" s="9">
        <v>0.84</v>
      </c>
      <c r="BJ18" s="9">
        <v>0.79</v>
      </c>
      <c r="BK18" s="9">
        <v>0.82</v>
      </c>
      <c r="BL18" s="9">
        <v>0.82</v>
      </c>
      <c r="BM18" s="9">
        <v>0.82</v>
      </c>
      <c r="BN18" s="9"/>
      <c r="BO18" s="9"/>
      <c r="BP18" s="9">
        <v>0.82</v>
      </c>
      <c r="BQ18" s="9">
        <v>0.91</v>
      </c>
      <c r="BR18" s="9">
        <v>0.9</v>
      </c>
      <c r="BS18" s="9">
        <v>0.89</v>
      </c>
      <c r="BT18" s="9">
        <v>0.89</v>
      </c>
      <c r="BU18" s="9"/>
      <c r="BV18" s="9"/>
      <c r="BW18" s="9">
        <v>0.89</v>
      </c>
      <c r="BX18" s="9">
        <v>0.88</v>
      </c>
      <c r="BY18" s="9">
        <v>0.84</v>
      </c>
      <c r="BZ18" s="9">
        <v>0.84</v>
      </c>
      <c r="CA18" s="9">
        <v>0.83</v>
      </c>
      <c r="CB18" s="9"/>
      <c r="CC18" s="9"/>
      <c r="CD18" s="9"/>
      <c r="CE18" s="9">
        <v>0.77</v>
      </c>
      <c r="CF18" s="9">
        <v>0.78</v>
      </c>
      <c r="CG18" s="9">
        <v>0.76</v>
      </c>
      <c r="CH18" s="9">
        <v>0.76</v>
      </c>
      <c r="CI18" s="9"/>
      <c r="CJ18" s="9"/>
      <c r="CK18" s="9">
        <v>0.76</v>
      </c>
      <c r="CL18" s="9">
        <v>0.76</v>
      </c>
      <c r="CM18" s="9">
        <v>0.73</v>
      </c>
      <c r="CN18" s="9">
        <v>0.84</v>
      </c>
      <c r="CO18" s="9">
        <v>0.84</v>
      </c>
      <c r="CP18" s="9"/>
      <c r="CQ18" s="9"/>
      <c r="CR18" s="9">
        <v>0.84</v>
      </c>
      <c r="CS18" s="9">
        <v>0.84</v>
      </c>
      <c r="CT18" s="9">
        <v>0.84</v>
      </c>
      <c r="CU18" s="9">
        <v>0.86</v>
      </c>
      <c r="CV18" s="9">
        <v>0.86</v>
      </c>
      <c r="CW18" s="9"/>
      <c r="CX18" s="9"/>
      <c r="CY18" s="9">
        <v>0.86</v>
      </c>
      <c r="CZ18" s="9">
        <v>0.86</v>
      </c>
      <c r="DA18" s="9">
        <v>0.86</v>
      </c>
      <c r="DB18" s="9">
        <v>0.83</v>
      </c>
      <c r="DC18" s="9"/>
      <c r="DD18" s="9"/>
      <c r="DE18" s="9"/>
      <c r="DF18" s="9">
        <v>0.84</v>
      </c>
      <c r="DG18" s="9">
        <v>0.84</v>
      </c>
      <c r="DH18" s="9">
        <v>0.83</v>
      </c>
      <c r="DI18" s="9">
        <v>0.83</v>
      </c>
      <c r="DJ18" s="9">
        <v>0.84</v>
      </c>
      <c r="DK18" s="9"/>
      <c r="DL18" s="9"/>
      <c r="DM18" s="9">
        <v>0.85</v>
      </c>
      <c r="DN18" s="9">
        <v>0.82</v>
      </c>
      <c r="DO18" s="9">
        <v>0.84</v>
      </c>
      <c r="DP18" s="9">
        <v>0.84</v>
      </c>
      <c r="DQ18" s="9">
        <v>0.82</v>
      </c>
      <c r="DR18" s="9"/>
      <c r="DS18" s="9"/>
      <c r="DT18" s="9">
        <v>0.83</v>
      </c>
      <c r="DU18" s="9">
        <v>0.8</v>
      </c>
      <c r="DV18" s="9">
        <v>0.8</v>
      </c>
      <c r="DW18" s="9">
        <v>0.8</v>
      </c>
      <c r="DX18" s="9">
        <v>0.8</v>
      </c>
      <c r="DY18" s="9"/>
      <c r="DZ18" s="9"/>
      <c r="EA18" s="9">
        <v>0.83</v>
      </c>
      <c r="EB18" s="9">
        <v>0.83</v>
      </c>
      <c r="EC18" s="9">
        <v>0.83</v>
      </c>
      <c r="ED18" s="9">
        <v>0.84</v>
      </c>
      <c r="EE18" s="9">
        <v>0.84</v>
      </c>
      <c r="EF18" s="9"/>
      <c r="EG18" s="9"/>
      <c r="EH18" s="9">
        <v>0.83</v>
      </c>
      <c r="EI18" s="9">
        <v>0.8</v>
      </c>
      <c r="EJ18" s="9">
        <v>0.8</v>
      </c>
      <c r="EK18" s="9">
        <v>0.8</v>
      </c>
      <c r="EL18" s="9">
        <v>0.8</v>
      </c>
      <c r="EM18" s="9"/>
      <c r="EN18" s="9"/>
      <c r="EO18" s="9"/>
      <c r="EP18" s="9">
        <v>0.8</v>
      </c>
      <c r="EQ18" s="9">
        <v>0.8</v>
      </c>
      <c r="ER18" s="9">
        <v>0.8</v>
      </c>
      <c r="ES18" s="9">
        <v>0.79</v>
      </c>
      <c r="ET18" s="9"/>
      <c r="EU18" s="9"/>
      <c r="EV18" s="9">
        <v>0.79</v>
      </c>
      <c r="EW18" s="9">
        <v>0.79</v>
      </c>
      <c r="EX18" s="9">
        <v>0.76</v>
      </c>
      <c r="EY18" s="9">
        <v>0.76</v>
      </c>
      <c r="EZ18" s="9">
        <v>0.76</v>
      </c>
      <c r="FA18" s="9"/>
      <c r="FB18" s="9"/>
      <c r="FC18" s="9">
        <v>0.75</v>
      </c>
      <c r="FD18" s="9">
        <v>0.76</v>
      </c>
      <c r="FE18" s="9">
        <v>0.75</v>
      </c>
      <c r="FF18" s="9">
        <v>0.74</v>
      </c>
      <c r="FG18" s="9">
        <v>0.75</v>
      </c>
      <c r="FH18" s="9"/>
      <c r="FI18" s="9"/>
      <c r="FJ18" s="9">
        <v>0.75</v>
      </c>
      <c r="FK18" s="9">
        <v>0.76</v>
      </c>
      <c r="FL18" s="9">
        <v>0.76</v>
      </c>
      <c r="FM18" s="9">
        <v>0.75</v>
      </c>
      <c r="FN18" s="9">
        <v>0.75</v>
      </c>
      <c r="FO18" s="9"/>
      <c r="FP18" s="9"/>
      <c r="FQ18" s="9">
        <v>0.75</v>
      </c>
      <c r="FR18" s="9">
        <v>0.73</v>
      </c>
      <c r="FS18" s="9">
        <v>0.73</v>
      </c>
      <c r="FT18" s="9">
        <v>0.73</v>
      </c>
      <c r="FU18" s="9">
        <v>0.73</v>
      </c>
      <c r="FV18" s="9"/>
      <c r="FW18" s="9"/>
      <c r="FX18" s="9">
        <v>0.72</v>
      </c>
      <c r="FY18" s="9">
        <v>0.72</v>
      </c>
      <c r="FZ18" s="9">
        <v>0.72</v>
      </c>
      <c r="GA18" s="9">
        <v>0.71</v>
      </c>
      <c r="GB18" s="9"/>
      <c r="GC18" s="9"/>
      <c r="GD18" s="9"/>
      <c r="GE18" s="9">
        <v>0.7</v>
      </c>
      <c r="GF18" s="9">
        <v>0.71</v>
      </c>
      <c r="GG18" s="9">
        <v>0.71</v>
      </c>
      <c r="GH18" s="9">
        <v>0.71</v>
      </c>
      <c r="GI18" s="9">
        <v>0.69</v>
      </c>
      <c r="GJ18" s="9"/>
      <c r="GK18" s="9"/>
      <c r="GL18" s="9">
        <v>0.69</v>
      </c>
      <c r="GM18" s="9">
        <v>0.69</v>
      </c>
      <c r="GN18" s="9">
        <v>0.66</v>
      </c>
      <c r="GO18" s="9">
        <v>0.67</v>
      </c>
      <c r="GP18" s="9">
        <v>0.66</v>
      </c>
      <c r="GQ18" s="9"/>
      <c r="GR18" s="9"/>
      <c r="GS18" s="9">
        <v>0.66</v>
      </c>
      <c r="GT18" s="9">
        <v>0.65</v>
      </c>
      <c r="GU18" s="9">
        <v>0.65</v>
      </c>
      <c r="GV18" s="9">
        <v>0.65</v>
      </c>
      <c r="GW18" s="9">
        <v>0.65</v>
      </c>
      <c r="GX18" s="9"/>
      <c r="GY18" s="9"/>
      <c r="GZ18" s="9">
        <v>0.65</v>
      </c>
      <c r="HA18" s="9">
        <v>0.65</v>
      </c>
      <c r="HB18" s="9">
        <v>0.65</v>
      </c>
      <c r="HC18" s="9">
        <v>0.65</v>
      </c>
      <c r="HD18" s="9">
        <v>0.65</v>
      </c>
      <c r="HE18" s="9"/>
      <c r="HF18" s="9"/>
      <c r="HG18" s="9"/>
      <c r="HH18" s="9"/>
      <c r="HI18" s="9"/>
      <c r="HJ18" s="9"/>
      <c r="HK18" s="9"/>
      <c r="HL18" s="9"/>
      <c r="HM18" s="9"/>
      <c r="HN18" s="9"/>
      <c r="HO18" s="9"/>
      <c r="HP18" s="9"/>
      <c r="HQ18" s="9"/>
      <c r="HR18" s="9"/>
      <c r="HS18" s="9"/>
      <c r="HT18" s="9"/>
      <c r="HU18" s="9"/>
      <c r="HV18" s="9"/>
      <c r="HW18" s="9"/>
      <c r="HX18" s="9"/>
      <c r="HY18" s="9"/>
      <c r="HZ18" s="9"/>
      <c r="IA18" s="9"/>
      <c r="IB18" s="9"/>
      <c r="IC18" s="9"/>
      <c r="ID18" s="9"/>
      <c r="IE18" s="9"/>
      <c r="IF18" s="9"/>
      <c r="IG18" s="9"/>
      <c r="IH18" s="9"/>
      <c r="II18" s="9"/>
      <c r="IJ18" s="9"/>
      <c r="IK18" s="9"/>
      <c r="IL18" s="9"/>
      <c r="IM18" s="9"/>
      <c r="IN18" s="9"/>
      <c r="IO18" s="9"/>
      <c r="IP18" s="9"/>
      <c r="IQ18" s="9"/>
      <c r="IR18" s="9"/>
      <c r="IS18" s="9"/>
      <c r="IT18" s="9"/>
      <c r="IU18" s="9"/>
      <c r="IV18" s="9"/>
      <c r="IW18" s="9"/>
      <c r="IX18" s="9"/>
      <c r="IY18" s="9"/>
      <c r="IZ18" s="9"/>
      <c r="JA18" s="9"/>
      <c r="JB18" s="9"/>
      <c r="JC18" s="9"/>
      <c r="JD18" s="9"/>
      <c r="JE18" s="9"/>
      <c r="JF18" s="9"/>
      <c r="JG18" s="9"/>
      <c r="JH18" s="9"/>
      <c r="JI18" s="9"/>
      <c r="JJ18" s="9"/>
      <c r="JK18" s="9"/>
      <c r="JL18" s="9"/>
      <c r="JM18" s="9"/>
      <c r="JN18" s="9"/>
      <c r="JO18" s="9"/>
      <c r="JP18" s="9"/>
      <c r="JQ18" s="9"/>
      <c r="JR18" s="9"/>
      <c r="JS18" s="9"/>
      <c r="JT18" s="9"/>
      <c r="JU18" s="9"/>
      <c r="JV18" s="9"/>
      <c r="JW18" s="9"/>
      <c r="JX18" s="9"/>
      <c r="JY18" s="9"/>
      <c r="JZ18" s="9"/>
      <c r="KA18" s="9"/>
      <c r="KB18" s="9"/>
      <c r="KC18" s="9"/>
      <c r="KD18" s="9"/>
      <c r="KE18" s="9"/>
      <c r="KF18" s="9"/>
      <c r="KG18" s="9"/>
      <c r="KH18" s="9"/>
      <c r="KI18" s="9"/>
      <c r="KJ18" s="9"/>
      <c r="KK18" s="9"/>
      <c r="KL18" s="9"/>
      <c r="KM18" s="9"/>
      <c r="KN18" s="9"/>
      <c r="KO18" s="9"/>
      <c r="KP18" s="9"/>
      <c r="KQ18" s="9"/>
      <c r="KR18" s="9"/>
      <c r="KS18" s="9"/>
      <c r="KT18" s="9"/>
      <c r="KU18" s="9"/>
      <c r="KV18" s="9"/>
      <c r="KW18" s="9"/>
      <c r="KX18" s="9"/>
      <c r="KY18" s="9"/>
      <c r="KZ18" s="9"/>
      <c r="LA18" s="9"/>
      <c r="LB18" s="9"/>
      <c r="LC18" s="9"/>
      <c r="LD18" s="9"/>
      <c r="LE18" s="9"/>
      <c r="LF18" s="9"/>
      <c r="LG18" s="9"/>
      <c r="LH18" s="9"/>
      <c r="LI18" s="9"/>
      <c r="LJ18" s="9"/>
      <c r="LK18" s="9"/>
      <c r="LL18" s="9"/>
      <c r="LM18" s="9"/>
      <c r="LN18" s="9"/>
      <c r="LO18" s="9"/>
      <c r="LP18" s="9"/>
      <c r="LQ18" s="9"/>
      <c r="LR18" s="9"/>
      <c r="LS18" s="9"/>
      <c r="LT18" s="9"/>
      <c r="LU18" s="9"/>
      <c r="LV18" s="9"/>
      <c r="LW18" s="9"/>
      <c r="LX18" s="9"/>
      <c r="LY18" s="9"/>
      <c r="LZ18" s="9"/>
      <c r="MA18" s="9"/>
      <c r="MB18" s="9"/>
      <c r="MC18" s="9"/>
      <c r="MD18" s="9"/>
      <c r="ME18" s="9"/>
      <c r="MF18" s="9"/>
      <c r="MG18" s="9"/>
      <c r="MH18" s="9"/>
      <c r="MI18" s="9"/>
      <c r="MJ18" s="9"/>
      <c r="MK18" s="9"/>
      <c r="ML18" s="9"/>
      <c r="MM18" s="9"/>
      <c r="MN18" s="9"/>
      <c r="MO18" s="9"/>
      <c r="MP18" s="9"/>
      <c r="MQ18" s="9"/>
      <c r="MR18" s="9"/>
      <c r="MS18" s="9"/>
      <c r="MT18" s="9"/>
      <c r="MU18" s="9"/>
      <c r="MV18" s="9"/>
      <c r="MW18" s="9"/>
      <c r="MX18" s="9"/>
      <c r="MY18" s="9"/>
      <c r="MZ18" s="9"/>
      <c r="NA18" s="9"/>
      <c r="NB18" s="9"/>
      <c r="NC18" s="9"/>
      <c r="ND18" s="9">
        <v>0.65</v>
      </c>
      <c r="NE18" s="10">
        <v>0.65</v>
      </c>
      <c r="NF18" s="10">
        <v>0.63</v>
      </c>
      <c r="NG18" s="10">
        <v>0.64</v>
      </c>
      <c r="NH18" s="10">
        <v>0.64</v>
      </c>
      <c r="NI18" s="10">
        <v>0.64</v>
      </c>
      <c r="NJ18" s="10">
        <v>0.64</v>
      </c>
      <c r="NK18" s="10">
        <v>0.63</v>
      </c>
      <c r="NL18" s="10">
        <v>0.63</v>
      </c>
      <c r="NM18" s="10">
        <v>0.64</v>
      </c>
      <c r="NN18" s="10">
        <v>0.64</v>
      </c>
      <c r="NO18" s="10">
        <v>0.67</v>
      </c>
      <c r="NP18" s="10">
        <v>0.67</v>
      </c>
      <c r="NQ18" s="10">
        <v>0.7</v>
      </c>
      <c r="NR18" s="10">
        <v>0.71</v>
      </c>
      <c r="NS18" s="10">
        <v>0.71</v>
      </c>
      <c r="NT18" s="10">
        <v>0.71</v>
      </c>
      <c r="NU18" s="10">
        <v>0.71</v>
      </c>
      <c r="NV18" s="10">
        <v>0.7</v>
      </c>
      <c r="NW18" s="10">
        <v>0.71</v>
      </c>
      <c r="NX18" s="10">
        <v>0.71</v>
      </c>
      <c r="NY18">
        <v>0.71</v>
      </c>
      <c r="NZ18">
        <v>0.72</v>
      </c>
      <c r="OA18">
        <v>0.72</v>
      </c>
      <c r="OB18">
        <v>0.72</v>
      </c>
      <c r="OC18">
        <v>0.72</v>
      </c>
      <c r="OD18">
        <v>0.72</v>
      </c>
      <c r="OE18">
        <v>0.72</v>
      </c>
      <c r="OF18">
        <v>0.71</v>
      </c>
      <c r="OG18">
        <v>0.71</v>
      </c>
      <c r="OH18">
        <v>0.67</v>
      </c>
      <c r="OI18">
        <v>0.68</v>
      </c>
      <c r="OJ18">
        <v>0.69</v>
      </c>
      <c r="OK18">
        <v>0.69</v>
      </c>
      <c r="OL18">
        <v>0.69</v>
      </c>
      <c r="OM18">
        <v>0.69</v>
      </c>
      <c r="ON18">
        <v>0.7</v>
      </c>
      <c r="OO18">
        <v>0.7</v>
      </c>
      <c r="OP18">
        <v>0.71</v>
      </c>
      <c r="OQ18">
        <v>0.67</v>
      </c>
      <c r="OR18">
        <v>0.67</v>
      </c>
      <c r="OS18">
        <v>0.67</v>
      </c>
      <c r="OT18">
        <v>0.67</v>
      </c>
      <c r="OU18">
        <v>0.67</v>
      </c>
      <c r="OV18">
        <v>0.67</v>
      </c>
      <c r="OW18">
        <v>0.67</v>
      </c>
      <c r="OX18">
        <v>0.66</v>
      </c>
      <c r="OY18">
        <v>0.66</v>
      </c>
      <c r="OZ18">
        <v>0.66</v>
      </c>
      <c r="PA18">
        <v>0.66</v>
      </c>
      <c r="PB18">
        <v>0.66</v>
      </c>
      <c r="PC18">
        <v>0.66</v>
      </c>
      <c r="PD18">
        <v>0.66</v>
      </c>
      <c r="PE18">
        <v>0.66</v>
      </c>
      <c r="PF18">
        <v>0.66</v>
      </c>
      <c r="PG18">
        <v>0.67</v>
      </c>
      <c r="PH18">
        <v>0.68</v>
      </c>
      <c r="PI18">
        <v>0.67</v>
      </c>
      <c r="PJ18">
        <v>0.67</v>
      </c>
      <c r="PK18">
        <v>0.68</v>
      </c>
      <c r="PL18">
        <v>0.68</v>
      </c>
      <c r="PM18">
        <v>0.68</v>
      </c>
      <c r="PN18">
        <v>0.68</v>
      </c>
      <c r="PO18">
        <v>0.68</v>
      </c>
      <c r="PP18">
        <v>0.68</v>
      </c>
      <c r="PQ18">
        <v>0.69</v>
      </c>
      <c r="PR18">
        <v>0.67</v>
      </c>
      <c r="PS18">
        <v>0.67</v>
      </c>
      <c r="PT18">
        <v>0.67</v>
      </c>
      <c r="PU18">
        <v>0.67</v>
      </c>
      <c r="PV18">
        <v>0.68</v>
      </c>
      <c r="PW18">
        <v>0.66</v>
      </c>
      <c r="PX18">
        <v>0.66</v>
      </c>
      <c r="PY18">
        <v>0.66</v>
      </c>
      <c r="PZ18">
        <v>0.67</v>
      </c>
      <c r="QA18">
        <v>0.67</v>
      </c>
      <c r="QB18">
        <v>0.67</v>
      </c>
      <c r="QC18">
        <v>0.67</v>
      </c>
      <c r="QD18">
        <v>0.64</v>
      </c>
      <c r="QE18">
        <v>0.64</v>
      </c>
      <c r="QF18">
        <v>0.64</v>
      </c>
      <c r="QG18">
        <v>0.64</v>
      </c>
      <c r="QH18">
        <v>0.67</v>
      </c>
      <c r="QI18">
        <v>0.67</v>
      </c>
    </row>
    <row r="19" spans="1:451" ht="16.5" customHeight="1" x14ac:dyDescent="0.25">
      <c r="A19" s="10"/>
      <c r="B19" s="12" t="s">
        <v>383</v>
      </c>
      <c r="C19" s="9"/>
      <c r="D19" s="9"/>
      <c r="E19" s="9">
        <v>2.5299999999999998</v>
      </c>
      <c r="F19" s="9">
        <v>2.54</v>
      </c>
      <c r="G19" s="9">
        <v>2.5299999999999998</v>
      </c>
      <c r="H19" s="9">
        <v>2.52</v>
      </c>
      <c r="I19" s="9">
        <v>2.5099999999999998</v>
      </c>
      <c r="J19" s="9"/>
      <c r="K19" s="9"/>
      <c r="L19" s="9">
        <v>2.56</v>
      </c>
      <c r="M19" s="9">
        <v>2.56</v>
      </c>
      <c r="N19" s="9">
        <v>2.54</v>
      </c>
      <c r="O19" s="9">
        <v>2.62</v>
      </c>
      <c r="P19" s="9">
        <v>2.63</v>
      </c>
      <c r="Q19" s="9"/>
      <c r="R19" s="9"/>
      <c r="S19" s="9">
        <v>2.56</v>
      </c>
      <c r="T19" s="9">
        <v>2.5499999999999998</v>
      </c>
      <c r="U19" s="9">
        <v>2.52</v>
      </c>
      <c r="V19" s="9">
        <v>2.5299999999999998</v>
      </c>
      <c r="W19" s="9">
        <v>2.58</v>
      </c>
      <c r="X19" s="9"/>
      <c r="Y19" s="9"/>
      <c r="Z19" s="9">
        <v>2.6</v>
      </c>
      <c r="AA19" s="9">
        <v>2.61</v>
      </c>
      <c r="AB19" s="9">
        <v>2.59</v>
      </c>
      <c r="AC19" s="9">
        <v>2.62</v>
      </c>
      <c r="AD19" s="9">
        <v>2.64</v>
      </c>
      <c r="AE19" s="9"/>
      <c r="AF19" s="9"/>
      <c r="AG19" s="9">
        <v>2.58</v>
      </c>
      <c r="AH19" s="9">
        <v>2.57</v>
      </c>
      <c r="AI19" s="9">
        <v>2.63</v>
      </c>
      <c r="AJ19" s="9">
        <v>2.63</v>
      </c>
      <c r="AK19" s="9">
        <v>2.64</v>
      </c>
      <c r="AL19" s="9"/>
      <c r="AM19" s="9"/>
      <c r="AN19" s="9">
        <v>2.64</v>
      </c>
      <c r="AO19" s="9">
        <v>2.64</v>
      </c>
      <c r="AP19" s="9">
        <v>2.63</v>
      </c>
      <c r="AQ19" s="9">
        <v>2.78</v>
      </c>
      <c r="AR19" s="9">
        <v>2.74</v>
      </c>
      <c r="AS19" s="9"/>
      <c r="AT19" s="9"/>
      <c r="AU19" s="9">
        <v>2.69</v>
      </c>
      <c r="AV19" s="9">
        <v>2.71</v>
      </c>
      <c r="AW19" s="9">
        <v>2.72</v>
      </c>
      <c r="AX19" s="9">
        <v>2.71</v>
      </c>
      <c r="AY19" s="9">
        <v>2.72</v>
      </c>
      <c r="AZ19" s="9"/>
      <c r="BA19" s="9"/>
      <c r="BB19" s="9"/>
      <c r="BC19" s="9">
        <v>2.73</v>
      </c>
      <c r="BD19" s="9">
        <v>2.71</v>
      </c>
      <c r="BE19" s="9">
        <v>2.74</v>
      </c>
      <c r="BF19" s="9">
        <v>2.71</v>
      </c>
      <c r="BG19" s="9"/>
      <c r="BH19" s="9"/>
      <c r="BI19" s="9">
        <v>2.7</v>
      </c>
      <c r="BJ19" s="9">
        <v>2.69</v>
      </c>
      <c r="BK19" s="9">
        <v>2.81</v>
      </c>
      <c r="BL19" s="9">
        <v>2.8</v>
      </c>
      <c r="BM19" s="9">
        <v>2.93</v>
      </c>
      <c r="BN19" s="9"/>
      <c r="BO19" s="9"/>
      <c r="BP19" s="9">
        <v>2.85</v>
      </c>
      <c r="BQ19" s="9">
        <v>2.87</v>
      </c>
      <c r="BR19" s="9">
        <v>2.77</v>
      </c>
      <c r="BS19" s="9">
        <v>2.8</v>
      </c>
      <c r="BT19" s="9">
        <v>2.79</v>
      </c>
      <c r="BU19" s="9"/>
      <c r="BV19" s="9"/>
      <c r="BW19" s="9">
        <v>2.79</v>
      </c>
      <c r="BX19" s="9">
        <v>2.68</v>
      </c>
      <c r="BY19" s="9">
        <v>2.65</v>
      </c>
      <c r="BZ19" s="9">
        <v>2.74</v>
      </c>
      <c r="CA19" s="9">
        <v>2.78</v>
      </c>
      <c r="CB19" s="9"/>
      <c r="CC19" s="9"/>
      <c r="CD19" s="9"/>
      <c r="CE19" s="9">
        <v>2.78</v>
      </c>
      <c r="CF19" s="9">
        <v>2.78</v>
      </c>
      <c r="CG19" s="9">
        <v>2.78</v>
      </c>
      <c r="CH19" s="9">
        <v>2.74</v>
      </c>
      <c r="CI19" s="9"/>
      <c r="CJ19" s="9"/>
      <c r="CK19" s="9">
        <v>2.7</v>
      </c>
      <c r="CL19" s="9">
        <v>2.74</v>
      </c>
      <c r="CM19" s="9">
        <v>2.75</v>
      </c>
      <c r="CN19" s="9">
        <v>2.86</v>
      </c>
      <c r="CO19" s="9">
        <v>2.86</v>
      </c>
      <c r="CP19" s="9"/>
      <c r="CQ19" s="9"/>
      <c r="CR19" s="9">
        <v>2.86</v>
      </c>
      <c r="CS19" s="9">
        <v>2.88</v>
      </c>
      <c r="CT19" s="9">
        <v>2.87</v>
      </c>
      <c r="CU19" s="9">
        <v>2.87</v>
      </c>
      <c r="CV19" s="9">
        <v>2.9</v>
      </c>
      <c r="CW19" s="9"/>
      <c r="CX19" s="9"/>
      <c r="CY19" s="9">
        <v>2.9</v>
      </c>
      <c r="CZ19" s="9">
        <v>2.93</v>
      </c>
      <c r="DA19" s="9">
        <v>2.96</v>
      </c>
      <c r="DB19" s="9">
        <v>2.94</v>
      </c>
      <c r="DC19" s="9"/>
      <c r="DD19" s="9"/>
      <c r="DE19" s="9"/>
      <c r="DF19" s="9">
        <v>2.97</v>
      </c>
      <c r="DG19" s="9">
        <v>3</v>
      </c>
      <c r="DH19" s="9">
        <v>2.92</v>
      </c>
      <c r="DI19" s="9">
        <v>2.93</v>
      </c>
      <c r="DJ19" s="9">
        <v>2.96</v>
      </c>
      <c r="DK19" s="9"/>
      <c r="DL19" s="9"/>
      <c r="DM19" s="9">
        <v>2.87</v>
      </c>
      <c r="DN19" s="9">
        <v>2.84</v>
      </c>
      <c r="DO19" s="9">
        <v>2.86</v>
      </c>
      <c r="DP19" s="9">
        <v>2.85</v>
      </c>
      <c r="DQ19" s="9">
        <v>2.83</v>
      </c>
      <c r="DR19" s="9"/>
      <c r="DS19" s="9"/>
      <c r="DT19" s="9">
        <v>2.75</v>
      </c>
      <c r="DU19" s="9">
        <v>2.74</v>
      </c>
      <c r="DV19" s="9">
        <v>2.74</v>
      </c>
      <c r="DW19" s="9">
        <v>2.75</v>
      </c>
      <c r="DX19" s="9">
        <v>2.76</v>
      </c>
      <c r="DY19" s="9"/>
      <c r="DZ19" s="9"/>
      <c r="EA19" s="9">
        <v>2.54</v>
      </c>
      <c r="EB19" s="9">
        <v>2.61</v>
      </c>
      <c r="EC19" s="9">
        <v>2.62</v>
      </c>
      <c r="ED19" s="9">
        <v>2.52</v>
      </c>
      <c r="EE19" s="9">
        <v>2.5299999999999998</v>
      </c>
      <c r="EF19" s="9"/>
      <c r="EG19" s="9"/>
      <c r="EH19" s="9">
        <v>2.58</v>
      </c>
      <c r="EI19" s="9">
        <v>2.61</v>
      </c>
      <c r="EJ19" s="9">
        <v>2.58</v>
      </c>
      <c r="EK19" s="9">
        <v>2.59</v>
      </c>
      <c r="EL19" s="9">
        <v>2.65</v>
      </c>
      <c r="EM19" s="9"/>
      <c r="EN19" s="9"/>
      <c r="EO19" s="9"/>
      <c r="EP19" s="9">
        <v>2.64</v>
      </c>
      <c r="EQ19" s="9">
        <v>2.61</v>
      </c>
      <c r="ER19" s="9">
        <v>2.61</v>
      </c>
      <c r="ES19" s="9">
        <v>2.69</v>
      </c>
      <c r="ET19" s="9"/>
      <c r="EU19" s="9"/>
      <c r="EV19" s="9">
        <v>2.72</v>
      </c>
      <c r="EW19" s="9">
        <v>2.71</v>
      </c>
      <c r="EX19" s="9">
        <v>2.68</v>
      </c>
      <c r="EY19" s="9">
        <v>2.8</v>
      </c>
      <c r="EZ19" s="9">
        <v>2.8</v>
      </c>
      <c r="FA19" s="9"/>
      <c r="FB19" s="9"/>
      <c r="FC19" s="9">
        <v>2.75</v>
      </c>
      <c r="FD19" s="9">
        <v>2.72</v>
      </c>
      <c r="FE19" s="9">
        <v>2.73</v>
      </c>
      <c r="FF19" s="9">
        <v>2.71</v>
      </c>
      <c r="FG19" s="9">
        <v>2.72</v>
      </c>
      <c r="FH19" s="9"/>
      <c r="FI19" s="9"/>
      <c r="FJ19" s="9">
        <v>2.65</v>
      </c>
      <c r="FK19" s="9">
        <v>2.66</v>
      </c>
      <c r="FL19" s="9">
        <v>2.64</v>
      </c>
      <c r="FM19" s="9">
        <v>2.58</v>
      </c>
      <c r="FN19" s="9">
        <v>2.59</v>
      </c>
      <c r="FO19" s="9"/>
      <c r="FP19" s="9"/>
      <c r="FQ19" s="9">
        <v>2.5099999999999998</v>
      </c>
      <c r="FR19" s="9">
        <v>2.5499999999999998</v>
      </c>
      <c r="FS19" s="9">
        <v>2.48</v>
      </c>
      <c r="FT19" s="9">
        <v>2.4300000000000002</v>
      </c>
      <c r="FU19" s="9">
        <v>2.33</v>
      </c>
      <c r="FV19" s="9"/>
      <c r="FW19" s="9"/>
      <c r="FX19" s="9">
        <v>2.37</v>
      </c>
      <c r="FY19" s="9">
        <v>2.39</v>
      </c>
      <c r="FZ19" s="9">
        <v>2.38</v>
      </c>
      <c r="GA19" s="9">
        <v>2.31</v>
      </c>
      <c r="GB19" s="9"/>
      <c r="GC19" s="9"/>
      <c r="GD19" s="9"/>
      <c r="GE19" s="9">
        <v>2.2400000000000002</v>
      </c>
      <c r="GF19" s="9">
        <v>2.1800000000000002</v>
      </c>
      <c r="GG19" s="9">
        <v>2.15</v>
      </c>
      <c r="GH19" s="9">
        <v>2.23</v>
      </c>
      <c r="GI19" s="9">
        <v>2.2000000000000002</v>
      </c>
      <c r="GJ19" s="9"/>
      <c r="GK19" s="9"/>
      <c r="GL19" s="9">
        <v>2.17</v>
      </c>
      <c r="GM19" s="9">
        <v>2.09</v>
      </c>
      <c r="GN19" s="9">
        <v>2.06</v>
      </c>
      <c r="GO19" s="9">
        <v>2.04</v>
      </c>
      <c r="GP19" s="9">
        <v>1.98</v>
      </c>
      <c r="GQ19" s="9"/>
      <c r="GR19" s="9"/>
      <c r="GS19" s="9">
        <v>2.06</v>
      </c>
      <c r="GT19" s="9">
        <v>2.0299999999999998</v>
      </c>
      <c r="GU19" s="9">
        <v>2.06</v>
      </c>
      <c r="GV19" s="9">
        <v>2.02</v>
      </c>
      <c r="GW19" s="9">
        <v>2.06</v>
      </c>
      <c r="GX19" s="9"/>
      <c r="GY19" s="9"/>
      <c r="GZ19" s="9">
        <v>2.0699999999999998</v>
      </c>
      <c r="HA19" s="9">
        <v>2.11</v>
      </c>
      <c r="HB19" s="9">
        <v>2.1</v>
      </c>
      <c r="HC19" s="9">
        <v>2.14</v>
      </c>
      <c r="HD19" s="9">
        <v>2.16</v>
      </c>
      <c r="HE19" s="9"/>
      <c r="HF19" s="9"/>
      <c r="HG19" s="9"/>
      <c r="HH19" s="9"/>
      <c r="HI19" s="9"/>
      <c r="HJ19" s="9"/>
      <c r="HK19" s="9"/>
      <c r="HL19" s="9"/>
      <c r="HM19" s="9"/>
      <c r="HN19" s="9"/>
      <c r="HO19" s="9"/>
      <c r="HP19" s="9"/>
      <c r="HQ19" s="9"/>
      <c r="HR19" s="9"/>
      <c r="HS19" s="9"/>
      <c r="HT19" s="9"/>
      <c r="HU19" s="9"/>
      <c r="HV19" s="9"/>
      <c r="HW19" s="9"/>
      <c r="HX19" s="9"/>
      <c r="HY19" s="9"/>
      <c r="HZ19" s="9"/>
      <c r="IA19" s="9"/>
      <c r="IB19" s="9"/>
      <c r="IC19" s="9"/>
      <c r="ID19" s="9"/>
      <c r="IE19" s="9"/>
      <c r="IF19" s="9"/>
      <c r="IG19" s="9"/>
      <c r="IH19" s="9"/>
      <c r="II19" s="9"/>
      <c r="IJ19" s="9"/>
      <c r="IK19" s="9"/>
      <c r="IL19" s="9"/>
      <c r="IM19" s="9"/>
      <c r="IN19" s="9"/>
      <c r="IO19" s="9"/>
      <c r="IP19" s="9"/>
      <c r="IQ19" s="9"/>
      <c r="IR19" s="9"/>
      <c r="IS19" s="9"/>
      <c r="IT19" s="9"/>
      <c r="IU19" s="9"/>
      <c r="IV19" s="9"/>
      <c r="IW19" s="9"/>
      <c r="IX19" s="9"/>
      <c r="IY19" s="9"/>
      <c r="IZ19" s="9"/>
      <c r="JA19" s="9"/>
      <c r="JB19" s="9"/>
      <c r="JC19" s="9"/>
      <c r="JD19" s="9"/>
      <c r="JE19" s="9"/>
      <c r="JF19" s="9"/>
      <c r="JG19" s="9"/>
      <c r="JH19" s="9"/>
      <c r="JI19" s="9"/>
      <c r="JJ19" s="9"/>
      <c r="JK19" s="9"/>
      <c r="JL19" s="9"/>
      <c r="JM19" s="9"/>
      <c r="JN19" s="9"/>
      <c r="JO19" s="9"/>
      <c r="JP19" s="9"/>
      <c r="JQ19" s="9"/>
      <c r="JR19" s="9"/>
      <c r="JS19" s="9"/>
      <c r="JT19" s="9"/>
      <c r="JU19" s="9"/>
      <c r="JV19" s="9"/>
      <c r="JW19" s="9"/>
      <c r="JX19" s="9"/>
      <c r="JY19" s="9"/>
      <c r="JZ19" s="9"/>
      <c r="KA19" s="9"/>
      <c r="KB19" s="9"/>
      <c r="KC19" s="9"/>
      <c r="KD19" s="9"/>
      <c r="KE19" s="9"/>
      <c r="KF19" s="9"/>
      <c r="KG19" s="9"/>
      <c r="KH19" s="9"/>
      <c r="KI19" s="9"/>
      <c r="KJ19" s="9"/>
      <c r="KK19" s="9"/>
      <c r="KL19" s="9"/>
      <c r="KM19" s="9"/>
      <c r="KN19" s="9"/>
      <c r="KO19" s="9"/>
      <c r="KP19" s="9"/>
      <c r="KQ19" s="9"/>
      <c r="KR19" s="9"/>
      <c r="KS19" s="9"/>
      <c r="KT19" s="9"/>
      <c r="KU19" s="9"/>
      <c r="KV19" s="9"/>
      <c r="KW19" s="9"/>
      <c r="KX19" s="9"/>
      <c r="KY19" s="9"/>
      <c r="KZ19" s="9"/>
      <c r="LA19" s="9"/>
      <c r="LB19" s="9"/>
      <c r="LC19" s="9"/>
      <c r="LD19" s="9"/>
      <c r="LE19" s="9"/>
      <c r="LF19" s="9"/>
      <c r="LG19" s="9"/>
      <c r="LH19" s="9"/>
      <c r="LI19" s="9"/>
      <c r="LJ19" s="9"/>
      <c r="LK19" s="9"/>
      <c r="LL19" s="9"/>
      <c r="LM19" s="9"/>
      <c r="LN19" s="9"/>
      <c r="LO19" s="9"/>
      <c r="LP19" s="9"/>
      <c r="LQ19" s="9"/>
      <c r="LR19" s="9"/>
      <c r="LS19" s="9"/>
      <c r="LT19" s="9"/>
      <c r="LU19" s="9"/>
      <c r="LV19" s="9"/>
      <c r="LW19" s="9"/>
      <c r="LX19" s="9"/>
      <c r="LY19" s="9"/>
      <c r="LZ19" s="9"/>
      <c r="MA19" s="9"/>
      <c r="MB19" s="9"/>
      <c r="MC19" s="9"/>
      <c r="MD19" s="9"/>
      <c r="ME19" s="9"/>
      <c r="MF19" s="9"/>
      <c r="MG19" s="9"/>
      <c r="MH19" s="9"/>
      <c r="MI19" s="9"/>
      <c r="MJ19" s="9"/>
      <c r="MK19" s="9"/>
      <c r="ML19" s="9"/>
      <c r="MM19" s="9"/>
      <c r="MN19" s="9"/>
      <c r="MO19" s="9"/>
      <c r="MP19" s="9"/>
      <c r="MQ19" s="9"/>
      <c r="MR19" s="9"/>
      <c r="MS19" s="9"/>
      <c r="MT19" s="9"/>
      <c r="MU19" s="9"/>
      <c r="MV19" s="9"/>
      <c r="MW19" s="9"/>
      <c r="MX19" s="9"/>
      <c r="MY19" s="9"/>
      <c r="MZ19" s="9"/>
      <c r="NA19" s="9"/>
      <c r="NB19" s="9"/>
      <c r="NC19" s="9"/>
      <c r="ND19" s="9">
        <v>2.17</v>
      </c>
      <c r="NE19" s="10">
        <v>2.16</v>
      </c>
      <c r="NF19" s="10">
        <v>2.12</v>
      </c>
      <c r="NG19" s="10">
        <v>2.1800000000000002</v>
      </c>
      <c r="NH19" s="10">
        <v>2.19</v>
      </c>
      <c r="NI19" s="10">
        <v>2.23</v>
      </c>
      <c r="NJ19" s="10">
        <v>2.23</v>
      </c>
      <c r="NK19" s="10">
        <v>2.27</v>
      </c>
      <c r="NL19" s="10">
        <v>2.2400000000000002</v>
      </c>
      <c r="NM19" s="10">
        <v>2.2200000000000002</v>
      </c>
      <c r="NN19" s="10">
        <v>2.2200000000000002</v>
      </c>
      <c r="NO19" s="10">
        <v>2.25</v>
      </c>
      <c r="NP19" s="10">
        <v>2.23</v>
      </c>
      <c r="NQ19" s="10">
        <v>2.3199999999999998</v>
      </c>
      <c r="NR19" s="10">
        <v>2.34</v>
      </c>
      <c r="NS19" s="10">
        <v>2.3199999999999998</v>
      </c>
      <c r="NT19" s="10">
        <v>2.36</v>
      </c>
      <c r="NU19" s="10">
        <v>2.33</v>
      </c>
      <c r="NV19" s="10">
        <v>2.36</v>
      </c>
      <c r="NW19" s="10">
        <v>2.41</v>
      </c>
      <c r="NX19" s="10">
        <v>2.2999999999999998</v>
      </c>
      <c r="NY19">
        <v>2.27</v>
      </c>
      <c r="NZ19">
        <v>2.23</v>
      </c>
      <c r="OA19">
        <v>2.2400000000000002</v>
      </c>
      <c r="OB19">
        <v>2.19</v>
      </c>
      <c r="OC19">
        <v>2.23</v>
      </c>
      <c r="OD19">
        <v>2.23</v>
      </c>
      <c r="OE19">
        <v>2.27</v>
      </c>
      <c r="OF19">
        <v>2.2999999999999998</v>
      </c>
      <c r="OG19">
        <v>2.2999999999999998</v>
      </c>
      <c r="OH19">
        <v>2.2799999999999998</v>
      </c>
      <c r="OI19">
        <v>2.2400000000000002</v>
      </c>
      <c r="OJ19">
        <v>2.23</v>
      </c>
      <c r="OK19">
        <v>2.2400000000000002</v>
      </c>
      <c r="OL19">
        <v>2.25</v>
      </c>
      <c r="OM19">
        <v>2.25</v>
      </c>
      <c r="ON19">
        <v>2.27</v>
      </c>
      <c r="OO19">
        <v>2.17</v>
      </c>
      <c r="OP19">
        <v>2.19</v>
      </c>
      <c r="OQ19">
        <v>2.2000000000000002</v>
      </c>
      <c r="OR19">
        <v>2.1800000000000002</v>
      </c>
      <c r="OS19">
        <v>2.2599999999999998</v>
      </c>
      <c r="OT19">
        <v>2.27</v>
      </c>
      <c r="OU19">
        <v>2.23</v>
      </c>
      <c r="OV19">
        <v>2.25</v>
      </c>
      <c r="OW19">
        <v>2.2799999999999998</v>
      </c>
      <c r="OX19">
        <v>2.3199999999999998</v>
      </c>
      <c r="OY19">
        <v>2.27</v>
      </c>
      <c r="OZ19">
        <v>2.29</v>
      </c>
      <c r="PA19">
        <v>2.29</v>
      </c>
      <c r="PB19">
        <v>2.2999999999999998</v>
      </c>
      <c r="PC19">
        <v>2.2999999999999998</v>
      </c>
      <c r="PD19">
        <v>2.2999999999999998</v>
      </c>
      <c r="PE19">
        <v>2.2400000000000002</v>
      </c>
      <c r="PF19">
        <v>2.21</v>
      </c>
      <c r="PG19">
        <v>2.25</v>
      </c>
      <c r="PH19">
        <v>2.2599999999999998</v>
      </c>
      <c r="PI19">
        <v>2.2799999999999998</v>
      </c>
      <c r="PJ19">
        <v>2.2400000000000002</v>
      </c>
      <c r="PK19">
        <v>2.2799999999999998</v>
      </c>
      <c r="PL19">
        <v>2.3199999999999998</v>
      </c>
      <c r="PM19">
        <v>2.27</v>
      </c>
      <c r="PN19">
        <v>2.2200000000000002</v>
      </c>
      <c r="PO19">
        <v>2.2799999999999998</v>
      </c>
      <c r="PP19">
        <v>2.29</v>
      </c>
      <c r="PQ19">
        <v>2.25</v>
      </c>
      <c r="PR19">
        <v>2.39</v>
      </c>
      <c r="PS19">
        <v>2.35</v>
      </c>
      <c r="PT19">
        <v>2.37</v>
      </c>
      <c r="PU19">
        <v>2.39</v>
      </c>
      <c r="PV19">
        <v>2.42</v>
      </c>
      <c r="PW19">
        <v>2.48</v>
      </c>
      <c r="PX19">
        <v>2.46</v>
      </c>
      <c r="PY19">
        <v>2.42</v>
      </c>
      <c r="PZ19">
        <v>2.41</v>
      </c>
      <c r="QA19">
        <v>2.38</v>
      </c>
      <c r="QB19">
        <v>2.34</v>
      </c>
      <c r="QC19">
        <v>2.38</v>
      </c>
      <c r="QD19">
        <v>2.34</v>
      </c>
      <c r="QE19">
        <v>2.33</v>
      </c>
      <c r="QF19">
        <v>2.35</v>
      </c>
      <c r="QG19">
        <v>2.3199999999999998</v>
      </c>
      <c r="QH19">
        <v>2.37</v>
      </c>
      <c r="QI19">
        <v>2.42</v>
      </c>
    </row>
    <row r="20" spans="1:451" ht="16.5" customHeight="1" x14ac:dyDescent="0.25">
      <c r="A20" s="10"/>
      <c r="B20" s="11" t="s">
        <v>384</v>
      </c>
      <c r="C20" s="9"/>
      <c r="D20" s="9"/>
      <c r="E20" s="9">
        <v>0.81</v>
      </c>
      <c r="F20" s="9">
        <v>0.81</v>
      </c>
      <c r="G20" s="9">
        <v>0.81</v>
      </c>
      <c r="H20" s="9">
        <v>0.8</v>
      </c>
      <c r="I20" s="9">
        <v>0.81</v>
      </c>
      <c r="J20" s="9"/>
      <c r="K20" s="9"/>
      <c r="L20" s="9">
        <v>0.81</v>
      </c>
      <c r="M20" s="9">
        <v>0.81</v>
      </c>
      <c r="N20" s="9">
        <v>0.8</v>
      </c>
      <c r="O20" s="9">
        <v>0.79</v>
      </c>
      <c r="P20" s="9">
        <v>0.82</v>
      </c>
      <c r="Q20" s="9"/>
      <c r="R20" s="9"/>
      <c r="S20" s="9">
        <v>0.82</v>
      </c>
      <c r="T20" s="9">
        <v>0.82</v>
      </c>
      <c r="U20" s="9">
        <v>0.82</v>
      </c>
      <c r="V20" s="9">
        <v>0.82</v>
      </c>
      <c r="W20" s="9">
        <v>0.82</v>
      </c>
      <c r="X20" s="9"/>
      <c r="Y20" s="9"/>
      <c r="Z20" s="9">
        <v>0.83</v>
      </c>
      <c r="AA20" s="9">
        <v>0.83</v>
      </c>
      <c r="AB20" s="9">
        <v>0.83</v>
      </c>
      <c r="AC20" s="9">
        <v>0.83</v>
      </c>
      <c r="AD20" s="9">
        <v>0.84</v>
      </c>
      <c r="AE20" s="9"/>
      <c r="AF20" s="9"/>
      <c r="AG20" s="9">
        <v>0.84</v>
      </c>
      <c r="AH20" s="9">
        <v>0.87</v>
      </c>
      <c r="AI20" s="9">
        <v>0.87</v>
      </c>
      <c r="AJ20" s="9">
        <v>0.87</v>
      </c>
      <c r="AK20" s="9">
        <v>0.88</v>
      </c>
      <c r="AL20" s="9"/>
      <c r="AM20" s="9"/>
      <c r="AN20" s="9">
        <v>0.87</v>
      </c>
      <c r="AO20" s="9">
        <v>0.87</v>
      </c>
      <c r="AP20" s="9">
        <v>0.87</v>
      </c>
      <c r="AQ20" s="9">
        <v>0.87</v>
      </c>
      <c r="AR20" s="9">
        <v>0.89</v>
      </c>
      <c r="AS20" s="9"/>
      <c r="AT20" s="9"/>
      <c r="AU20" s="9">
        <v>0.89</v>
      </c>
      <c r="AV20" s="9">
        <v>0.89</v>
      </c>
      <c r="AW20" s="9">
        <v>0.88</v>
      </c>
      <c r="AX20" s="9">
        <v>0.89</v>
      </c>
      <c r="AY20" s="9">
        <v>0.89</v>
      </c>
      <c r="AZ20" s="9"/>
      <c r="BA20" s="9"/>
      <c r="BB20" s="9"/>
      <c r="BC20" s="9">
        <v>0.89</v>
      </c>
      <c r="BD20" s="9">
        <v>0.89</v>
      </c>
      <c r="BE20" s="9">
        <v>0.89</v>
      </c>
      <c r="BF20" s="9">
        <v>0.89</v>
      </c>
      <c r="BG20" s="9"/>
      <c r="BH20" s="9"/>
      <c r="BI20" s="9">
        <v>0.89</v>
      </c>
      <c r="BJ20" s="9">
        <v>0.88</v>
      </c>
      <c r="BK20" s="9">
        <v>0.89</v>
      </c>
      <c r="BL20" s="9">
        <v>0.88</v>
      </c>
      <c r="BM20" s="9">
        <v>0.89</v>
      </c>
      <c r="BN20" s="9"/>
      <c r="BO20" s="9"/>
      <c r="BP20" s="9">
        <v>0.89</v>
      </c>
      <c r="BQ20" s="9">
        <v>0.9</v>
      </c>
      <c r="BR20" s="9">
        <v>0.89</v>
      </c>
      <c r="BS20" s="9">
        <v>0.88</v>
      </c>
      <c r="BT20" s="9">
        <v>0.88</v>
      </c>
      <c r="BU20" s="9"/>
      <c r="BV20" s="9"/>
      <c r="BW20" s="9">
        <v>0.88</v>
      </c>
      <c r="BX20" s="9">
        <v>0.87</v>
      </c>
      <c r="BY20" s="9">
        <v>0.88</v>
      </c>
      <c r="BZ20" s="9">
        <v>0.88</v>
      </c>
      <c r="CA20" s="9">
        <v>0.87</v>
      </c>
      <c r="CB20" s="9"/>
      <c r="CC20" s="9"/>
      <c r="CD20" s="9"/>
      <c r="CE20" s="9">
        <v>0.85</v>
      </c>
      <c r="CF20" s="9">
        <v>0.85</v>
      </c>
      <c r="CG20" s="9">
        <v>0.84</v>
      </c>
      <c r="CH20" s="9">
        <v>0.84</v>
      </c>
      <c r="CI20" s="9"/>
      <c r="CJ20" s="9"/>
      <c r="CK20" s="9">
        <v>0.83</v>
      </c>
      <c r="CL20" s="9">
        <v>0.83</v>
      </c>
      <c r="CM20" s="9">
        <v>0.83</v>
      </c>
      <c r="CN20" s="9">
        <v>0.93</v>
      </c>
      <c r="CO20" s="9">
        <v>0.92</v>
      </c>
      <c r="CP20" s="9"/>
      <c r="CQ20" s="9"/>
      <c r="CR20" s="9">
        <v>0.92</v>
      </c>
      <c r="CS20" s="9">
        <v>0.92</v>
      </c>
      <c r="CT20" s="9">
        <v>0.93</v>
      </c>
      <c r="CU20" s="9">
        <v>0.94</v>
      </c>
      <c r="CV20" s="9">
        <v>0.94</v>
      </c>
      <c r="CW20" s="9"/>
      <c r="CX20" s="9"/>
      <c r="CY20" s="9">
        <v>0.94</v>
      </c>
      <c r="CZ20" s="9">
        <v>0.95</v>
      </c>
      <c r="DA20" s="9">
        <v>0.95</v>
      </c>
      <c r="DB20" s="9">
        <v>0.94</v>
      </c>
      <c r="DC20" s="9"/>
      <c r="DD20" s="9"/>
      <c r="DE20" s="9"/>
      <c r="DF20" s="9">
        <v>0.95</v>
      </c>
      <c r="DG20" s="9">
        <v>0.95</v>
      </c>
      <c r="DH20" s="9">
        <v>0.95</v>
      </c>
      <c r="DI20" s="9">
        <v>0.94</v>
      </c>
      <c r="DJ20" s="9">
        <v>0.96</v>
      </c>
      <c r="DK20" s="9"/>
      <c r="DL20" s="9"/>
      <c r="DM20" s="9">
        <v>0.97</v>
      </c>
      <c r="DN20" s="9">
        <v>0.97</v>
      </c>
      <c r="DO20" s="9">
        <v>0.97</v>
      </c>
      <c r="DP20" s="9">
        <v>0.98</v>
      </c>
      <c r="DQ20" s="9">
        <v>0.95</v>
      </c>
      <c r="DR20" s="9"/>
      <c r="DS20" s="9"/>
      <c r="DT20" s="9">
        <v>0.97</v>
      </c>
      <c r="DU20" s="9">
        <v>0.9</v>
      </c>
      <c r="DV20" s="9">
        <v>0.89</v>
      </c>
      <c r="DW20" s="9">
        <v>0.89</v>
      </c>
      <c r="DX20" s="9">
        <v>0.9</v>
      </c>
      <c r="DY20" s="9"/>
      <c r="DZ20" s="9"/>
      <c r="EA20" s="9">
        <v>0.9</v>
      </c>
      <c r="EB20" s="9">
        <v>0.91</v>
      </c>
      <c r="EC20" s="9">
        <v>0.91</v>
      </c>
      <c r="ED20" s="9">
        <v>0.91</v>
      </c>
      <c r="EE20" s="9">
        <v>0.91</v>
      </c>
      <c r="EF20" s="9"/>
      <c r="EG20" s="9"/>
      <c r="EH20" s="9">
        <v>0.9</v>
      </c>
      <c r="EI20" s="9">
        <v>0.9</v>
      </c>
      <c r="EJ20" s="9">
        <v>0.9</v>
      </c>
      <c r="EK20" s="9">
        <v>0.9</v>
      </c>
      <c r="EL20" s="9">
        <v>0.89</v>
      </c>
      <c r="EM20" s="9"/>
      <c r="EN20" s="9"/>
      <c r="EO20" s="9"/>
      <c r="EP20" s="9">
        <v>0.89</v>
      </c>
      <c r="EQ20" s="9">
        <v>0.9</v>
      </c>
      <c r="ER20" s="9">
        <v>0.9</v>
      </c>
      <c r="ES20" s="9">
        <v>0.89</v>
      </c>
      <c r="ET20" s="9"/>
      <c r="EU20" s="9"/>
      <c r="EV20" s="9">
        <v>0.85</v>
      </c>
      <c r="EW20" s="9">
        <v>0.85</v>
      </c>
      <c r="EX20" s="9">
        <v>0.79</v>
      </c>
      <c r="EY20" s="9">
        <v>0.79</v>
      </c>
      <c r="EZ20" s="9">
        <v>0.79</v>
      </c>
      <c r="FA20" s="9"/>
      <c r="FB20" s="9"/>
      <c r="FC20" s="9">
        <v>0.79</v>
      </c>
      <c r="FD20" s="9">
        <v>0.79</v>
      </c>
      <c r="FE20" s="9">
        <v>0.79</v>
      </c>
      <c r="FF20" s="9">
        <v>0.79</v>
      </c>
      <c r="FG20" s="9">
        <v>0.8</v>
      </c>
      <c r="FH20" s="9"/>
      <c r="FI20" s="9"/>
      <c r="FJ20" s="9">
        <v>0.81</v>
      </c>
      <c r="FK20" s="9">
        <v>0.81</v>
      </c>
      <c r="FL20" s="9">
        <v>0.81</v>
      </c>
      <c r="FM20" s="9">
        <v>0.8</v>
      </c>
      <c r="FN20" s="9">
        <v>0.81</v>
      </c>
      <c r="FO20" s="9"/>
      <c r="FP20" s="9"/>
      <c r="FQ20" s="9">
        <v>0.81</v>
      </c>
      <c r="FR20" s="9">
        <v>0.77</v>
      </c>
      <c r="FS20" s="9">
        <v>0.77</v>
      </c>
      <c r="FT20" s="9">
        <v>0.77</v>
      </c>
      <c r="FU20" s="9">
        <v>0.77</v>
      </c>
      <c r="FV20" s="9"/>
      <c r="FW20" s="9"/>
      <c r="FX20" s="9">
        <v>0.76</v>
      </c>
      <c r="FY20" s="9">
        <v>0.76</v>
      </c>
      <c r="FZ20" s="9">
        <v>0.73</v>
      </c>
      <c r="GA20" s="9">
        <v>0.73</v>
      </c>
      <c r="GB20" s="9"/>
      <c r="GC20" s="9"/>
      <c r="GD20" s="9"/>
      <c r="GE20" s="9">
        <v>0.72</v>
      </c>
      <c r="GF20" s="9">
        <v>0.72</v>
      </c>
      <c r="GG20" s="9">
        <v>0.72</v>
      </c>
      <c r="GH20" s="9">
        <v>0.72</v>
      </c>
      <c r="GI20" s="9">
        <v>0.72</v>
      </c>
      <c r="GJ20" s="9"/>
      <c r="GK20" s="9"/>
      <c r="GL20" s="9">
        <v>0.72</v>
      </c>
      <c r="GM20" s="9">
        <v>0.71</v>
      </c>
      <c r="GN20" s="9">
        <v>0.67</v>
      </c>
      <c r="GO20" s="9">
        <v>0.68</v>
      </c>
      <c r="GP20" s="9">
        <v>0.68</v>
      </c>
      <c r="GQ20" s="9"/>
      <c r="GR20" s="9"/>
      <c r="GS20" s="9">
        <v>0.67</v>
      </c>
      <c r="GT20" s="9">
        <v>0.67</v>
      </c>
      <c r="GU20" s="9">
        <v>0.66</v>
      </c>
      <c r="GV20" s="9">
        <v>0.67</v>
      </c>
      <c r="GW20" s="9">
        <v>0.66</v>
      </c>
      <c r="GX20" s="9"/>
      <c r="GY20" s="9"/>
      <c r="GZ20" s="9">
        <v>0.66</v>
      </c>
      <c r="HA20" s="9">
        <v>0.66</v>
      </c>
      <c r="HB20" s="9">
        <v>0.66</v>
      </c>
      <c r="HC20" s="9">
        <v>0.66</v>
      </c>
      <c r="HD20" s="9">
        <v>0.66</v>
      </c>
      <c r="HE20" s="9"/>
      <c r="HF20" s="9"/>
      <c r="HG20" s="9"/>
      <c r="HH20" s="9"/>
      <c r="HI20" s="9"/>
      <c r="HJ20" s="9"/>
      <c r="HK20" s="9"/>
      <c r="HL20" s="9"/>
      <c r="HM20" s="9"/>
      <c r="HN20" s="9"/>
      <c r="HO20" s="9"/>
      <c r="HP20" s="9"/>
      <c r="HQ20" s="9"/>
      <c r="HR20" s="9"/>
      <c r="HS20" s="9"/>
      <c r="HT20" s="9"/>
      <c r="HU20" s="9"/>
      <c r="HV20" s="9"/>
      <c r="HW20" s="9"/>
      <c r="HX20" s="9"/>
      <c r="HY20" s="9"/>
      <c r="HZ20" s="9"/>
      <c r="IA20" s="9"/>
      <c r="IB20" s="9"/>
      <c r="IC20" s="9"/>
      <c r="ID20" s="9"/>
      <c r="IE20" s="9"/>
      <c r="IF20" s="9"/>
      <c r="IG20" s="9"/>
      <c r="IH20" s="9"/>
      <c r="II20" s="9"/>
      <c r="IJ20" s="9"/>
      <c r="IK20" s="9"/>
      <c r="IL20" s="9"/>
      <c r="IM20" s="9"/>
      <c r="IN20" s="9"/>
      <c r="IO20" s="9"/>
      <c r="IP20" s="9"/>
      <c r="IQ20" s="9"/>
      <c r="IR20" s="9"/>
      <c r="IS20" s="9"/>
      <c r="IT20" s="9"/>
      <c r="IU20" s="9"/>
      <c r="IV20" s="9"/>
      <c r="IW20" s="9"/>
      <c r="IX20" s="9"/>
      <c r="IY20" s="9"/>
      <c r="IZ20" s="9"/>
      <c r="JA20" s="9"/>
      <c r="JB20" s="9"/>
      <c r="JC20" s="9"/>
      <c r="JD20" s="9"/>
      <c r="JE20" s="9"/>
      <c r="JF20" s="9"/>
      <c r="JG20" s="9"/>
      <c r="JH20" s="9"/>
      <c r="JI20" s="9"/>
      <c r="JJ20" s="9"/>
      <c r="JK20" s="9"/>
      <c r="JL20" s="9"/>
      <c r="JM20" s="9"/>
      <c r="JN20" s="9"/>
      <c r="JO20" s="9"/>
      <c r="JP20" s="9"/>
      <c r="JQ20" s="9"/>
      <c r="JR20" s="9"/>
      <c r="JS20" s="9"/>
      <c r="JT20" s="9"/>
      <c r="JU20" s="9"/>
      <c r="JV20" s="9"/>
      <c r="JW20" s="9"/>
      <c r="JX20" s="9"/>
      <c r="JY20" s="9"/>
      <c r="JZ20" s="9"/>
      <c r="KA20" s="9"/>
      <c r="KB20" s="9"/>
      <c r="KC20" s="9"/>
      <c r="KD20" s="9"/>
      <c r="KE20" s="9"/>
      <c r="KF20" s="9"/>
      <c r="KG20" s="9"/>
      <c r="KH20" s="9"/>
      <c r="KI20" s="9"/>
      <c r="KJ20" s="9"/>
      <c r="KK20" s="9"/>
      <c r="KL20" s="9"/>
      <c r="KM20" s="9"/>
      <c r="KN20" s="9"/>
      <c r="KO20" s="9"/>
      <c r="KP20" s="9"/>
      <c r="KQ20" s="9"/>
      <c r="KR20" s="9"/>
      <c r="KS20" s="9"/>
      <c r="KT20" s="9"/>
      <c r="KU20" s="9"/>
      <c r="KV20" s="9"/>
      <c r="KW20" s="9"/>
      <c r="KX20" s="9"/>
      <c r="KY20" s="9"/>
      <c r="KZ20" s="9"/>
      <c r="LA20" s="9"/>
      <c r="LB20" s="9"/>
      <c r="LC20" s="9"/>
      <c r="LD20" s="9"/>
      <c r="LE20" s="9"/>
      <c r="LF20" s="9"/>
      <c r="LG20" s="9"/>
      <c r="LH20" s="9"/>
      <c r="LI20" s="9"/>
      <c r="LJ20" s="9"/>
      <c r="LK20" s="9"/>
      <c r="LL20" s="9"/>
      <c r="LM20" s="9"/>
      <c r="LN20" s="9"/>
      <c r="LO20" s="9"/>
      <c r="LP20" s="9"/>
      <c r="LQ20" s="9"/>
      <c r="LR20" s="9"/>
      <c r="LS20" s="9"/>
      <c r="LT20" s="9"/>
      <c r="LU20" s="9"/>
      <c r="LV20" s="9"/>
      <c r="LW20" s="9"/>
      <c r="LX20" s="9"/>
      <c r="LY20" s="9"/>
      <c r="LZ20" s="9"/>
      <c r="MA20" s="9"/>
      <c r="MB20" s="9"/>
      <c r="MC20" s="9"/>
      <c r="MD20" s="9"/>
      <c r="ME20" s="9"/>
      <c r="MF20" s="9"/>
      <c r="MG20" s="9"/>
      <c r="MH20" s="9"/>
      <c r="MI20" s="9"/>
      <c r="MJ20" s="9"/>
      <c r="MK20" s="9"/>
      <c r="ML20" s="9"/>
      <c r="MM20" s="9"/>
      <c r="MN20" s="9"/>
      <c r="MO20" s="9"/>
      <c r="MP20" s="9"/>
      <c r="MQ20" s="9"/>
      <c r="MR20" s="9"/>
      <c r="MS20" s="9"/>
      <c r="MT20" s="9"/>
      <c r="MU20" s="9"/>
      <c r="MV20" s="9"/>
      <c r="MW20" s="9"/>
      <c r="MX20" s="9"/>
      <c r="MY20" s="9"/>
      <c r="MZ20" s="9"/>
      <c r="NA20" s="9"/>
      <c r="NB20" s="9"/>
      <c r="NC20" s="9"/>
      <c r="ND20" s="9">
        <v>0.66</v>
      </c>
      <c r="NE20" s="10">
        <v>0.66</v>
      </c>
      <c r="NF20" s="10">
        <v>0.66</v>
      </c>
      <c r="NG20" s="10">
        <v>0.67</v>
      </c>
      <c r="NH20" s="10">
        <v>0.66</v>
      </c>
      <c r="NI20" s="10">
        <v>0.66</v>
      </c>
      <c r="NJ20" s="10">
        <v>0.66</v>
      </c>
      <c r="NK20" s="10">
        <v>0.66</v>
      </c>
      <c r="NL20" s="10">
        <v>0.66</v>
      </c>
      <c r="NM20" s="10">
        <v>0.67</v>
      </c>
      <c r="NN20" s="10">
        <v>0.67</v>
      </c>
      <c r="NO20" s="10">
        <v>0.71</v>
      </c>
      <c r="NP20" s="10">
        <v>0.71</v>
      </c>
      <c r="NQ20" s="10">
        <v>0.71</v>
      </c>
      <c r="NR20" s="10">
        <v>0.72</v>
      </c>
      <c r="NS20" s="10">
        <v>0.72</v>
      </c>
      <c r="NT20" s="10">
        <v>0.72</v>
      </c>
      <c r="NU20" s="10">
        <v>0.72</v>
      </c>
      <c r="NV20" s="10">
        <v>0.72</v>
      </c>
      <c r="NW20" s="10">
        <v>0.72</v>
      </c>
      <c r="NX20" s="10">
        <v>0.72</v>
      </c>
      <c r="NY20">
        <v>0.72</v>
      </c>
      <c r="NZ20">
        <v>0.73</v>
      </c>
      <c r="OA20">
        <v>0.73</v>
      </c>
      <c r="OB20">
        <v>0.7</v>
      </c>
      <c r="OC20">
        <v>0.7</v>
      </c>
      <c r="OD20">
        <v>0.71</v>
      </c>
      <c r="OE20">
        <v>0.7</v>
      </c>
      <c r="OF20">
        <v>0.7</v>
      </c>
      <c r="OG20">
        <v>0.7</v>
      </c>
      <c r="OH20">
        <v>0.67</v>
      </c>
      <c r="OI20">
        <v>0.68</v>
      </c>
      <c r="OJ20">
        <v>0.69</v>
      </c>
      <c r="OK20">
        <v>0.69</v>
      </c>
      <c r="OL20">
        <v>0.69</v>
      </c>
      <c r="OM20">
        <v>0.69</v>
      </c>
      <c r="ON20">
        <v>0.7</v>
      </c>
      <c r="OO20">
        <v>0.7</v>
      </c>
      <c r="OP20">
        <v>0.71</v>
      </c>
      <c r="OQ20">
        <v>0.71</v>
      </c>
      <c r="OR20">
        <v>0.71</v>
      </c>
      <c r="OS20">
        <v>0.71</v>
      </c>
      <c r="OT20">
        <v>0.71</v>
      </c>
      <c r="OU20">
        <v>0.71</v>
      </c>
      <c r="OV20">
        <v>0.71</v>
      </c>
      <c r="OW20">
        <v>0.71</v>
      </c>
      <c r="OX20">
        <v>0.71</v>
      </c>
      <c r="OY20">
        <v>0.71</v>
      </c>
      <c r="OZ20">
        <v>0.72</v>
      </c>
      <c r="PA20">
        <v>0.72</v>
      </c>
      <c r="PB20">
        <v>0.72</v>
      </c>
      <c r="PC20">
        <v>0.72</v>
      </c>
      <c r="PD20">
        <v>0.72</v>
      </c>
      <c r="PE20">
        <v>0.71</v>
      </c>
      <c r="PF20">
        <v>0.72</v>
      </c>
      <c r="PG20">
        <v>0.71</v>
      </c>
      <c r="PH20">
        <v>0.72</v>
      </c>
      <c r="PI20">
        <v>0.71</v>
      </c>
      <c r="PJ20">
        <v>0.71</v>
      </c>
      <c r="PK20">
        <v>0.73</v>
      </c>
      <c r="PL20">
        <v>0.73</v>
      </c>
      <c r="PM20">
        <v>0.73</v>
      </c>
      <c r="PN20">
        <v>0.74</v>
      </c>
      <c r="PO20">
        <v>0.73</v>
      </c>
      <c r="PP20">
        <v>0.73</v>
      </c>
      <c r="PQ20">
        <v>0.74</v>
      </c>
      <c r="PR20">
        <v>0.73</v>
      </c>
      <c r="PS20">
        <v>0.73</v>
      </c>
      <c r="PT20">
        <v>0.73</v>
      </c>
      <c r="PU20">
        <v>0.72</v>
      </c>
      <c r="PV20">
        <v>0.73</v>
      </c>
      <c r="PW20">
        <v>0.71</v>
      </c>
      <c r="PX20">
        <v>0.71</v>
      </c>
      <c r="PY20">
        <v>0.71</v>
      </c>
      <c r="PZ20">
        <v>0.72</v>
      </c>
      <c r="QA20">
        <v>0.72</v>
      </c>
      <c r="QB20">
        <v>0.72</v>
      </c>
      <c r="QC20">
        <v>0.72</v>
      </c>
      <c r="QD20">
        <v>0.72</v>
      </c>
      <c r="QE20">
        <v>0.72</v>
      </c>
      <c r="QF20">
        <v>0.74</v>
      </c>
      <c r="QG20">
        <v>0.75</v>
      </c>
      <c r="QH20">
        <v>0.75</v>
      </c>
      <c r="QI20">
        <v>0.75</v>
      </c>
    </row>
    <row r="21" spans="1:451" ht="16.5" customHeight="1" x14ac:dyDescent="0.25">
      <c r="A21" s="10"/>
      <c r="B21" s="12" t="s">
        <v>647</v>
      </c>
      <c r="C21" s="9"/>
      <c r="D21" s="9"/>
      <c r="E21" s="9">
        <v>0.88</v>
      </c>
      <c r="F21" s="9">
        <v>0.92</v>
      </c>
      <c r="G21" s="9">
        <v>0.92</v>
      </c>
      <c r="H21" s="9">
        <v>0.91</v>
      </c>
      <c r="I21" s="9">
        <v>0.91</v>
      </c>
      <c r="J21" s="9"/>
      <c r="K21" s="9"/>
      <c r="L21" s="9">
        <v>0.9</v>
      </c>
      <c r="M21" s="9">
        <v>0.9</v>
      </c>
      <c r="N21" s="9">
        <v>0.89</v>
      </c>
      <c r="O21" s="9">
        <v>0.89</v>
      </c>
      <c r="P21" s="9">
        <v>0.91</v>
      </c>
      <c r="Q21" s="9"/>
      <c r="R21" s="9"/>
      <c r="S21" s="9">
        <v>0.92</v>
      </c>
      <c r="T21" s="9">
        <v>0.91</v>
      </c>
      <c r="U21" s="9">
        <v>0.91</v>
      </c>
      <c r="V21" s="9">
        <v>0.94</v>
      </c>
      <c r="W21" s="9">
        <v>1</v>
      </c>
      <c r="X21" s="9"/>
      <c r="Y21" s="9"/>
      <c r="Z21" s="9">
        <v>1.01</v>
      </c>
      <c r="AA21" s="9">
        <v>1.01</v>
      </c>
      <c r="AB21" s="9">
        <v>1</v>
      </c>
      <c r="AC21" s="9">
        <v>1.04</v>
      </c>
      <c r="AD21" s="9">
        <v>1.05</v>
      </c>
      <c r="AE21" s="9"/>
      <c r="AF21" s="9"/>
      <c r="AG21" s="9">
        <v>1.04</v>
      </c>
      <c r="AH21" s="9">
        <v>1.05</v>
      </c>
      <c r="AI21" s="9">
        <v>1.05</v>
      </c>
      <c r="AJ21" s="9">
        <v>1.05</v>
      </c>
      <c r="AK21" s="9">
        <v>1.05</v>
      </c>
      <c r="AL21" s="9"/>
      <c r="AM21" s="9"/>
      <c r="AN21" s="9">
        <v>1.05</v>
      </c>
      <c r="AO21" s="9">
        <v>1.05</v>
      </c>
      <c r="AP21" s="9">
        <v>1.05</v>
      </c>
      <c r="AQ21" s="9">
        <v>1.05</v>
      </c>
      <c r="AR21" s="9">
        <v>1.0900000000000001</v>
      </c>
      <c r="AS21" s="9"/>
      <c r="AT21" s="9"/>
      <c r="AU21" s="9">
        <v>1.0900000000000001</v>
      </c>
      <c r="AV21" s="9">
        <v>1.0900000000000001</v>
      </c>
      <c r="AW21" s="9">
        <v>1.08</v>
      </c>
      <c r="AX21" s="9">
        <v>1.0900000000000001</v>
      </c>
      <c r="AY21" s="9">
        <v>1.0900000000000001</v>
      </c>
      <c r="AZ21" s="9"/>
      <c r="BA21" s="9"/>
      <c r="BB21" s="9"/>
      <c r="BC21" s="9">
        <v>1.0900000000000001</v>
      </c>
      <c r="BD21" s="9">
        <v>1.1200000000000001</v>
      </c>
      <c r="BE21" s="9">
        <v>1.1299999999999999</v>
      </c>
      <c r="BF21" s="9">
        <v>1.1200000000000001</v>
      </c>
      <c r="BG21" s="9"/>
      <c r="BH21" s="9"/>
      <c r="BI21" s="9">
        <v>1.1200000000000001</v>
      </c>
      <c r="BJ21" s="9">
        <v>1.1200000000000001</v>
      </c>
      <c r="BK21" s="9">
        <v>1.1200000000000001</v>
      </c>
      <c r="BL21" s="9">
        <v>1.1599999999999999</v>
      </c>
      <c r="BM21" s="9">
        <v>1.17</v>
      </c>
      <c r="BN21" s="9"/>
      <c r="BO21" s="9"/>
      <c r="BP21" s="9">
        <v>1.26</v>
      </c>
      <c r="BQ21" s="9">
        <v>1.24</v>
      </c>
      <c r="BR21" s="9">
        <v>1.24</v>
      </c>
      <c r="BS21" s="9">
        <v>1.1499999999999999</v>
      </c>
      <c r="BT21" s="9">
        <v>1.1499999999999999</v>
      </c>
      <c r="BU21" s="9"/>
      <c r="BV21" s="9"/>
      <c r="BW21" s="9">
        <v>1.1499999999999999</v>
      </c>
      <c r="BX21" s="9">
        <v>1.1399999999999999</v>
      </c>
      <c r="BY21" s="9">
        <v>1.1299999999999999</v>
      </c>
      <c r="BZ21" s="9">
        <v>1.1200000000000001</v>
      </c>
      <c r="CA21" s="9">
        <v>1.1200000000000001</v>
      </c>
      <c r="CB21" s="9"/>
      <c r="CC21" s="9"/>
      <c r="CD21" s="9"/>
      <c r="CE21" s="9">
        <v>1.1200000000000001</v>
      </c>
      <c r="CF21" s="9">
        <v>1.1200000000000001</v>
      </c>
      <c r="CG21" s="9">
        <v>1.1000000000000001</v>
      </c>
      <c r="CH21" s="9">
        <v>1.1000000000000001</v>
      </c>
      <c r="CI21" s="9"/>
      <c r="CJ21" s="9"/>
      <c r="CK21" s="9">
        <v>1.1000000000000001</v>
      </c>
      <c r="CL21" s="9">
        <v>1.1000000000000001</v>
      </c>
      <c r="CM21" s="9">
        <v>1.1000000000000001</v>
      </c>
      <c r="CN21" s="9">
        <v>1.0900000000000001</v>
      </c>
      <c r="CO21" s="9">
        <v>1.1299999999999999</v>
      </c>
      <c r="CP21" s="9"/>
      <c r="CQ21" s="9"/>
      <c r="CR21" s="9">
        <v>1.1299999999999999</v>
      </c>
      <c r="CS21" s="9">
        <v>1.1299999999999999</v>
      </c>
      <c r="CT21" s="9">
        <v>1.1100000000000001</v>
      </c>
      <c r="CU21" s="9">
        <v>1.1200000000000001</v>
      </c>
      <c r="CV21" s="9">
        <v>1.1200000000000001</v>
      </c>
      <c r="CW21" s="9"/>
      <c r="CX21" s="9"/>
      <c r="CY21" s="9">
        <v>1.1200000000000001</v>
      </c>
      <c r="CZ21" s="9">
        <v>1.06</v>
      </c>
      <c r="DA21" s="9">
        <v>1.07</v>
      </c>
      <c r="DB21" s="9">
        <v>1.08</v>
      </c>
      <c r="DC21" s="9"/>
      <c r="DD21" s="9"/>
      <c r="DE21" s="9"/>
      <c r="DF21" s="9">
        <v>1.0900000000000001</v>
      </c>
      <c r="DG21" s="9">
        <v>1.1200000000000001</v>
      </c>
      <c r="DH21" s="9">
        <v>1.1100000000000001</v>
      </c>
      <c r="DI21" s="9">
        <v>1.1000000000000001</v>
      </c>
      <c r="DJ21" s="9">
        <v>1.1200000000000001</v>
      </c>
      <c r="DK21" s="9"/>
      <c r="DL21" s="9"/>
      <c r="DM21" s="9">
        <v>1.1299999999999999</v>
      </c>
      <c r="DN21" s="9">
        <v>1.08</v>
      </c>
      <c r="DO21" s="9">
        <v>1.0900000000000001</v>
      </c>
      <c r="DP21" s="9">
        <v>1.0900000000000001</v>
      </c>
      <c r="DQ21" s="9">
        <v>1.04</v>
      </c>
      <c r="DR21" s="9"/>
      <c r="DS21" s="9"/>
      <c r="DT21" s="9">
        <v>1.06</v>
      </c>
      <c r="DU21" s="9">
        <v>1.05</v>
      </c>
      <c r="DV21" s="9">
        <v>1.05</v>
      </c>
      <c r="DW21" s="9">
        <v>1.05</v>
      </c>
      <c r="DX21" s="9">
        <v>1</v>
      </c>
      <c r="DY21" s="9"/>
      <c r="DZ21" s="9"/>
      <c r="EA21" s="9">
        <v>1.01</v>
      </c>
      <c r="EB21" s="9">
        <v>0.96</v>
      </c>
      <c r="EC21" s="9">
        <v>0.95</v>
      </c>
      <c r="ED21" s="9">
        <v>0.96</v>
      </c>
      <c r="EE21" s="9">
        <v>0.96</v>
      </c>
      <c r="EF21" s="9"/>
      <c r="EG21" s="9"/>
      <c r="EH21" s="9">
        <v>0.95</v>
      </c>
      <c r="EI21" s="9">
        <v>0.94</v>
      </c>
      <c r="EJ21" s="9">
        <v>0.94</v>
      </c>
      <c r="EK21" s="9">
        <v>0.94</v>
      </c>
      <c r="EL21" s="9">
        <v>0.94</v>
      </c>
      <c r="EM21" s="9"/>
      <c r="EN21" s="9"/>
      <c r="EO21" s="9"/>
      <c r="EP21" s="9">
        <v>0.94</v>
      </c>
      <c r="EQ21" s="9">
        <v>0.95</v>
      </c>
      <c r="ER21" s="9">
        <v>0.89</v>
      </c>
      <c r="ES21" s="9">
        <v>0.92</v>
      </c>
      <c r="ET21" s="9"/>
      <c r="EU21" s="9"/>
      <c r="EV21" s="9">
        <v>0.92</v>
      </c>
      <c r="EW21" s="9">
        <v>0.92</v>
      </c>
      <c r="EX21" s="9">
        <v>0.88</v>
      </c>
      <c r="EY21" s="9">
        <v>0.89</v>
      </c>
      <c r="EZ21" s="9">
        <v>0.88</v>
      </c>
      <c r="FA21" s="9"/>
      <c r="FB21" s="9"/>
      <c r="FC21" s="9">
        <v>0.88</v>
      </c>
      <c r="FD21" s="9">
        <v>0.88</v>
      </c>
      <c r="FE21" s="9">
        <v>0.89</v>
      </c>
      <c r="FF21" s="9">
        <v>0.88</v>
      </c>
      <c r="FG21" s="9">
        <v>0.9</v>
      </c>
      <c r="FH21" s="9"/>
      <c r="FI21" s="9"/>
      <c r="FJ21" s="9">
        <v>0.9</v>
      </c>
      <c r="FK21" s="9">
        <v>0.82</v>
      </c>
      <c r="FL21" s="9">
        <v>0.82</v>
      </c>
      <c r="FM21" s="9">
        <v>0.78</v>
      </c>
      <c r="FN21" s="9">
        <v>0.78</v>
      </c>
      <c r="FO21" s="9"/>
      <c r="FP21" s="9"/>
      <c r="FQ21" s="9">
        <v>0.78</v>
      </c>
      <c r="FR21" s="9">
        <v>0.78</v>
      </c>
      <c r="FS21" s="9">
        <v>0.71</v>
      </c>
      <c r="FT21" s="9">
        <v>0.7</v>
      </c>
      <c r="FU21" s="9">
        <v>0.71</v>
      </c>
      <c r="FV21" s="9"/>
      <c r="FW21" s="9"/>
      <c r="FX21" s="9">
        <v>0.7</v>
      </c>
      <c r="FY21" s="9">
        <v>0.69</v>
      </c>
      <c r="FZ21" s="9">
        <v>0.73</v>
      </c>
      <c r="GA21" s="9">
        <v>0.73</v>
      </c>
      <c r="GB21" s="9"/>
      <c r="GC21" s="9"/>
      <c r="GD21" s="9"/>
      <c r="GE21" s="9">
        <v>0.69</v>
      </c>
      <c r="GF21" s="9">
        <v>0.7</v>
      </c>
      <c r="GG21" s="9">
        <v>0.7</v>
      </c>
      <c r="GH21" s="9">
        <v>0.7</v>
      </c>
      <c r="GI21" s="9">
        <v>0.7</v>
      </c>
      <c r="GJ21" s="9"/>
      <c r="GK21" s="9"/>
      <c r="GL21" s="9">
        <v>0.7</v>
      </c>
      <c r="GM21" s="9">
        <v>0.69</v>
      </c>
      <c r="GN21" s="9">
        <v>0.69</v>
      </c>
      <c r="GO21" s="9">
        <v>0.7</v>
      </c>
      <c r="GP21" s="9">
        <v>0.69</v>
      </c>
      <c r="GQ21" s="9"/>
      <c r="GR21" s="9"/>
      <c r="GS21" s="9">
        <v>0.69</v>
      </c>
      <c r="GT21" s="9">
        <v>0.68</v>
      </c>
      <c r="GU21" s="9">
        <v>0.7</v>
      </c>
      <c r="GV21" s="9">
        <v>0.71</v>
      </c>
      <c r="GW21" s="9">
        <v>0.7</v>
      </c>
      <c r="GX21" s="9"/>
      <c r="GY21" s="9"/>
      <c r="GZ21" s="9">
        <v>0.7</v>
      </c>
      <c r="HA21" s="9">
        <v>0.7</v>
      </c>
      <c r="HB21" s="9">
        <v>0.7</v>
      </c>
      <c r="HC21" s="9">
        <v>0.69</v>
      </c>
      <c r="HD21" s="9">
        <v>0.69</v>
      </c>
      <c r="HE21" s="9"/>
      <c r="HF21" s="9"/>
      <c r="HG21" s="9"/>
      <c r="HH21" s="9"/>
      <c r="HI21" s="9"/>
      <c r="HJ21" s="9"/>
      <c r="HK21" s="9"/>
      <c r="HL21" s="9"/>
      <c r="HM21" s="9"/>
      <c r="HN21" s="9"/>
      <c r="HO21" s="9"/>
      <c r="HP21" s="9"/>
      <c r="HQ21" s="9"/>
      <c r="HR21" s="9"/>
      <c r="HS21" s="9"/>
      <c r="HT21" s="9"/>
      <c r="HU21" s="9"/>
      <c r="HV21" s="9"/>
      <c r="HW21" s="9"/>
      <c r="HX21" s="9"/>
      <c r="HY21" s="9"/>
      <c r="HZ21" s="9"/>
      <c r="IA21" s="9"/>
      <c r="IB21" s="9"/>
      <c r="IC21" s="9"/>
      <c r="ID21" s="9"/>
      <c r="IE21" s="9"/>
      <c r="IF21" s="9"/>
      <c r="IG21" s="9"/>
      <c r="IH21" s="9"/>
      <c r="II21" s="9"/>
      <c r="IJ21" s="9"/>
      <c r="IK21" s="9"/>
      <c r="IL21" s="9"/>
      <c r="IM21" s="9"/>
      <c r="IN21" s="9"/>
      <c r="IO21" s="9"/>
      <c r="IP21" s="9"/>
      <c r="IQ21" s="9"/>
      <c r="IR21" s="9"/>
      <c r="IS21" s="9"/>
      <c r="IT21" s="9"/>
      <c r="IU21" s="9"/>
      <c r="IV21" s="9"/>
      <c r="IW21" s="9"/>
      <c r="IX21" s="9"/>
      <c r="IY21" s="9"/>
      <c r="IZ21" s="9"/>
      <c r="JA21" s="9"/>
      <c r="JB21" s="9"/>
      <c r="JC21" s="9"/>
      <c r="JD21" s="9"/>
      <c r="JE21" s="9"/>
      <c r="JF21" s="9"/>
      <c r="JG21" s="9"/>
      <c r="JH21" s="9"/>
      <c r="JI21" s="9"/>
      <c r="JJ21" s="9"/>
      <c r="JK21" s="9"/>
      <c r="JL21" s="9"/>
      <c r="JM21" s="9"/>
      <c r="JN21" s="9"/>
      <c r="JO21" s="9"/>
      <c r="JP21" s="9"/>
      <c r="JQ21" s="9"/>
      <c r="JR21" s="9"/>
      <c r="JS21" s="9"/>
      <c r="JT21" s="9"/>
      <c r="JU21" s="9"/>
      <c r="JV21" s="9"/>
      <c r="JW21" s="9"/>
      <c r="JX21" s="9"/>
      <c r="JY21" s="9"/>
      <c r="JZ21" s="9"/>
      <c r="KA21" s="9"/>
      <c r="KB21" s="9"/>
      <c r="KC21" s="9"/>
      <c r="KD21" s="9"/>
      <c r="KE21" s="9"/>
      <c r="KF21" s="9"/>
      <c r="KG21" s="9"/>
      <c r="KH21" s="9"/>
      <c r="KI21" s="9"/>
      <c r="KJ21" s="9"/>
      <c r="KK21" s="9"/>
      <c r="KL21" s="9"/>
      <c r="KM21" s="9"/>
      <c r="KN21" s="9"/>
      <c r="KO21" s="9"/>
      <c r="KP21" s="9"/>
      <c r="KQ21" s="9"/>
      <c r="KR21" s="9"/>
      <c r="KS21" s="9"/>
      <c r="KT21" s="9"/>
      <c r="KU21" s="9"/>
      <c r="KV21" s="9"/>
      <c r="KW21" s="9"/>
      <c r="KX21" s="9"/>
      <c r="KY21" s="9"/>
      <c r="KZ21" s="9"/>
      <c r="LA21" s="9"/>
      <c r="LB21" s="9"/>
      <c r="LC21" s="9"/>
      <c r="LD21" s="9"/>
      <c r="LE21" s="9"/>
      <c r="LF21" s="9"/>
      <c r="LG21" s="9"/>
      <c r="LH21" s="9"/>
      <c r="LI21" s="9"/>
      <c r="LJ21" s="9"/>
      <c r="LK21" s="9"/>
      <c r="LL21" s="9"/>
      <c r="LM21" s="9"/>
      <c r="LN21" s="9"/>
      <c r="LO21" s="9"/>
      <c r="LP21" s="9"/>
      <c r="LQ21" s="9"/>
      <c r="LR21" s="9"/>
      <c r="LS21" s="9"/>
      <c r="LT21" s="9"/>
      <c r="LU21" s="9"/>
      <c r="LV21" s="9"/>
      <c r="LW21" s="9"/>
      <c r="LX21" s="9"/>
      <c r="LY21" s="9"/>
      <c r="LZ21" s="9"/>
      <c r="MA21" s="9"/>
      <c r="MB21" s="9"/>
      <c r="MC21" s="9"/>
      <c r="MD21" s="9"/>
      <c r="ME21" s="9"/>
      <c r="MF21" s="9"/>
      <c r="MG21" s="9"/>
      <c r="MH21" s="9"/>
      <c r="MI21" s="9"/>
      <c r="MJ21" s="9"/>
      <c r="MK21" s="9"/>
      <c r="ML21" s="9"/>
      <c r="MM21" s="9"/>
      <c r="MN21" s="9"/>
      <c r="MO21" s="9"/>
      <c r="MP21" s="9"/>
      <c r="MQ21" s="9"/>
      <c r="MR21" s="9"/>
      <c r="MS21" s="9"/>
      <c r="MT21" s="9"/>
      <c r="MU21" s="9"/>
      <c r="MV21" s="9"/>
      <c r="MW21" s="9"/>
      <c r="MX21" s="9"/>
      <c r="MY21" s="9"/>
      <c r="MZ21" s="9"/>
      <c r="NA21" s="9"/>
      <c r="NB21" s="9"/>
      <c r="NC21" s="9"/>
      <c r="ND21" s="9">
        <v>0.72</v>
      </c>
      <c r="NE21" s="10">
        <v>0.71</v>
      </c>
      <c r="NF21" s="10">
        <v>0.7</v>
      </c>
      <c r="NG21" s="10">
        <v>0.71</v>
      </c>
      <c r="NH21" s="10">
        <v>0.7</v>
      </c>
      <c r="NI21" s="10">
        <v>0.7</v>
      </c>
      <c r="NJ21" s="10">
        <v>0.73</v>
      </c>
      <c r="NK21" s="10">
        <v>0.72</v>
      </c>
      <c r="NL21" s="10">
        <v>0.72</v>
      </c>
      <c r="NM21" s="10">
        <v>0.73</v>
      </c>
      <c r="NN21" s="10">
        <v>0.73</v>
      </c>
      <c r="NO21" s="10">
        <v>0.73</v>
      </c>
      <c r="NP21" s="10">
        <v>0.73</v>
      </c>
      <c r="NQ21" s="10">
        <v>0.74</v>
      </c>
      <c r="NR21" s="10">
        <v>0.75</v>
      </c>
      <c r="NS21" s="10">
        <v>0.75</v>
      </c>
      <c r="NT21" s="10">
        <v>0.78</v>
      </c>
      <c r="NU21" s="10">
        <v>0.78</v>
      </c>
      <c r="NV21" s="10">
        <v>0.77</v>
      </c>
      <c r="NW21" s="10">
        <v>0.77</v>
      </c>
      <c r="NX21" s="10">
        <v>0.78</v>
      </c>
      <c r="NY21">
        <v>0.78</v>
      </c>
      <c r="NZ21">
        <v>0.79</v>
      </c>
      <c r="OA21">
        <v>0.79</v>
      </c>
      <c r="OB21">
        <v>0.78</v>
      </c>
      <c r="OC21">
        <v>0.78</v>
      </c>
      <c r="OD21">
        <v>0.78</v>
      </c>
      <c r="OE21">
        <v>0.78</v>
      </c>
      <c r="OF21">
        <v>0.78</v>
      </c>
      <c r="OG21">
        <v>0.77</v>
      </c>
      <c r="OH21">
        <v>0.77</v>
      </c>
      <c r="OI21">
        <v>0.78</v>
      </c>
      <c r="OJ21">
        <v>0.79</v>
      </c>
      <c r="OK21">
        <v>0.79</v>
      </c>
      <c r="OL21">
        <v>0.79</v>
      </c>
      <c r="OM21">
        <v>0.8</v>
      </c>
      <c r="ON21">
        <v>0.8</v>
      </c>
      <c r="OO21">
        <v>0.81</v>
      </c>
      <c r="OP21">
        <v>0.82</v>
      </c>
      <c r="OQ21">
        <v>0.81</v>
      </c>
      <c r="OR21">
        <v>0.81</v>
      </c>
      <c r="OS21">
        <v>0.81</v>
      </c>
      <c r="OT21">
        <v>0.81</v>
      </c>
      <c r="OU21">
        <v>0.81</v>
      </c>
      <c r="OV21">
        <v>0.75</v>
      </c>
      <c r="OW21">
        <v>0.75</v>
      </c>
      <c r="OX21">
        <v>0.75</v>
      </c>
      <c r="OY21">
        <v>0.81</v>
      </c>
      <c r="OZ21">
        <v>0.81</v>
      </c>
      <c r="PA21">
        <v>0.81</v>
      </c>
      <c r="PB21">
        <v>0.81</v>
      </c>
      <c r="PC21">
        <v>0.82</v>
      </c>
      <c r="PD21">
        <v>0.81</v>
      </c>
      <c r="PE21">
        <v>0.78</v>
      </c>
      <c r="PF21">
        <v>0.78</v>
      </c>
      <c r="PG21">
        <v>0.78</v>
      </c>
      <c r="PH21">
        <v>0.79</v>
      </c>
      <c r="PI21">
        <v>0.78</v>
      </c>
      <c r="PJ21">
        <v>0.78</v>
      </c>
      <c r="PK21">
        <v>0.77</v>
      </c>
      <c r="PL21">
        <v>0.78</v>
      </c>
      <c r="PM21">
        <v>0.74</v>
      </c>
      <c r="PN21">
        <v>0.74</v>
      </c>
      <c r="PO21">
        <v>0.73</v>
      </c>
      <c r="PP21">
        <v>0.74</v>
      </c>
      <c r="PQ21">
        <v>0.73</v>
      </c>
      <c r="PR21">
        <v>0.72</v>
      </c>
      <c r="PS21">
        <v>0.71</v>
      </c>
      <c r="PT21">
        <v>0.72</v>
      </c>
      <c r="PU21">
        <v>0.71</v>
      </c>
      <c r="PV21">
        <v>0.72</v>
      </c>
      <c r="PW21">
        <v>0.7</v>
      </c>
      <c r="PX21">
        <v>0.7</v>
      </c>
      <c r="PY21">
        <v>0.7</v>
      </c>
      <c r="PZ21">
        <v>0.77</v>
      </c>
      <c r="QA21">
        <v>0.77</v>
      </c>
      <c r="QB21">
        <v>0.78</v>
      </c>
      <c r="QC21">
        <v>0.77</v>
      </c>
      <c r="QD21">
        <v>0.78</v>
      </c>
      <c r="QE21">
        <v>0.77</v>
      </c>
      <c r="QF21">
        <v>0.77</v>
      </c>
      <c r="QG21">
        <v>0.78</v>
      </c>
      <c r="QH21">
        <v>0.78</v>
      </c>
      <c r="QI21">
        <v>0.78</v>
      </c>
    </row>
    <row r="22" spans="1:451" ht="16.5" customHeight="1" x14ac:dyDescent="0.25">
      <c r="A22" s="10"/>
      <c r="B22" s="11" t="s">
        <v>386</v>
      </c>
      <c r="C22" s="9"/>
      <c r="D22" s="9"/>
      <c r="E22" s="9">
        <v>1.25</v>
      </c>
      <c r="F22" s="9">
        <v>1.26</v>
      </c>
      <c r="G22" s="9">
        <v>1.3</v>
      </c>
      <c r="H22" s="9">
        <v>1.3</v>
      </c>
      <c r="I22" s="9">
        <v>1.29</v>
      </c>
      <c r="J22" s="9"/>
      <c r="K22" s="9"/>
      <c r="L22" s="9">
        <v>1.29</v>
      </c>
      <c r="M22" s="9">
        <v>1.29</v>
      </c>
      <c r="N22" s="9">
        <v>1.31</v>
      </c>
      <c r="O22" s="9">
        <v>1.31</v>
      </c>
      <c r="P22" s="9">
        <v>1.31</v>
      </c>
      <c r="Q22" s="9"/>
      <c r="R22" s="9"/>
      <c r="S22" s="9">
        <v>1.31</v>
      </c>
      <c r="T22" s="9">
        <v>1.33</v>
      </c>
      <c r="U22" s="9">
        <v>1.33</v>
      </c>
      <c r="V22" s="9">
        <v>1.33</v>
      </c>
      <c r="W22" s="9">
        <v>1.35</v>
      </c>
      <c r="X22" s="9"/>
      <c r="Y22" s="9"/>
      <c r="Z22" s="9">
        <v>1.36</v>
      </c>
      <c r="AA22" s="9">
        <v>1.36</v>
      </c>
      <c r="AB22" s="9">
        <v>1.35</v>
      </c>
      <c r="AC22" s="9">
        <v>1.37</v>
      </c>
      <c r="AD22" s="9">
        <v>1.38</v>
      </c>
      <c r="AE22" s="9"/>
      <c r="AF22" s="9"/>
      <c r="AG22" s="9">
        <v>1.37</v>
      </c>
      <c r="AH22" s="9">
        <v>1.42</v>
      </c>
      <c r="AI22" s="9">
        <v>1.44</v>
      </c>
      <c r="AJ22" s="9">
        <v>1.44</v>
      </c>
      <c r="AK22" s="9">
        <v>1.45</v>
      </c>
      <c r="AL22" s="9"/>
      <c r="AM22" s="9"/>
      <c r="AN22" s="9">
        <v>1.45</v>
      </c>
      <c r="AO22" s="9">
        <v>1.45</v>
      </c>
      <c r="AP22" s="9">
        <v>1.44</v>
      </c>
      <c r="AQ22" s="9">
        <v>1.44</v>
      </c>
      <c r="AR22" s="9">
        <v>1.5</v>
      </c>
      <c r="AS22" s="9"/>
      <c r="AT22" s="9"/>
      <c r="AU22" s="9">
        <v>1.5</v>
      </c>
      <c r="AV22" s="9">
        <v>1.5</v>
      </c>
      <c r="AW22" s="9">
        <v>1.52</v>
      </c>
      <c r="AX22" s="9">
        <v>1.52</v>
      </c>
      <c r="AY22" s="9">
        <v>1.52</v>
      </c>
      <c r="AZ22" s="9"/>
      <c r="BA22" s="9"/>
      <c r="BB22" s="9"/>
      <c r="BC22" s="9">
        <v>1.52</v>
      </c>
      <c r="BD22" s="9">
        <v>1.52</v>
      </c>
      <c r="BE22" s="9">
        <v>1.54</v>
      </c>
      <c r="BF22" s="9">
        <v>1.53</v>
      </c>
      <c r="BG22" s="9"/>
      <c r="BH22" s="9"/>
      <c r="BI22" s="9">
        <v>1.6</v>
      </c>
      <c r="BJ22" s="9">
        <v>1.63</v>
      </c>
      <c r="BK22" s="9">
        <v>1.63</v>
      </c>
      <c r="BL22" s="9">
        <v>1.73</v>
      </c>
      <c r="BM22" s="9">
        <v>1.74</v>
      </c>
      <c r="BN22" s="9"/>
      <c r="BO22" s="9"/>
      <c r="BP22" s="9">
        <v>1.74</v>
      </c>
      <c r="BQ22" s="9">
        <v>1.76</v>
      </c>
      <c r="BR22" s="9">
        <v>1.75</v>
      </c>
      <c r="BS22" s="9">
        <v>1.69</v>
      </c>
      <c r="BT22" s="9">
        <v>1.69</v>
      </c>
      <c r="BU22" s="9"/>
      <c r="BV22" s="9"/>
      <c r="BW22" s="9">
        <v>1.68</v>
      </c>
      <c r="BX22" s="9">
        <v>1.68</v>
      </c>
      <c r="BY22" s="9">
        <v>1.67</v>
      </c>
      <c r="BZ22" s="9">
        <v>1.66</v>
      </c>
      <c r="CA22" s="9">
        <v>1.72</v>
      </c>
      <c r="CB22" s="9"/>
      <c r="CC22" s="9"/>
      <c r="CD22" s="9"/>
      <c r="CE22" s="9">
        <v>1.72</v>
      </c>
      <c r="CF22" s="9">
        <v>1.72</v>
      </c>
      <c r="CG22" s="9">
        <v>1.74</v>
      </c>
      <c r="CH22" s="9">
        <v>1.76</v>
      </c>
      <c r="CI22" s="9"/>
      <c r="CJ22" s="9"/>
      <c r="CK22" s="9">
        <v>1.76</v>
      </c>
      <c r="CL22" s="9">
        <v>1.76</v>
      </c>
      <c r="CM22" s="9">
        <v>1.76</v>
      </c>
      <c r="CN22" s="9">
        <v>1.81</v>
      </c>
      <c r="CO22" s="9">
        <v>1.81</v>
      </c>
      <c r="CP22" s="9"/>
      <c r="CQ22" s="9"/>
      <c r="CR22" s="9">
        <v>1.81</v>
      </c>
      <c r="CS22" s="9">
        <v>1.8</v>
      </c>
      <c r="CT22" s="9">
        <v>1.83</v>
      </c>
      <c r="CU22" s="9">
        <v>1.84</v>
      </c>
      <c r="CV22" s="9">
        <v>1.85</v>
      </c>
      <c r="CW22" s="9"/>
      <c r="CX22" s="9"/>
      <c r="CY22" s="9">
        <v>1.85</v>
      </c>
      <c r="CZ22" s="9">
        <v>1.82</v>
      </c>
      <c r="DA22" s="9">
        <v>1.81</v>
      </c>
      <c r="DB22" s="9">
        <v>1.79</v>
      </c>
      <c r="DC22" s="9"/>
      <c r="DD22" s="9"/>
      <c r="DE22" s="9"/>
      <c r="DF22" s="9">
        <v>1.8</v>
      </c>
      <c r="DG22" s="9">
        <v>1.8</v>
      </c>
      <c r="DH22" s="9">
        <v>1.79</v>
      </c>
      <c r="DI22" s="9">
        <v>1.78</v>
      </c>
      <c r="DJ22" s="9">
        <v>1.81</v>
      </c>
      <c r="DK22" s="9"/>
      <c r="DL22" s="9"/>
      <c r="DM22" s="9">
        <v>1.72</v>
      </c>
      <c r="DN22" s="9">
        <v>1.72</v>
      </c>
      <c r="DO22" s="9">
        <v>1.73</v>
      </c>
      <c r="DP22" s="9">
        <v>1.74</v>
      </c>
      <c r="DQ22" s="9">
        <v>1.67</v>
      </c>
      <c r="DR22" s="9"/>
      <c r="DS22" s="9"/>
      <c r="DT22" s="9">
        <v>1.69</v>
      </c>
      <c r="DU22" s="9">
        <v>1.62</v>
      </c>
      <c r="DV22" s="9">
        <v>1.61</v>
      </c>
      <c r="DW22" s="9">
        <v>1.6</v>
      </c>
      <c r="DX22" s="9">
        <v>1.58</v>
      </c>
      <c r="DY22" s="9"/>
      <c r="DZ22" s="9"/>
      <c r="EA22" s="9">
        <v>1.57</v>
      </c>
      <c r="EB22" s="9">
        <v>1.5</v>
      </c>
      <c r="EC22" s="9">
        <v>1.51</v>
      </c>
      <c r="ED22" s="9">
        <v>1.52</v>
      </c>
      <c r="EE22" s="9">
        <v>1.51</v>
      </c>
      <c r="EF22" s="9"/>
      <c r="EG22" s="9"/>
      <c r="EH22" s="9">
        <v>1.5</v>
      </c>
      <c r="EI22" s="9">
        <v>1.52</v>
      </c>
      <c r="EJ22" s="9">
        <v>1.53</v>
      </c>
      <c r="EK22" s="9">
        <v>1.53</v>
      </c>
      <c r="EL22" s="9">
        <v>1.53</v>
      </c>
      <c r="EM22" s="9"/>
      <c r="EN22" s="9"/>
      <c r="EO22" s="9"/>
      <c r="EP22" s="9">
        <v>1.53</v>
      </c>
      <c r="EQ22" s="9">
        <v>1.54</v>
      </c>
      <c r="ER22" s="9">
        <v>1.5</v>
      </c>
      <c r="ES22" s="9">
        <v>1.49</v>
      </c>
      <c r="ET22" s="9"/>
      <c r="EU22" s="9"/>
      <c r="EV22" s="9">
        <v>1.49</v>
      </c>
      <c r="EW22" s="9">
        <v>1.5</v>
      </c>
      <c r="EX22" s="9">
        <v>1.51</v>
      </c>
      <c r="EY22" s="9">
        <v>1.48</v>
      </c>
      <c r="EZ22" s="9">
        <v>1.47</v>
      </c>
      <c r="FA22" s="9"/>
      <c r="FB22" s="9"/>
      <c r="FC22" s="9">
        <v>1.46</v>
      </c>
      <c r="FD22" s="9">
        <v>1.47</v>
      </c>
      <c r="FE22" s="9">
        <v>1.46</v>
      </c>
      <c r="FF22" s="9">
        <v>1.44</v>
      </c>
      <c r="FG22" s="9">
        <v>1.46</v>
      </c>
      <c r="FH22" s="9"/>
      <c r="FI22" s="9"/>
      <c r="FJ22" s="9">
        <v>1.46</v>
      </c>
      <c r="FK22" s="9">
        <v>1.46</v>
      </c>
      <c r="FL22" s="9">
        <v>1.43</v>
      </c>
      <c r="FM22" s="9">
        <v>1.38</v>
      </c>
      <c r="FN22" s="9">
        <v>1.35</v>
      </c>
      <c r="FO22" s="9"/>
      <c r="FP22" s="9"/>
      <c r="FQ22" s="9">
        <v>1.35</v>
      </c>
      <c r="FR22" s="9">
        <v>1.33</v>
      </c>
      <c r="FS22" s="9">
        <v>1.34</v>
      </c>
      <c r="FT22" s="9">
        <v>1.29</v>
      </c>
      <c r="FU22" s="9">
        <v>1.3</v>
      </c>
      <c r="FV22" s="9"/>
      <c r="FW22" s="9"/>
      <c r="FX22" s="9">
        <v>1.25</v>
      </c>
      <c r="FY22" s="9">
        <v>1.24</v>
      </c>
      <c r="FZ22" s="9">
        <v>1.26</v>
      </c>
      <c r="GA22" s="9">
        <v>1.25</v>
      </c>
      <c r="GB22" s="9"/>
      <c r="GC22" s="9"/>
      <c r="GD22" s="9"/>
      <c r="GE22" s="9">
        <v>1.23</v>
      </c>
      <c r="GF22" s="9">
        <v>1.25</v>
      </c>
      <c r="GG22" s="9">
        <v>1.25</v>
      </c>
      <c r="GH22" s="9">
        <v>1.18</v>
      </c>
      <c r="GI22" s="9">
        <v>1.18</v>
      </c>
      <c r="GJ22" s="9"/>
      <c r="GK22" s="9"/>
      <c r="GL22" s="9">
        <v>1.22</v>
      </c>
      <c r="GM22" s="9">
        <v>1.21</v>
      </c>
      <c r="GN22" s="9">
        <v>1.19</v>
      </c>
      <c r="GO22" s="9">
        <v>1.2</v>
      </c>
      <c r="GP22" s="9">
        <v>1.2</v>
      </c>
      <c r="GQ22" s="9"/>
      <c r="GR22" s="9"/>
      <c r="GS22" s="9">
        <v>1.17</v>
      </c>
      <c r="GT22" s="9">
        <v>1.17</v>
      </c>
      <c r="GU22" s="9">
        <v>1.19</v>
      </c>
      <c r="GV22" s="9">
        <v>1.0900000000000001</v>
      </c>
      <c r="GW22" s="9">
        <v>1.0900000000000001</v>
      </c>
      <c r="GX22" s="9"/>
      <c r="GY22" s="9"/>
      <c r="GZ22" s="9">
        <v>1.1299999999999999</v>
      </c>
      <c r="HA22" s="9">
        <v>1.1299999999999999</v>
      </c>
      <c r="HB22" s="9">
        <v>1.1599999999999999</v>
      </c>
      <c r="HC22" s="9">
        <v>1.1599999999999999</v>
      </c>
      <c r="HD22" s="9">
        <v>1.1599999999999999</v>
      </c>
      <c r="HE22" s="9"/>
      <c r="HF22" s="9"/>
      <c r="HG22" s="9"/>
      <c r="HH22" s="9"/>
      <c r="HI22" s="9"/>
      <c r="HJ22" s="9"/>
      <c r="HK22" s="9"/>
      <c r="HL22" s="9"/>
      <c r="HM22" s="9"/>
      <c r="HN22" s="9"/>
      <c r="HO22" s="9"/>
      <c r="HP22" s="9"/>
      <c r="HQ22" s="9"/>
      <c r="HR22" s="9"/>
      <c r="HS22" s="9"/>
      <c r="HT22" s="9"/>
      <c r="HU22" s="9"/>
      <c r="HV22" s="9"/>
      <c r="HW22" s="9"/>
      <c r="HX22" s="9"/>
      <c r="HY22" s="9"/>
      <c r="HZ22" s="9"/>
      <c r="IA22" s="9"/>
      <c r="IB22" s="9"/>
      <c r="IC22" s="9"/>
      <c r="ID22" s="9"/>
      <c r="IE22" s="9"/>
      <c r="IF22" s="9"/>
      <c r="IG22" s="9"/>
      <c r="IH22" s="9"/>
      <c r="II22" s="9"/>
      <c r="IJ22" s="9"/>
      <c r="IK22" s="9"/>
      <c r="IL22" s="9"/>
      <c r="IM22" s="9"/>
      <c r="IN22" s="9"/>
      <c r="IO22" s="9"/>
      <c r="IP22" s="9"/>
      <c r="IQ22" s="9"/>
      <c r="IR22" s="9"/>
      <c r="IS22" s="9"/>
      <c r="IT22" s="9"/>
      <c r="IU22" s="9"/>
      <c r="IV22" s="9"/>
      <c r="IW22" s="9"/>
      <c r="IX22" s="9"/>
      <c r="IY22" s="9"/>
      <c r="IZ22" s="9"/>
      <c r="JA22" s="9"/>
      <c r="JB22" s="9"/>
      <c r="JC22" s="9"/>
      <c r="JD22" s="9"/>
      <c r="JE22" s="9"/>
      <c r="JF22" s="9"/>
      <c r="JG22" s="9"/>
      <c r="JH22" s="9"/>
      <c r="JI22" s="9"/>
      <c r="JJ22" s="9"/>
      <c r="JK22" s="9"/>
      <c r="JL22" s="9"/>
      <c r="JM22" s="9"/>
      <c r="JN22" s="9"/>
      <c r="JO22" s="9"/>
      <c r="JP22" s="9"/>
      <c r="JQ22" s="9"/>
      <c r="JR22" s="9"/>
      <c r="JS22" s="9"/>
      <c r="JT22" s="9"/>
      <c r="JU22" s="9"/>
      <c r="JV22" s="9"/>
      <c r="JW22" s="9"/>
      <c r="JX22" s="9"/>
      <c r="JY22" s="9"/>
      <c r="JZ22" s="9"/>
      <c r="KA22" s="9"/>
      <c r="KB22" s="9"/>
      <c r="KC22" s="9"/>
      <c r="KD22" s="9"/>
      <c r="KE22" s="9"/>
      <c r="KF22" s="9"/>
      <c r="KG22" s="9"/>
      <c r="KH22" s="9"/>
      <c r="KI22" s="9"/>
      <c r="KJ22" s="9"/>
      <c r="KK22" s="9"/>
      <c r="KL22" s="9"/>
      <c r="KM22" s="9"/>
      <c r="KN22" s="9"/>
      <c r="KO22" s="9"/>
      <c r="KP22" s="9"/>
      <c r="KQ22" s="9"/>
      <c r="KR22" s="9"/>
      <c r="KS22" s="9"/>
      <c r="KT22" s="9"/>
      <c r="KU22" s="9"/>
      <c r="KV22" s="9"/>
      <c r="KW22" s="9"/>
      <c r="KX22" s="9"/>
      <c r="KY22" s="9"/>
      <c r="KZ22" s="9"/>
      <c r="LA22" s="9"/>
      <c r="LB22" s="9"/>
      <c r="LC22" s="9"/>
      <c r="LD22" s="9"/>
      <c r="LE22" s="9"/>
      <c r="LF22" s="9"/>
      <c r="LG22" s="9"/>
      <c r="LH22" s="9"/>
      <c r="LI22" s="9"/>
      <c r="LJ22" s="9"/>
      <c r="LK22" s="9"/>
      <c r="LL22" s="9"/>
      <c r="LM22" s="9"/>
      <c r="LN22" s="9"/>
      <c r="LO22" s="9"/>
      <c r="LP22" s="9"/>
      <c r="LQ22" s="9"/>
      <c r="LR22" s="9"/>
      <c r="LS22" s="9"/>
      <c r="LT22" s="9"/>
      <c r="LU22" s="9"/>
      <c r="LV22" s="9"/>
      <c r="LW22" s="9"/>
      <c r="LX22" s="9"/>
      <c r="LY22" s="9"/>
      <c r="LZ22" s="9"/>
      <c r="MA22" s="9"/>
      <c r="MB22" s="9"/>
      <c r="MC22" s="9"/>
      <c r="MD22" s="9"/>
      <c r="ME22" s="9"/>
      <c r="MF22" s="9"/>
      <c r="MG22" s="9"/>
      <c r="MH22" s="9"/>
      <c r="MI22" s="9"/>
      <c r="MJ22" s="9"/>
      <c r="MK22" s="9"/>
      <c r="ML22" s="9"/>
      <c r="MM22" s="9"/>
      <c r="MN22" s="9"/>
      <c r="MO22" s="9"/>
      <c r="MP22" s="9"/>
      <c r="MQ22" s="9"/>
      <c r="MR22" s="9"/>
      <c r="MS22" s="9"/>
      <c r="MT22" s="9"/>
      <c r="MU22" s="9"/>
      <c r="MV22" s="9"/>
      <c r="MW22" s="9"/>
      <c r="MX22" s="9"/>
      <c r="MY22" s="9"/>
      <c r="MZ22" s="9"/>
      <c r="NA22" s="9"/>
      <c r="NB22" s="9"/>
      <c r="NC22" s="9"/>
      <c r="ND22" s="9">
        <v>1.1599999999999999</v>
      </c>
      <c r="NE22" s="10">
        <v>1.1599999999999999</v>
      </c>
      <c r="NF22" s="10">
        <v>1.1599999999999999</v>
      </c>
      <c r="NG22" s="10">
        <v>1.18</v>
      </c>
      <c r="NH22" s="10">
        <v>1.17</v>
      </c>
      <c r="NI22" s="10">
        <v>1.1599999999999999</v>
      </c>
      <c r="NJ22" s="10">
        <v>1.17</v>
      </c>
      <c r="NK22" s="10">
        <v>1.1499999999999999</v>
      </c>
      <c r="NL22" s="10">
        <v>1.1599999999999999</v>
      </c>
      <c r="NM22" s="10">
        <v>1.26</v>
      </c>
      <c r="NN22" s="10">
        <v>1.26</v>
      </c>
      <c r="NO22" s="10">
        <v>1.22</v>
      </c>
      <c r="NP22" s="10">
        <v>1.22</v>
      </c>
      <c r="NQ22" s="10">
        <v>1.23</v>
      </c>
      <c r="NR22" s="10">
        <v>1.25</v>
      </c>
      <c r="NS22" s="10">
        <v>1.23</v>
      </c>
      <c r="NT22" s="10">
        <v>1.22</v>
      </c>
      <c r="NU22" s="10">
        <v>1.22</v>
      </c>
      <c r="NV22" s="10">
        <v>1.21</v>
      </c>
      <c r="NW22" s="10">
        <v>1.21</v>
      </c>
      <c r="NX22" s="10">
        <v>1.23</v>
      </c>
      <c r="NY22">
        <v>1.22</v>
      </c>
      <c r="NZ22">
        <v>1.23</v>
      </c>
      <c r="OA22">
        <v>1.24</v>
      </c>
      <c r="OB22">
        <v>1.22</v>
      </c>
      <c r="OC22">
        <v>1.22</v>
      </c>
      <c r="OD22">
        <v>1.22</v>
      </c>
      <c r="OE22">
        <v>1.21</v>
      </c>
      <c r="OF22">
        <v>1.17</v>
      </c>
      <c r="OG22">
        <v>1.17</v>
      </c>
      <c r="OH22">
        <v>1.18</v>
      </c>
      <c r="OI22">
        <v>1.2</v>
      </c>
      <c r="OJ22">
        <v>1.21</v>
      </c>
      <c r="OK22">
        <v>1.21</v>
      </c>
      <c r="OL22">
        <v>1.23</v>
      </c>
      <c r="OM22">
        <v>1.26</v>
      </c>
      <c r="ON22">
        <v>1.27</v>
      </c>
      <c r="OO22">
        <v>1.23</v>
      </c>
      <c r="OP22">
        <v>1.22</v>
      </c>
      <c r="OQ22">
        <v>1.21</v>
      </c>
      <c r="OR22">
        <v>1.22</v>
      </c>
      <c r="OS22">
        <v>1.21</v>
      </c>
      <c r="OT22">
        <v>1.22</v>
      </c>
      <c r="OU22">
        <v>1.29</v>
      </c>
      <c r="OV22">
        <v>1.28</v>
      </c>
      <c r="OW22">
        <v>1.28</v>
      </c>
      <c r="OX22">
        <v>1.28</v>
      </c>
      <c r="OY22">
        <v>1.31</v>
      </c>
      <c r="OZ22">
        <v>1.32</v>
      </c>
      <c r="PA22">
        <v>1.32</v>
      </c>
      <c r="PB22">
        <v>1.32</v>
      </c>
      <c r="PC22">
        <v>1.32</v>
      </c>
      <c r="PD22">
        <v>1.32</v>
      </c>
      <c r="PE22">
        <v>1.26</v>
      </c>
      <c r="PF22">
        <v>1.27</v>
      </c>
      <c r="PG22">
        <v>1.19</v>
      </c>
      <c r="PH22">
        <v>1.27</v>
      </c>
      <c r="PI22">
        <v>1.26</v>
      </c>
      <c r="PJ22">
        <v>1.26</v>
      </c>
      <c r="PK22">
        <v>1.24</v>
      </c>
      <c r="PL22">
        <v>1.25</v>
      </c>
      <c r="PM22">
        <v>1.29</v>
      </c>
      <c r="PN22">
        <v>1.29</v>
      </c>
      <c r="PO22">
        <v>1.28</v>
      </c>
      <c r="PP22">
        <v>1.29</v>
      </c>
      <c r="PQ22">
        <v>1.35</v>
      </c>
      <c r="PR22">
        <v>1.32</v>
      </c>
      <c r="PS22">
        <v>1.31</v>
      </c>
      <c r="PT22">
        <v>1.32</v>
      </c>
      <c r="PU22">
        <v>1.31</v>
      </c>
      <c r="PV22">
        <v>1.35</v>
      </c>
      <c r="PW22">
        <v>1.31</v>
      </c>
      <c r="PX22">
        <v>1.31</v>
      </c>
      <c r="PY22">
        <v>1.31</v>
      </c>
      <c r="PZ22">
        <v>1.37</v>
      </c>
      <c r="QA22">
        <v>1.37</v>
      </c>
      <c r="QB22">
        <v>1.38</v>
      </c>
      <c r="QC22">
        <v>1.37</v>
      </c>
      <c r="QD22">
        <v>1.38</v>
      </c>
      <c r="QE22">
        <v>1.37</v>
      </c>
      <c r="QF22">
        <v>1.37</v>
      </c>
      <c r="QG22">
        <v>1.38</v>
      </c>
      <c r="QH22">
        <v>1.38</v>
      </c>
      <c r="QI22">
        <v>1.39</v>
      </c>
    </row>
    <row r="23" spans="1:451" ht="16.5" customHeight="1" x14ac:dyDescent="0.25">
      <c r="A23" s="10"/>
      <c r="B23" s="12" t="s">
        <v>387</v>
      </c>
      <c r="C23" s="9"/>
      <c r="D23" s="9"/>
      <c r="E23" s="9">
        <v>1.33</v>
      </c>
      <c r="F23" s="9">
        <v>1.33</v>
      </c>
      <c r="G23" s="9">
        <v>1.34</v>
      </c>
      <c r="H23" s="9">
        <v>1.37</v>
      </c>
      <c r="I23" s="9">
        <v>1.37</v>
      </c>
      <c r="J23" s="9"/>
      <c r="K23" s="9"/>
      <c r="L23" s="9">
        <v>1.37</v>
      </c>
      <c r="M23" s="9">
        <v>1.37</v>
      </c>
      <c r="N23" s="9">
        <v>1.4</v>
      </c>
      <c r="O23" s="9">
        <v>1.38</v>
      </c>
      <c r="P23" s="9">
        <v>1.38</v>
      </c>
      <c r="Q23" s="9"/>
      <c r="R23" s="9"/>
      <c r="S23" s="9">
        <v>1.39</v>
      </c>
      <c r="T23" s="9">
        <v>1.43</v>
      </c>
      <c r="U23" s="9">
        <v>1.44</v>
      </c>
      <c r="V23" s="9">
        <v>1.46</v>
      </c>
      <c r="W23" s="9">
        <v>1.48</v>
      </c>
      <c r="X23" s="9"/>
      <c r="Y23" s="9"/>
      <c r="Z23" s="9">
        <v>1.46</v>
      </c>
      <c r="AA23" s="9">
        <v>1.5</v>
      </c>
      <c r="AB23" s="9">
        <v>1.49</v>
      </c>
      <c r="AC23" s="9">
        <v>1.52</v>
      </c>
      <c r="AD23" s="9">
        <v>1.54</v>
      </c>
      <c r="AE23" s="9"/>
      <c r="AF23" s="9"/>
      <c r="AG23" s="9">
        <v>1.51</v>
      </c>
      <c r="AH23" s="9">
        <v>1.5</v>
      </c>
      <c r="AI23" s="9">
        <v>1.49</v>
      </c>
      <c r="AJ23" s="9">
        <v>1.5</v>
      </c>
      <c r="AK23" s="9">
        <v>1.53</v>
      </c>
      <c r="AL23" s="9"/>
      <c r="AM23" s="9"/>
      <c r="AN23" s="9">
        <v>1.55</v>
      </c>
      <c r="AO23" s="9">
        <v>1.61</v>
      </c>
      <c r="AP23" s="9">
        <v>1.6</v>
      </c>
      <c r="AQ23" s="9">
        <v>1.63</v>
      </c>
      <c r="AR23" s="9">
        <v>1.57</v>
      </c>
      <c r="AS23" s="9"/>
      <c r="AT23" s="9"/>
      <c r="AU23" s="9">
        <v>1.62</v>
      </c>
      <c r="AV23" s="9">
        <v>1.62</v>
      </c>
      <c r="AW23" s="9">
        <v>1.64</v>
      </c>
      <c r="AX23" s="9">
        <v>1.63</v>
      </c>
      <c r="AY23" s="9">
        <v>1.65</v>
      </c>
      <c r="AZ23" s="9"/>
      <c r="BA23" s="9"/>
      <c r="BB23" s="9"/>
      <c r="BC23" s="9">
        <v>1.7</v>
      </c>
      <c r="BD23" s="9">
        <v>1.65</v>
      </c>
      <c r="BE23" s="9">
        <v>1.75</v>
      </c>
      <c r="BF23" s="9">
        <v>1.69</v>
      </c>
      <c r="BG23" s="9"/>
      <c r="BH23" s="9"/>
      <c r="BI23" s="9">
        <v>1.75</v>
      </c>
      <c r="BJ23" s="9">
        <v>1.75</v>
      </c>
      <c r="BK23" s="9">
        <v>1.81</v>
      </c>
      <c r="BL23" s="9">
        <v>1.88</v>
      </c>
      <c r="BM23" s="9">
        <v>1.97</v>
      </c>
      <c r="BN23" s="9"/>
      <c r="BO23" s="9"/>
      <c r="BP23" s="9">
        <v>1.94</v>
      </c>
      <c r="BQ23" s="9">
        <v>1.78</v>
      </c>
      <c r="BR23" s="9">
        <v>1.77</v>
      </c>
      <c r="BS23" s="9">
        <v>1.77</v>
      </c>
      <c r="BT23" s="9">
        <v>1.76</v>
      </c>
      <c r="BU23" s="9"/>
      <c r="BV23" s="9"/>
      <c r="BW23" s="9">
        <v>1.7</v>
      </c>
      <c r="BX23" s="9">
        <v>1.63</v>
      </c>
      <c r="BY23" s="9">
        <v>1.64</v>
      </c>
      <c r="BZ23" s="9">
        <v>1.64</v>
      </c>
      <c r="CA23" s="9">
        <v>1.68</v>
      </c>
      <c r="CB23" s="9"/>
      <c r="CC23" s="9"/>
      <c r="CD23" s="9"/>
      <c r="CE23" s="9">
        <v>1.74</v>
      </c>
      <c r="CF23" s="9">
        <v>1.75</v>
      </c>
      <c r="CG23" s="9">
        <v>1.82</v>
      </c>
      <c r="CH23" s="9">
        <v>1.75</v>
      </c>
      <c r="CI23" s="9"/>
      <c r="CJ23" s="9"/>
      <c r="CK23" s="9">
        <v>1.77</v>
      </c>
      <c r="CL23" s="9">
        <v>1.76</v>
      </c>
      <c r="CM23" s="9">
        <v>1.8</v>
      </c>
      <c r="CN23" s="9">
        <v>1.8</v>
      </c>
      <c r="CO23" s="9">
        <v>1.78</v>
      </c>
      <c r="CP23" s="9"/>
      <c r="CQ23" s="9"/>
      <c r="CR23" s="9">
        <v>1.77</v>
      </c>
      <c r="CS23" s="9">
        <v>1.75</v>
      </c>
      <c r="CT23" s="9">
        <v>1.76</v>
      </c>
      <c r="CU23" s="9">
        <v>1.72</v>
      </c>
      <c r="CV23" s="9">
        <v>1.75</v>
      </c>
      <c r="CW23" s="9"/>
      <c r="CX23" s="9"/>
      <c r="CY23" s="9">
        <v>1.66</v>
      </c>
      <c r="CZ23" s="9">
        <v>1.64</v>
      </c>
      <c r="DA23" s="9">
        <v>1.67</v>
      </c>
      <c r="DB23" s="9">
        <v>1.67</v>
      </c>
      <c r="DC23" s="9"/>
      <c r="DD23" s="9"/>
      <c r="DE23" s="9"/>
      <c r="DF23" s="9">
        <v>1.67</v>
      </c>
      <c r="DG23" s="9">
        <v>1.72</v>
      </c>
      <c r="DH23" s="9">
        <v>1.67</v>
      </c>
      <c r="DI23" s="9">
        <v>1.68</v>
      </c>
      <c r="DJ23" s="9">
        <v>1.7</v>
      </c>
      <c r="DK23" s="9"/>
      <c r="DL23" s="9"/>
      <c r="DM23" s="9">
        <v>1.61</v>
      </c>
      <c r="DN23" s="9">
        <v>1.62</v>
      </c>
      <c r="DO23" s="9">
        <v>1.63</v>
      </c>
      <c r="DP23" s="9">
        <v>1.63</v>
      </c>
      <c r="DQ23" s="9">
        <v>1.58</v>
      </c>
      <c r="DR23" s="9"/>
      <c r="DS23" s="9"/>
      <c r="DT23" s="9">
        <v>1.58</v>
      </c>
      <c r="DU23" s="9">
        <v>1.52</v>
      </c>
      <c r="DV23" s="9">
        <v>1.52</v>
      </c>
      <c r="DW23" s="9">
        <v>1.52</v>
      </c>
      <c r="DX23" s="9">
        <v>1.47</v>
      </c>
      <c r="DY23" s="9"/>
      <c r="DZ23" s="9"/>
      <c r="EA23" s="9">
        <v>1.42</v>
      </c>
      <c r="EB23" s="9">
        <v>1.4</v>
      </c>
      <c r="EC23" s="9">
        <v>1.43</v>
      </c>
      <c r="ED23" s="9">
        <v>1.4</v>
      </c>
      <c r="EE23" s="9">
        <v>1.42</v>
      </c>
      <c r="EF23" s="9"/>
      <c r="EG23" s="9"/>
      <c r="EH23" s="9">
        <v>1.44</v>
      </c>
      <c r="EI23" s="9">
        <v>1.45</v>
      </c>
      <c r="EJ23" s="9">
        <v>1.47</v>
      </c>
      <c r="EK23" s="9">
        <v>1.45</v>
      </c>
      <c r="EL23" s="9">
        <v>1.51</v>
      </c>
      <c r="EM23" s="9"/>
      <c r="EN23" s="9"/>
      <c r="EO23" s="9"/>
      <c r="EP23" s="9">
        <v>1.47</v>
      </c>
      <c r="EQ23" s="9">
        <v>1.44</v>
      </c>
      <c r="ER23" s="9">
        <v>1.43</v>
      </c>
      <c r="ES23" s="9">
        <v>1.43</v>
      </c>
      <c r="ET23" s="9"/>
      <c r="EU23" s="9"/>
      <c r="EV23" s="9">
        <v>1.43</v>
      </c>
      <c r="EW23" s="9">
        <v>1.41</v>
      </c>
      <c r="EX23" s="9">
        <v>1.34</v>
      </c>
      <c r="EY23" s="9">
        <v>1.32</v>
      </c>
      <c r="EZ23" s="9">
        <v>1.3</v>
      </c>
      <c r="FA23" s="9"/>
      <c r="FB23" s="9"/>
      <c r="FC23" s="9">
        <v>1.34</v>
      </c>
      <c r="FD23" s="9">
        <v>1.33</v>
      </c>
      <c r="FE23" s="9">
        <v>1.34</v>
      </c>
      <c r="FF23" s="9">
        <v>1.33</v>
      </c>
      <c r="FG23" s="9">
        <v>1.31</v>
      </c>
      <c r="FH23" s="9"/>
      <c r="FI23" s="9"/>
      <c r="FJ23" s="9">
        <v>1.27</v>
      </c>
      <c r="FK23" s="9">
        <v>1.27</v>
      </c>
      <c r="FL23" s="9">
        <v>1.26</v>
      </c>
      <c r="FM23" s="9">
        <v>1.2</v>
      </c>
      <c r="FN23" s="9">
        <v>1.19</v>
      </c>
      <c r="FO23" s="9"/>
      <c r="FP23" s="9"/>
      <c r="FQ23" s="9">
        <v>1.18</v>
      </c>
      <c r="FR23" s="9">
        <v>1.19</v>
      </c>
      <c r="FS23" s="9">
        <v>1.17</v>
      </c>
      <c r="FT23" s="9">
        <v>1.18</v>
      </c>
      <c r="FU23" s="9">
        <v>1.1599999999999999</v>
      </c>
      <c r="FV23" s="9"/>
      <c r="FW23" s="9"/>
      <c r="FX23" s="9">
        <v>1.1499999999999999</v>
      </c>
      <c r="FY23" s="9">
        <v>1.1599999999999999</v>
      </c>
      <c r="FZ23" s="9">
        <v>1.1499999999999999</v>
      </c>
      <c r="GA23" s="9">
        <v>1.1200000000000001</v>
      </c>
      <c r="GB23" s="9"/>
      <c r="GC23" s="9"/>
      <c r="GD23" s="9"/>
      <c r="GE23" s="9">
        <v>1.1299999999999999</v>
      </c>
      <c r="GF23" s="9">
        <v>1.0900000000000001</v>
      </c>
      <c r="GG23" s="9">
        <v>1.0900000000000001</v>
      </c>
      <c r="GH23" s="9">
        <v>1.1000000000000001</v>
      </c>
      <c r="GI23" s="9">
        <v>1.1000000000000001</v>
      </c>
      <c r="GJ23" s="9"/>
      <c r="GK23" s="9"/>
      <c r="GL23" s="9">
        <v>1.1000000000000001</v>
      </c>
      <c r="GM23" s="9">
        <v>1.05</v>
      </c>
      <c r="GN23" s="9">
        <v>1.02</v>
      </c>
      <c r="GO23" s="9">
        <v>1.03</v>
      </c>
      <c r="GP23" s="9">
        <v>1.01</v>
      </c>
      <c r="GQ23" s="9"/>
      <c r="GR23" s="9"/>
      <c r="GS23" s="9">
        <v>1.02</v>
      </c>
      <c r="GT23" s="9">
        <v>1.05</v>
      </c>
      <c r="GU23" s="9">
        <v>1.06</v>
      </c>
      <c r="GV23" s="9">
        <v>1.06</v>
      </c>
      <c r="GW23" s="9">
        <v>1.06</v>
      </c>
      <c r="GX23" s="9"/>
      <c r="GY23" s="9"/>
      <c r="GZ23" s="9">
        <v>1.07</v>
      </c>
      <c r="HA23" s="9">
        <v>1.05</v>
      </c>
      <c r="HB23" s="9">
        <v>1.04</v>
      </c>
      <c r="HC23" s="9">
        <v>1.06</v>
      </c>
      <c r="HD23" s="9">
        <v>1.07</v>
      </c>
      <c r="HE23" s="9"/>
      <c r="HF23" s="9"/>
      <c r="HG23" s="9"/>
      <c r="HH23" s="9"/>
      <c r="HI23" s="9"/>
      <c r="HJ23" s="9"/>
      <c r="HK23" s="9"/>
      <c r="HL23" s="9"/>
      <c r="HM23" s="9"/>
      <c r="HN23" s="9"/>
      <c r="HO23" s="9"/>
      <c r="HP23" s="9"/>
      <c r="HQ23" s="9"/>
      <c r="HR23" s="9"/>
      <c r="HS23" s="9"/>
      <c r="HT23" s="9"/>
      <c r="HU23" s="9"/>
      <c r="HV23" s="9"/>
      <c r="HW23" s="9"/>
      <c r="HX23" s="9"/>
      <c r="HY23" s="9"/>
      <c r="HZ23" s="9"/>
      <c r="IA23" s="9"/>
      <c r="IB23" s="9"/>
      <c r="IC23" s="9"/>
      <c r="ID23" s="9"/>
      <c r="IE23" s="9"/>
      <c r="IF23" s="9"/>
      <c r="IG23" s="9"/>
      <c r="IH23" s="9"/>
      <c r="II23" s="9"/>
      <c r="IJ23" s="9"/>
      <c r="IK23" s="9"/>
      <c r="IL23" s="9"/>
      <c r="IM23" s="9"/>
      <c r="IN23" s="9"/>
      <c r="IO23" s="9"/>
      <c r="IP23" s="9"/>
      <c r="IQ23" s="9"/>
      <c r="IR23" s="9"/>
      <c r="IS23" s="9"/>
      <c r="IT23" s="9"/>
      <c r="IU23" s="9"/>
      <c r="IV23" s="9"/>
      <c r="IW23" s="9"/>
      <c r="IX23" s="9"/>
      <c r="IY23" s="9"/>
      <c r="IZ23" s="9"/>
      <c r="JA23" s="9"/>
      <c r="JB23" s="9"/>
      <c r="JC23" s="9"/>
      <c r="JD23" s="9"/>
      <c r="JE23" s="9"/>
      <c r="JF23" s="9"/>
      <c r="JG23" s="9"/>
      <c r="JH23" s="9"/>
      <c r="JI23" s="9"/>
      <c r="JJ23" s="9"/>
      <c r="JK23" s="9"/>
      <c r="JL23" s="9"/>
      <c r="JM23" s="9"/>
      <c r="JN23" s="9"/>
      <c r="JO23" s="9"/>
      <c r="JP23" s="9"/>
      <c r="JQ23" s="9"/>
      <c r="JR23" s="9"/>
      <c r="JS23" s="9"/>
      <c r="JT23" s="9"/>
      <c r="JU23" s="9"/>
      <c r="JV23" s="9"/>
      <c r="JW23" s="9"/>
      <c r="JX23" s="9"/>
      <c r="JY23" s="9"/>
      <c r="JZ23" s="9"/>
      <c r="KA23" s="9"/>
      <c r="KB23" s="9"/>
      <c r="KC23" s="9"/>
      <c r="KD23" s="9"/>
      <c r="KE23" s="9"/>
      <c r="KF23" s="9"/>
      <c r="KG23" s="9"/>
      <c r="KH23" s="9"/>
      <c r="KI23" s="9"/>
      <c r="KJ23" s="9"/>
      <c r="KK23" s="9"/>
      <c r="KL23" s="9"/>
      <c r="KM23" s="9"/>
      <c r="KN23" s="9"/>
      <c r="KO23" s="9"/>
      <c r="KP23" s="9"/>
      <c r="KQ23" s="9"/>
      <c r="KR23" s="9"/>
      <c r="KS23" s="9"/>
      <c r="KT23" s="9"/>
      <c r="KU23" s="9"/>
      <c r="KV23" s="9"/>
      <c r="KW23" s="9"/>
      <c r="KX23" s="9"/>
      <c r="KY23" s="9"/>
      <c r="KZ23" s="9"/>
      <c r="LA23" s="9"/>
      <c r="LB23" s="9"/>
      <c r="LC23" s="9"/>
      <c r="LD23" s="9"/>
      <c r="LE23" s="9"/>
      <c r="LF23" s="9"/>
      <c r="LG23" s="9"/>
      <c r="LH23" s="9"/>
      <c r="LI23" s="9"/>
      <c r="LJ23" s="9"/>
      <c r="LK23" s="9"/>
      <c r="LL23" s="9"/>
      <c r="LM23" s="9"/>
      <c r="LN23" s="9"/>
      <c r="LO23" s="9"/>
      <c r="LP23" s="9"/>
      <c r="LQ23" s="9"/>
      <c r="LR23" s="9"/>
      <c r="LS23" s="9"/>
      <c r="LT23" s="9"/>
      <c r="LU23" s="9"/>
      <c r="LV23" s="9"/>
      <c r="LW23" s="9"/>
      <c r="LX23" s="9"/>
      <c r="LY23" s="9"/>
      <c r="LZ23" s="9"/>
      <c r="MA23" s="9"/>
      <c r="MB23" s="9"/>
      <c r="MC23" s="9"/>
      <c r="MD23" s="9"/>
      <c r="ME23" s="9"/>
      <c r="MF23" s="9"/>
      <c r="MG23" s="9"/>
      <c r="MH23" s="9"/>
      <c r="MI23" s="9"/>
      <c r="MJ23" s="9"/>
      <c r="MK23" s="9"/>
      <c r="ML23" s="9"/>
      <c r="MM23" s="9"/>
      <c r="MN23" s="9"/>
      <c r="MO23" s="9"/>
      <c r="MP23" s="9"/>
      <c r="MQ23" s="9"/>
      <c r="MR23" s="9"/>
      <c r="MS23" s="9"/>
      <c r="MT23" s="9"/>
      <c r="MU23" s="9"/>
      <c r="MV23" s="9"/>
      <c r="MW23" s="9"/>
      <c r="MX23" s="9"/>
      <c r="MY23" s="9"/>
      <c r="MZ23" s="9"/>
      <c r="NA23" s="9"/>
      <c r="NB23" s="9"/>
      <c r="NC23" s="9"/>
      <c r="ND23" s="9">
        <v>1.05</v>
      </c>
      <c r="NE23" s="10">
        <v>1.02</v>
      </c>
      <c r="NF23" s="10">
        <v>1.01</v>
      </c>
      <c r="NG23" s="10">
        <v>1.06</v>
      </c>
      <c r="NH23" s="10">
        <v>1.05</v>
      </c>
      <c r="NI23" s="10">
        <v>1.07</v>
      </c>
      <c r="NJ23" s="10">
        <v>1.06</v>
      </c>
      <c r="NK23" s="10">
        <v>1.07</v>
      </c>
      <c r="NL23" s="10">
        <v>1.06</v>
      </c>
      <c r="NM23" s="10">
        <v>1.02</v>
      </c>
      <c r="NN23" s="10">
        <v>1.02</v>
      </c>
      <c r="NO23" s="10">
        <v>1.04</v>
      </c>
      <c r="NP23" s="10">
        <v>1.02</v>
      </c>
      <c r="NQ23" s="10">
        <v>1.03</v>
      </c>
      <c r="NR23" s="10">
        <v>1.02</v>
      </c>
      <c r="NS23" s="10">
        <v>1.02</v>
      </c>
      <c r="NT23" s="10">
        <v>1.04</v>
      </c>
      <c r="NU23" s="10">
        <v>1.04</v>
      </c>
      <c r="NV23" s="10">
        <v>1.03</v>
      </c>
      <c r="NW23" s="10">
        <v>1.06</v>
      </c>
      <c r="NX23" s="10">
        <v>1.08</v>
      </c>
      <c r="NY23">
        <v>1.02</v>
      </c>
      <c r="NZ23">
        <v>1</v>
      </c>
      <c r="OA23">
        <v>0.98</v>
      </c>
      <c r="OB23">
        <v>0.97</v>
      </c>
      <c r="OC23">
        <v>0.94</v>
      </c>
      <c r="OD23">
        <v>0.93</v>
      </c>
      <c r="OE23">
        <v>0.94</v>
      </c>
      <c r="OF23">
        <v>0.94</v>
      </c>
      <c r="OG23">
        <v>0.94</v>
      </c>
      <c r="OH23">
        <v>0.95</v>
      </c>
      <c r="OI23">
        <v>0.93</v>
      </c>
      <c r="OJ23">
        <v>0.94</v>
      </c>
      <c r="OK23">
        <v>0.94</v>
      </c>
      <c r="OL23">
        <v>0.93</v>
      </c>
      <c r="OM23">
        <v>0.92</v>
      </c>
      <c r="ON23">
        <v>0.92</v>
      </c>
      <c r="OO23">
        <v>0.91</v>
      </c>
      <c r="OP23">
        <v>0.9</v>
      </c>
      <c r="OQ23">
        <v>0.89</v>
      </c>
      <c r="OR23">
        <v>0.86</v>
      </c>
      <c r="OS23">
        <v>0.96</v>
      </c>
      <c r="OT23">
        <v>0.94</v>
      </c>
      <c r="OU23">
        <v>0.9</v>
      </c>
      <c r="OV23">
        <v>0.97</v>
      </c>
      <c r="OW23">
        <v>0.97</v>
      </c>
      <c r="OX23">
        <v>1.02</v>
      </c>
      <c r="OY23">
        <v>0.99</v>
      </c>
      <c r="OZ23">
        <v>0.92</v>
      </c>
      <c r="PA23">
        <v>0.92</v>
      </c>
      <c r="PB23">
        <v>1.02</v>
      </c>
      <c r="PC23">
        <v>0.98</v>
      </c>
      <c r="PD23">
        <v>0.93</v>
      </c>
      <c r="PE23">
        <v>0.9</v>
      </c>
      <c r="PF23">
        <v>0.87</v>
      </c>
      <c r="PG23">
        <v>0.89</v>
      </c>
      <c r="PH23">
        <v>0.86</v>
      </c>
      <c r="PI23">
        <v>0.86</v>
      </c>
      <c r="PJ23">
        <v>0.85</v>
      </c>
      <c r="PK23">
        <v>0.91</v>
      </c>
      <c r="PL23">
        <v>0.94</v>
      </c>
      <c r="PM23">
        <v>0.9</v>
      </c>
      <c r="PN23">
        <v>0.87</v>
      </c>
      <c r="PO23">
        <v>0.9</v>
      </c>
      <c r="PP23">
        <v>0.9</v>
      </c>
      <c r="PQ23">
        <v>0.9</v>
      </c>
      <c r="PR23">
        <v>0.93</v>
      </c>
      <c r="PS23">
        <v>0.93</v>
      </c>
      <c r="PT23">
        <v>0.9</v>
      </c>
      <c r="PU23">
        <v>0.92</v>
      </c>
      <c r="PV23">
        <v>0.88</v>
      </c>
      <c r="PW23">
        <v>0.91</v>
      </c>
      <c r="PX23">
        <v>0.87</v>
      </c>
      <c r="PY23">
        <v>0.86</v>
      </c>
      <c r="PZ23">
        <v>0.85</v>
      </c>
      <c r="QA23">
        <v>0.85</v>
      </c>
      <c r="QB23">
        <v>0.85</v>
      </c>
      <c r="QC23">
        <v>0.86</v>
      </c>
      <c r="QD23">
        <v>0.86</v>
      </c>
      <c r="QE23">
        <v>0.85</v>
      </c>
      <c r="QF23">
        <v>0.84</v>
      </c>
      <c r="QG23">
        <v>0.83</v>
      </c>
      <c r="QH23">
        <v>0.84</v>
      </c>
      <c r="QI23">
        <v>0.87</v>
      </c>
    </row>
    <row r="24" spans="1:451" ht="16.5" customHeight="1" x14ac:dyDescent="0.25">
      <c r="A24" s="10"/>
      <c r="B24" s="11" t="s">
        <v>388</v>
      </c>
      <c r="C24" s="9"/>
      <c r="D24" s="9"/>
      <c r="E24" s="9">
        <v>0.86</v>
      </c>
      <c r="F24" s="9">
        <v>0.86</v>
      </c>
      <c r="G24" s="9">
        <v>0.86</v>
      </c>
      <c r="H24" s="9">
        <v>0.85</v>
      </c>
      <c r="I24" s="9">
        <v>0.85</v>
      </c>
      <c r="J24" s="9"/>
      <c r="K24" s="9"/>
      <c r="L24" s="9">
        <v>0.84</v>
      </c>
      <c r="M24" s="9">
        <v>0.84</v>
      </c>
      <c r="N24" s="9">
        <v>0.83</v>
      </c>
      <c r="O24" s="9">
        <v>0.83</v>
      </c>
      <c r="P24" s="9">
        <v>0.83</v>
      </c>
      <c r="Q24" s="9"/>
      <c r="R24" s="9"/>
      <c r="S24" s="9">
        <v>0.83</v>
      </c>
      <c r="T24" s="9">
        <v>0.88</v>
      </c>
      <c r="U24" s="9">
        <v>0.88</v>
      </c>
      <c r="V24" s="9">
        <v>0.88</v>
      </c>
      <c r="W24" s="9">
        <v>0.88</v>
      </c>
      <c r="X24" s="9"/>
      <c r="Y24" s="9"/>
      <c r="Z24" s="9">
        <v>0.89</v>
      </c>
      <c r="AA24" s="9">
        <v>0.89</v>
      </c>
      <c r="AB24" s="9">
        <v>0.89</v>
      </c>
      <c r="AC24" s="9">
        <v>0.9</v>
      </c>
      <c r="AD24" s="9">
        <v>0.9</v>
      </c>
      <c r="AE24" s="9"/>
      <c r="AF24" s="9"/>
      <c r="AG24" s="9">
        <v>0.9</v>
      </c>
      <c r="AH24" s="9">
        <v>0.9</v>
      </c>
      <c r="AI24" s="9">
        <v>0.89</v>
      </c>
      <c r="AJ24" s="9">
        <v>0.9</v>
      </c>
      <c r="AK24" s="9">
        <v>0.9</v>
      </c>
      <c r="AL24" s="9"/>
      <c r="AM24" s="9"/>
      <c r="AN24" s="9">
        <v>0.9</v>
      </c>
      <c r="AO24" s="9">
        <v>0.9</v>
      </c>
      <c r="AP24" s="9">
        <v>0.9</v>
      </c>
      <c r="AQ24" s="9">
        <v>0.89</v>
      </c>
      <c r="AR24" s="9">
        <v>0.9</v>
      </c>
      <c r="AS24" s="9"/>
      <c r="AT24" s="9"/>
      <c r="AU24" s="9">
        <v>0.9</v>
      </c>
      <c r="AV24" s="9">
        <v>0.9</v>
      </c>
      <c r="AW24" s="9">
        <v>0.9</v>
      </c>
      <c r="AX24" s="9">
        <v>0.9</v>
      </c>
      <c r="AY24" s="9">
        <v>0.9</v>
      </c>
      <c r="AZ24" s="9"/>
      <c r="BA24" s="9"/>
      <c r="BB24" s="9"/>
      <c r="BC24" s="9">
        <v>0.9</v>
      </c>
      <c r="BD24" s="9">
        <v>0.9</v>
      </c>
      <c r="BE24" s="9">
        <v>0.91</v>
      </c>
      <c r="BF24" s="9">
        <v>0.9</v>
      </c>
      <c r="BG24" s="9"/>
      <c r="BH24" s="9"/>
      <c r="BI24" s="9">
        <v>0.9</v>
      </c>
      <c r="BJ24" s="9">
        <v>0.9</v>
      </c>
      <c r="BK24" s="9">
        <v>0.9</v>
      </c>
      <c r="BL24" s="9">
        <v>0.89</v>
      </c>
      <c r="BM24" s="9">
        <v>0.9</v>
      </c>
      <c r="BN24" s="9"/>
      <c r="BO24" s="9"/>
      <c r="BP24" s="9">
        <v>0.9</v>
      </c>
      <c r="BQ24" s="9">
        <v>0.91</v>
      </c>
      <c r="BR24" s="9">
        <v>0.9</v>
      </c>
      <c r="BS24" s="9">
        <v>0.9</v>
      </c>
      <c r="BT24" s="9">
        <v>0.89</v>
      </c>
      <c r="BU24" s="9"/>
      <c r="BV24" s="9"/>
      <c r="BW24" s="9">
        <v>0.89</v>
      </c>
      <c r="BX24" s="9">
        <v>0.88</v>
      </c>
      <c r="BY24" s="9">
        <v>0.87</v>
      </c>
      <c r="BZ24" s="9">
        <v>0.86</v>
      </c>
      <c r="CA24" s="9">
        <v>0.85</v>
      </c>
      <c r="CB24" s="9"/>
      <c r="CC24" s="9"/>
      <c r="CD24" s="9"/>
      <c r="CE24" s="9">
        <v>0.84</v>
      </c>
      <c r="CF24" s="9">
        <v>0.84</v>
      </c>
      <c r="CG24" s="9">
        <v>0.82</v>
      </c>
      <c r="CH24" s="9">
        <v>0.82</v>
      </c>
      <c r="CI24" s="9"/>
      <c r="CJ24" s="9"/>
      <c r="CK24" s="9">
        <v>0.82</v>
      </c>
      <c r="CL24" s="9">
        <v>0.82</v>
      </c>
      <c r="CM24" s="9">
        <v>0.82</v>
      </c>
      <c r="CN24" s="9">
        <v>0.82</v>
      </c>
      <c r="CO24" s="9">
        <v>0.82</v>
      </c>
      <c r="CP24" s="9"/>
      <c r="CQ24" s="9"/>
      <c r="CR24" s="9">
        <v>0.82</v>
      </c>
      <c r="CS24" s="9">
        <v>0.81</v>
      </c>
      <c r="CT24" s="9">
        <v>0.82</v>
      </c>
      <c r="CU24" s="9">
        <v>0.82</v>
      </c>
      <c r="CV24" s="9">
        <v>0.83</v>
      </c>
      <c r="CW24" s="9"/>
      <c r="CX24" s="9"/>
      <c r="CY24" s="9">
        <v>0.83</v>
      </c>
      <c r="CZ24" s="9">
        <v>0.83</v>
      </c>
      <c r="DA24" s="9">
        <v>0.83</v>
      </c>
      <c r="DB24" s="9">
        <v>0.82</v>
      </c>
      <c r="DC24" s="9"/>
      <c r="DD24" s="9"/>
      <c r="DE24" s="9"/>
      <c r="DF24" s="9">
        <v>0.83</v>
      </c>
      <c r="DG24" s="9">
        <v>0.87</v>
      </c>
      <c r="DH24" s="9">
        <v>0.86</v>
      </c>
      <c r="DI24" s="9">
        <v>0.86</v>
      </c>
      <c r="DJ24" s="9">
        <v>0.87</v>
      </c>
      <c r="DK24" s="9"/>
      <c r="DL24" s="9"/>
      <c r="DM24" s="9">
        <v>0.88</v>
      </c>
      <c r="DN24" s="9">
        <v>0.88</v>
      </c>
      <c r="DO24" s="9">
        <v>0.89</v>
      </c>
      <c r="DP24" s="9">
        <v>0.89</v>
      </c>
      <c r="DQ24" s="9">
        <v>1.02</v>
      </c>
      <c r="DR24" s="9"/>
      <c r="DS24" s="9"/>
      <c r="DT24" s="9">
        <v>1.03</v>
      </c>
      <c r="DU24" s="9">
        <v>1.03</v>
      </c>
      <c r="DV24" s="9">
        <v>1.03</v>
      </c>
      <c r="DW24" s="9">
        <v>1.02</v>
      </c>
      <c r="DX24" s="9">
        <v>1.03</v>
      </c>
      <c r="DY24" s="9"/>
      <c r="DZ24" s="9"/>
      <c r="EA24" s="9">
        <v>1.04</v>
      </c>
      <c r="EB24" s="9">
        <v>1.04</v>
      </c>
      <c r="EC24" s="9">
        <v>1.04</v>
      </c>
      <c r="ED24" s="9">
        <v>1.05</v>
      </c>
      <c r="EE24" s="9">
        <v>1.05</v>
      </c>
      <c r="EF24" s="9"/>
      <c r="EG24" s="9"/>
      <c r="EH24" s="9">
        <v>1.04</v>
      </c>
      <c r="EI24" s="9">
        <v>0.96</v>
      </c>
      <c r="EJ24" s="9">
        <v>0.96</v>
      </c>
      <c r="EK24" s="9">
        <v>0.96</v>
      </c>
      <c r="EL24" s="9">
        <v>0.96</v>
      </c>
      <c r="EM24" s="9"/>
      <c r="EN24" s="9"/>
      <c r="EO24" s="9"/>
      <c r="EP24" s="9">
        <v>0.96</v>
      </c>
      <c r="EQ24" s="9">
        <v>0.97</v>
      </c>
      <c r="ER24" s="9">
        <v>0.96</v>
      </c>
      <c r="ES24" s="9">
        <v>0.96</v>
      </c>
      <c r="ET24" s="9"/>
      <c r="EU24" s="9"/>
      <c r="EV24" s="9">
        <v>0.95</v>
      </c>
      <c r="EW24" s="9">
        <v>0.95</v>
      </c>
      <c r="EX24" s="9">
        <v>0.95</v>
      </c>
      <c r="EY24" s="9">
        <v>0.95</v>
      </c>
      <c r="EZ24" s="9">
        <v>0.94</v>
      </c>
      <c r="FA24" s="9"/>
      <c r="FB24" s="9"/>
      <c r="FC24" s="9">
        <v>0.94</v>
      </c>
      <c r="FD24" s="9">
        <v>0.94</v>
      </c>
      <c r="FE24" s="9">
        <v>0.94</v>
      </c>
      <c r="FF24" s="9">
        <v>0.94</v>
      </c>
      <c r="FG24" s="9">
        <v>0.96</v>
      </c>
      <c r="FH24" s="9"/>
      <c r="FI24" s="9"/>
      <c r="FJ24" s="9">
        <v>0.97</v>
      </c>
      <c r="FK24" s="9">
        <v>0.97</v>
      </c>
      <c r="FL24" s="9">
        <v>0.97</v>
      </c>
      <c r="FM24" s="9">
        <v>0.96</v>
      </c>
      <c r="FN24" s="9">
        <v>0.97</v>
      </c>
      <c r="FO24" s="9"/>
      <c r="FP24" s="9"/>
      <c r="FQ24" s="9">
        <v>0.97</v>
      </c>
      <c r="FR24" s="9">
        <v>0.97</v>
      </c>
      <c r="FS24" s="9">
        <v>0.97</v>
      </c>
      <c r="FT24" s="9">
        <v>0.97</v>
      </c>
      <c r="FU24" s="9">
        <v>0.97</v>
      </c>
      <c r="FV24" s="9"/>
      <c r="FW24" s="9"/>
      <c r="FX24" s="9">
        <v>0.96</v>
      </c>
      <c r="FY24" s="9">
        <v>0.96</v>
      </c>
      <c r="FZ24" s="9">
        <v>0.88</v>
      </c>
      <c r="GA24" s="9">
        <v>0.88</v>
      </c>
      <c r="GB24" s="9"/>
      <c r="GC24" s="9"/>
      <c r="GD24" s="9"/>
      <c r="GE24" s="9">
        <v>0.74</v>
      </c>
      <c r="GF24" s="9">
        <v>0.75</v>
      </c>
      <c r="GG24" s="9">
        <v>0.75</v>
      </c>
      <c r="GH24" s="9">
        <v>0.75</v>
      </c>
      <c r="GI24" s="9">
        <v>0.75</v>
      </c>
      <c r="GJ24" s="9"/>
      <c r="GK24" s="9"/>
      <c r="GL24" s="9">
        <v>0.75</v>
      </c>
      <c r="GM24" s="9">
        <v>0.75</v>
      </c>
      <c r="GN24" s="9">
        <v>0.74</v>
      </c>
      <c r="GO24" s="9">
        <v>0.75</v>
      </c>
      <c r="GP24" s="9">
        <v>0.75</v>
      </c>
      <c r="GQ24" s="9"/>
      <c r="GR24" s="9"/>
      <c r="GS24" s="9">
        <v>0.74</v>
      </c>
      <c r="GT24" s="9">
        <v>0.74</v>
      </c>
      <c r="GU24" s="9">
        <v>0.73</v>
      </c>
      <c r="GV24" s="9">
        <v>0.74</v>
      </c>
      <c r="GW24" s="9">
        <v>0.73</v>
      </c>
      <c r="GX24" s="9"/>
      <c r="GY24" s="9"/>
      <c r="GZ24" s="9">
        <v>0.73</v>
      </c>
      <c r="HA24" s="9">
        <v>0.73</v>
      </c>
      <c r="HB24" s="9">
        <v>0.73</v>
      </c>
      <c r="HC24" s="9">
        <v>0.73</v>
      </c>
      <c r="HD24" s="9">
        <v>0.73</v>
      </c>
      <c r="HE24" s="9"/>
      <c r="HF24" s="9"/>
      <c r="HG24" s="9"/>
      <c r="HH24" s="9"/>
      <c r="HI24" s="9"/>
      <c r="HJ24" s="9"/>
      <c r="HK24" s="9"/>
      <c r="HL24" s="9"/>
      <c r="HM24" s="9"/>
      <c r="HN24" s="9"/>
      <c r="HO24" s="9"/>
      <c r="HP24" s="9"/>
      <c r="HQ24" s="9"/>
      <c r="HR24" s="9"/>
      <c r="HS24" s="9"/>
      <c r="HT24" s="9"/>
      <c r="HU24" s="9"/>
      <c r="HV24" s="9"/>
      <c r="HW24" s="9"/>
      <c r="HX24" s="9"/>
      <c r="HY24" s="9"/>
      <c r="HZ24" s="9"/>
      <c r="IA24" s="9"/>
      <c r="IB24" s="9"/>
      <c r="IC24" s="9"/>
      <c r="ID24" s="9"/>
      <c r="IE24" s="9"/>
      <c r="IF24" s="9"/>
      <c r="IG24" s="9"/>
      <c r="IH24" s="9"/>
      <c r="II24" s="9"/>
      <c r="IJ24" s="9"/>
      <c r="IK24" s="9"/>
      <c r="IL24" s="9"/>
      <c r="IM24" s="9"/>
      <c r="IN24" s="9"/>
      <c r="IO24" s="9"/>
      <c r="IP24" s="9"/>
      <c r="IQ24" s="9"/>
      <c r="IR24" s="9"/>
      <c r="IS24" s="9"/>
      <c r="IT24" s="9"/>
      <c r="IU24" s="9"/>
      <c r="IV24" s="9"/>
      <c r="IW24" s="9"/>
      <c r="IX24" s="9"/>
      <c r="IY24" s="9"/>
      <c r="IZ24" s="9"/>
      <c r="JA24" s="9"/>
      <c r="JB24" s="9"/>
      <c r="JC24" s="9"/>
      <c r="JD24" s="9"/>
      <c r="JE24" s="9"/>
      <c r="JF24" s="9"/>
      <c r="JG24" s="9"/>
      <c r="JH24" s="9"/>
      <c r="JI24" s="9"/>
      <c r="JJ24" s="9"/>
      <c r="JK24" s="9"/>
      <c r="JL24" s="9"/>
      <c r="JM24" s="9"/>
      <c r="JN24" s="9"/>
      <c r="JO24" s="9"/>
      <c r="JP24" s="9"/>
      <c r="JQ24" s="9"/>
      <c r="JR24" s="9"/>
      <c r="JS24" s="9"/>
      <c r="JT24" s="9"/>
      <c r="JU24" s="9"/>
      <c r="JV24" s="9"/>
      <c r="JW24" s="9"/>
      <c r="JX24" s="9"/>
      <c r="JY24" s="9"/>
      <c r="JZ24" s="9"/>
      <c r="KA24" s="9"/>
      <c r="KB24" s="9"/>
      <c r="KC24" s="9"/>
      <c r="KD24" s="9"/>
      <c r="KE24" s="9"/>
      <c r="KF24" s="9"/>
      <c r="KG24" s="9"/>
      <c r="KH24" s="9"/>
      <c r="KI24" s="9"/>
      <c r="KJ24" s="9"/>
      <c r="KK24" s="9"/>
      <c r="KL24" s="9"/>
      <c r="KM24" s="9"/>
      <c r="KN24" s="9"/>
      <c r="KO24" s="9"/>
      <c r="KP24" s="9"/>
      <c r="KQ24" s="9"/>
      <c r="KR24" s="9"/>
      <c r="KS24" s="9"/>
      <c r="KT24" s="9"/>
      <c r="KU24" s="9"/>
      <c r="KV24" s="9"/>
      <c r="KW24" s="9"/>
      <c r="KX24" s="9"/>
      <c r="KY24" s="9"/>
      <c r="KZ24" s="9"/>
      <c r="LA24" s="9"/>
      <c r="LB24" s="9"/>
      <c r="LC24" s="9"/>
      <c r="LD24" s="9"/>
      <c r="LE24" s="9"/>
      <c r="LF24" s="9"/>
      <c r="LG24" s="9"/>
      <c r="LH24" s="9"/>
      <c r="LI24" s="9"/>
      <c r="LJ24" s="9"/>
      <c r="LK24" s="9"/>
      <c r="LL24" s="9"/>
      <c r="LM24" s="9"/>
      <c r="LN24" s="9"/>
      <c r="LO24" s="9"/>
      <c r="LP24" s="9"/>
      <c r="LQ24" s="9"/>
      <c r="LR24" s="9"/>
      <c r="LS24" s="9"/>
      <c r="LT24" s="9"/>
      <c r="LU24" s="9"/>
      <c r="LV24" s="9"/>
      <c r="LW24" s="9"/>
      <c r="LX24" s="9"/>
      <c r="LY24" s="9"/>
      <c r="LZ24" s="9"/>
      <c r="MA24" s="9"/>
      <c r="MB24" s="9"/>
      <c r="MC24" s="9"/>
      <c r="MD24" s="9"/>
      <c r="ME24" s="9"/>
      <c r="MF24" s="9"/>
      <c r="MG24" s="9"/>
      <c r="MH24" s="9"/>
      <c r="MI24" s="9"/>
      <c r="MJ24" s="9"/>
      <c r="MK24" s="9"/>
      <c r="ML24" s="9"/>
      <c r="MM24" s="9"/>
      <c r="MN24" s="9"/>
      <c r="MO24" s="9"/>
      <c r="MP24" s="9"/>
      <c r="MQ24" s="9"/>
      <c r="MR24" s="9"/>
      <c r="MS24" s="9"/>
      <c r="MT24" s="9"/>
      <c r="MU24" s="9"/>
      <c r="MV24" s="9"/>
      <c r="MW24" s="9"/>
      <c r="MX24" s="9"/>
      <c r="MY24" s="9"/>
      <c r="MZ24" s="9"/>
      <c r="NA24" s="9"/>
      <c r="NB24" s="9"/>
      <c r="NC24" s="9"/>
      <c r="ND24" s="9">
        <v>0.73</v>
      </c>
      <c r="NE24" s="10">
        <v>0.73</v>
      </c>
      <c r="NF24" s="10">
        <v>0.73</v>
      </c>
      <c r="NG24" s="10">
        <v>0.74</v>
      </c>
      <c r="NH24" s="10">
        <v>0.73</v>
      </c>
      <c r="NI24" s="10">
        <v>0.73</v>
      </c>
      <c r="NJ24" s="10">
        <v>0.73</v>
      </c>
      <c r="NK24" s="10">
        <v>0.72</v>
      </c>
      <c r="NL24" s="10">
        <v>0.73</v>
      </c>
      <c r="NM24" s="10">
        <v>0.74</v>
      </c>
      <c r="NN24" s="10">
        <v>0.74</v>
      </c>
      <c r="NO24" s="10">
        <v>0.73</v>
      </c>
      <c r="NP24" s="10">
        <v>0.74</v>
      </c>
      <c r="NQ24" s="10">
        <v>0.74</v>
      </c>
      <c r="NR24" s="10">
        <v>0.75</v>
      </c>
      <c r="NS24" s="10">
        <v>0.75</v>
      </c>
      <c r="NT24" s="10">
        <v>0.75</v>
      </c>
      <c r="NU24" s="10">
        <v>0.75</v>
      </c>
      <c r="NV24" s="10">
        <v>0.75</v>
      </c>
      <c r="NW24" s="10">
        <v>0.75</v>
      </c>
      <c r="NX24" s="10">
        <v>0.76</v>
      </c>
      <c r="NY24">
        <v>0.75</v>
      </c>
      <c r="NZ24">
        <v>0.76</v>
      </c>
      <c r="OA24">
        <v>0.76</v>
      </c>
      <c r="OB24">
        <v>0.76</v>
      </c>
      <c r="OC24">
        <v>0.76</v>
      </c>
      <c r="OD24">
        <v>0.77</v>
      </c>
      <c r="OE24">
        <v>0.76</v>
      </c>
      <c r="OF24">
        <v>0.76</v>
      </c>
      <c r="OG24">
        <v>0.75</v>
      </c>
      <c r="OH24">
        <v>0.75</v>
      </c>
      <c r="OI24">
        <v>0.77</v>
      </c>
      <c r="OJ24">
        <v>0.77</v>
      </c>
      <c r="OK24">
        <v>0.77</v>
      </c>
      <c r="OL24">
        <v>0.77</v>
      </c>
      <c r="OM24">
        <v>0.78</v>
      </c>
      <c r="ON24">
        <v>0.78</v>
      </c>
      <c r="OO24">
        <v>0.79</v>
      </c>
      <c r="OP24">
        <v>0.8</v>
      </c>
      <c r="OQ24">
        <v>0.75</v>
      </c>
      <c r="OR24">
        <v>0.75</v>
      </c>
      <c r="OS24">
        <v>0.75</v>
      </c>
      <c r="OT24">
        <v>0.75</v>
      </c>
      <c r="OU24">
        <v>0.75</v>
      </c>
      <c r="OV24">
        <v>0.75</v>
      </c>
      <c r="OW24">
        <v>0.74</v>
      </c>
      <c r="OX24">
        <v>0.75</v>
      </c>
      <c r="OY24">
        <v>0.75</v>
      </c>
      <c r="OZ24">
        <v>0.75</v>
      </c>
      <c r="PA24">
        <v>0.76</v>
      </c>
      <c r="PB24">
        <v>0.75</v>
      </c>
      <c r="PC24">
        <v>0.76</v>
      </c>
      <c r="PD24">
        <v>0.76</v>
      </c>
      <c r="PE24">
        <v>0.75</v>
      </c>
      <c r="PF24">
        <v>0.75</v>
      </c>
      <c r="PG24">
        <v>0.75</v>
      </c>
      <c r="PH24">
        <v>0.76</v>
      </c>
      <c r="PI24">
        <v>0.75</v>
      </c>
      <c r="PJ24">
        <v>0.75</v>
      </c>
      <c r="PK24">
        <v>0.74</v>
      </c>
      <c r="PL24">
        <v>0.74</v>
      </c>
      <c r="PM24">
        <v>0.74</v>
      </c>
      <c r="PN24">
        <v>0.75</v>
      </c>
      <c r="PO24">
        <v>0.74</v>
      </c>
      <c r="PP24">
        <v>0.74</v>
      </c>
      <c r="PQ24">
        <v>0.75</v>
      </c>
      <c r="PR24">
        <v>0.74</v>
      </c>
      <c r="PS24">
        <v>0.73</v>
      </c>
      <c r="PT24">
        <v>0.73</v>
      </c>
      <c r="PU24">
        <v>0.73</v>
      </c>
      <c r="PV24">
        <v>0.74</v>
      </c>
      <c r="PW24">
        <v>0.72</v>
      </c>
      <c r="PX24">
        <v>0.72</v>
      </c>
      <c r="PY24">
        <v>0.72</v>
      </c>
      <c r="PZ24">
        <v>0.73</v>
      </c>
      <c r="QA24">
        <v>0.72</v>
      </c>
      <c r="QB24">
        <v>0.73</v>
      </c>
      <c r="QC24">
        <v>0.73</v>
      </c>
      <c r="QD24">
        <v>0.7</v>
      </c>
      <c r="QE24">
        <v>0.7</v>
      </c>
      <c r="QF24">
        <v>0.7</v>
      </c>
      <c r="QG24">
        <v>0.7</v>
      </c>
      <c r="QH24">
        <v>0.71</v>
      </c>
      <c r="QI24">
        <v>0.71</v>
      </c>
    </row>
    <row r="25" spans="1:451" ht="16.5" customHeight="1" x14ac:dyDescent="0.25">
      <c r="A25" s="10"/>
      <c r="B25" s="12" t="s">
        <v>389</v>
      </c>
      <c r="C25" s="9"/>
      <c r="D25" s="9"/>
      <c r="E25" s="9">
        <v>0.56000000000000005</v>
      </c>
      <c r="F25" s="9">
        <v>0.56000000000000005</v>
      </c>
      <c r="G25" s="9">
        <v>0.56000000000000005</v>
      </c>
      <c r="H25" s="9">
        <v>0.56000000000000005</v>
      </c>
      <c r="I25" s="9">
        <v>0.56000000000000005</v>
      </c>
      <c r="J25" s="9"/>
      <c r="K25" s="9"/>
      <c r="L25" s="9">
        <v>0.55000000000000004</v>
      </c>
      <c r="M25" s="9">
        <v>0.55000000000000004</v>
      </c>
      <c r="N25" s="9">
        <v>0.59</v>
      </c>
      <c r="O25" s="9">
        <v>0.57999999999999996</v>
      </c>
      <c r="P25" s="9">
        <v>0.57999999999999996</v>
      </c>
      <c r="Q25" s="9"/>
      <c r="R25" s="9"/>
      <c r="S25" s="9">
        <v>0.59</v>
      </c>
      <c r="T25" s="9">
        <v>0.57999999999999996</v>
      </c>
      <c r="U25" s="9">
        <v>0.57999999999999996</v>
      </c>
      <c r="V25" s="9">
        <v>0.57999999999999996</v>
      </c>
      <c r="W25" s="9">
        <v>0.59</v>
      </c>
      <c r="X25" s="9"/>
      <c r="Y25" s="9"/>
      <c r="Z25" s="9">
        <v>0.59</v>
      </c>
      <c r="AA25" s="9">
        <v>0.59</v>
      </c>
      <c r="AB25" s="9">
        <v>0.56000000000000005</v>
      </c>
      <c r="AC25" s="9">
        <v>0.56000000000000005</v>
      </c>
      <c r="AD25" s="9">
        <v>0.56999999999999995</v>
      </c>
      <c r="AE25" s="9"/>
      <c r="AF25" s="9"/>
      <c r="AG25" s="9">
        <v>0.56999999999999995</v>
      </c>
      <c r="AH25" s="9">
        <v>0.56000000000000005</v>
      </c>
      <c r="AI25" s="9">
        <v>0.56000000000000005</v>
      </c>
      <c r="AJ25" s="9">
        <v>0.56000000000000005</v>
      </c>
      <c r="AK25" s="9">
        <v>0.57999999999999996</v>
      </c>
      <c r="AL25" s="9"/>
      <c r="AM25" s="9"/>
      <c r="AN25" s="9">
        <v>0.57999999999999996</v>
      </c>
      <c r="AO25" s="9">
        <v>0.57999999999999996</v>
      </c>
      <c r="AP25" s="9">
        <v>0.56999999999999995</v>
      </c>
      <c r="AQ25" s="9">
        <v>0.56999999999999995</v>
      </c>
      <c r="AR25" s="9">
        <v>0.57999999999999996</v>
      </c>
      <c r="AS25" s="9"/>
      <c r="AT25" s="9"/>
      <c r="AU25" s="9">
        <v>0.6</v>
      </c>
      <c r="AV25" s="9">
        <v>0.6</v>
      </c>
      <c r="AW25" s="9">
        <v>0.59</v>
      </c>
      <c r="AX25" s="9">
        <v>0.54</v>
      </c>
      <c r="AY25" s="9">
        <v>0.54</v>
      </c>
      <c r="AZ25" s="9"/>
      <c r="BA25" s="9"/>
      <c r="BB25" s="9"/>
      <c r="BC25" s="9">
        <v>0.55000000000000004</v>
      </c>
      <c r="BD25" s="9">
        <v>0.64</v>
      </c>
      <c r="BE25" s="9">
        <v>0.64</v>
      </c>
      <c r="BF25" s="9">
        <v>0.64</v>
      </c>
      <c r="BG25" s="9"/>
      <c r="BH25" s="9"/>
      <c r="BI25" s="9">
        <v>0.64</v>
      </c>
      <c r="BJ25" s="9">
        <v>0.64</v>
      </c>
      <c r="BK25" s="9">
        <v>0.64</v>
      </c>
      <c r="BL25" s="9">
        <v>0.63</v>
      </c>
      <c r="BM25" s="9">
        <v>0.64</v>
      </c>
      <c r="BN25" s="9"/>
      <c r="BO25" s="9"/>
      <c r="BP25" s="9">
        <v>0.64</v>
      </c>
      <c r="BQ25" s="9">
        <v>0.65</v>
      </c>
      <c r="BR25" s="9">
        <v>0.65</v>
      </c>
      <c r="BS25" s="9">
        <v>0.64</v>
      </c>
      <c r="BT25" s="9">
        <v>0.64</v>
      </c>
      <c r="BU25" s="9"/>
      <c r="BV25" s="9"/>
      <c r="BW25" s="9">
        <v>0.64</v>
      </c>
      <c r="BX25" s="9">
        <v>0.63</v>
      </c>
      <c r="BY25" s="9">
        <v>0.66</v>
      </c>
      <c r="BZ25" s="9">
        <v>0.66</v>
      </c>
      <c r="CA25" s="9">
        <v>0.64</v>
      </c>
      <c r="CB25" s="9"/>
      <c r="CC25" s="9"/>
      <c r="CD25" s="9"/>
      <c r="CE25" s="9">
        <v>0.61</v>
      </c>
      <c r="CF25" s="9">
        <v>0.61</v>
      </c>
      <c r="CG25" s="9">
        <v>0.6</v>
      </c>
      <c r="CH25" s="9">
        <v>0.6</v>
      </c>
      <c r="CI25" s="9"/>
      <c r="CJ25" s="9"/>
      <c r="CK25" s="9">
        <v>0.59</v>
      </c>
      <c r="CL25" s="9">
        <v>0.59</v>
      </c>
      <c r="CM25" s="9">
        <v>0.54</v>
      </c>
      <c r="CN25" s="9">
        <v>0.55000000000000004</v>
      </c>
      <c r="CO25" s="9">
        <v>0.57999999999999996</v>
      </c>
      <c r="CP25" s="9"/>
      <c r="CQ25" s="9"/>
      <c r="CR25" s="9">
        <v>0.57999999999999996</v>
      </c>
      <c r="CS25" s="9">
        <v>0.57999999999999996</v>
      </c>
      <c r="CT25" s="9">
        <v>0.61</v>
      </c>
      <c r="CU25" s="9">
        <v>0.62</v>
      </c>
      <c r="CV25" s="9">
        <v>0.62</v>
      </c>
      <c r="CW25" s="9"/>
      <c r="CX25" s="9"/>
      <c r="CY25" s="9">
        <v>0.62</v>
      </c>
      <c r="CZ25" s="9">
        <v>0.62</v>
      </c>
      <c r="DA25" s="9">
        <v>0.62</v>
      </c>
      <c r="DB25" s="9">
        <v>0.6</v>
      </c>
      <c r="DC25" s="9"/>
      <c r="DD25" s="9"/>
      <c r="DE25" s="9"/>
      <c r="DF25" s="9">
        <v>0.6</v>
      </c>
      <c r="DG25" s="9">
        <v>0.6</v>
      </c>
      <c r="DH25" s="9">
        <v>0.6</v>
      </c>
      <c r="DI25" s="9">
        <v>0.59</v>
      </c>
      <c r="DJ25" s="9">
        <v>0.6</v>
      </c>
      <c r="DK25" s="9"/>
      <c r="DL25" s="9"/>
      <c r="DM25" s="9">
        <v>0.61</v>
      </c>
      <c r="DN25" s="9">
        <v>0.59</v>
      </c>
      <c r="DO25" s="9">
        <v>0.61</v>
      </c>
      <c r="DP25" s="9">
        <v>0.62</v>
      </c>
      <c r="DQ25" s="9">
        <v>0.61</v>
      </c>
      <c r="DR25" s="9"/>
      <c r="DS25" s="9"/>
      <c r="DT25" s="9">
        <v>0.62</v>
      </c>
      <c r="DU25" s="9">
        <v>0.6</v>
      </c>
      <c r="DV25" s="9">
        <v>0.6</v>
      </c>
      <c r="DW25" s="9">
        <v>0.6</v>
      </c>
      <c r="DX25" s="9">
        <v>0.6</v>
      </c>
      <c r="DY25" s="9"/>
      <c r="DZ25" s="9"/>
      <c r="EA25" s="9">
        <v>0.61</v>
      </c>
      <c r="EB25" s="9">
        <v>0.6</v>
      </c>
      <c r="EC25" s="9">
        <v>0.6</v>
      </c>
      <c r="ED25" s="9">
        <v>0.6</v>
      </c>
      <c r="EE25" s="9">
        <v>0.6</v>
      </c>
      <c r="EF25" s="9"/>
      <c r="EG25" s="9"/>
      <c r="EH25" s="9">
        <v>0.6</v>
      </c>
      <c r="EI25" s="9">
        <v>0.56000000000000005</v>
      </c>
      <c r="EJ25" s="9">
        <v>0.56000000000000005</v>
      </c>
      <c r="EK25" s="9">
        <v>0.56000000000000005</v>
      </c>
      <c r="EL25" s="9">
        <v>0.56000000000000005</v>
      </c>
      <c r="EM25" s="9"/>
      <c r="EN25" s="9"/>
      <c r="EO25" s="9"/>
      <c r="EP25" s="9">
        <v>0.56000000000000005</v>
      </c>
      <c r="EQ25" s="9">
        <v>0.56000000000000005</v>
      </c>
      <c r="ER25" s="9">
        <v>0.56000000000000005</v>
      </c>
      <c r="ES25" s="9">
        <v>0.56000000000000005</v>
      </c>
      <c r="ET25" s="9"/>
      <c r="EU25" s="9"/>
      <c r="EV25" s="9">
        <v>0.55000000000000004</v>
      </c>
      <c r="EW25" s="9">
        <v>0.55000000000000004</v>
      </c>
      <c r="EX25" s="9">
        <v>0.48</v>
      </c>
      <c r="EY25" s="9">
        <v>0.48</v>
      </c>
      <c r="EZ25" s="9">
        <v>0.47</v>
      </c>
      <c r="FA25" s="9"/>
      <c r="FB25" s="9"/>
      <c r="FC25" s="9">
        <v>0.47</v>
      </c>
      <c r="FD25" s="9">
        <v>0.47</v>
      </c>
      <c r="FE25" s="9">
        <v>0.47</v>
      </c>
      <c r="FF25" s="9">
        <v>0.47</v>
      </c>
      <c r="FG25" s="9">
        <v>0.48</v>
      </c>
      <c r="FH25" s="9"/>
      <c r="FI25" s="9"/>
      <c r="FJ25" s="9">
        <v>0.49</v>
      </c>
      <c r="FK25" s="9">
        <v>0.49</v>
      </c>
      <c r="FL25" s="9">
        <v>0.49</v>
      </c>
      <c r="FM25" s="9">
        <v>0.48</v>
      </c>
      <c r="FN25" s="9">
        <v>0.48</v>
      </c>
      <c r="FO25" s="9"/>
      <c r="FP25" s="9"/>
      <c r="FQ25" s="9">
        <v>0.48</v>
      </c>
      <c r="FR25" s="9">
        <v>0.5</v>
      </c>
      <c r="FS25" s="9">
        <v>0.5</v>
      </c>
      <c r="FT25" s="9">
        <v>0.5</v>
      </c>
      <c r="FU25" s="9">
        <v>0.5</v>
      </c>
      <c r="FV25" s="9"/>
      <c r="FW25" s="9"/>
      <c r="FX25" s="9">
        <v>0.5</v>
      </c>
      <c r="FY25" s="9">
        <v>0.5</v>
      </c>
      <c r="FZ25" s="9">
        <v>0.48</v>
      </c>
      <c r="GA25" s="9">
        <v>0.47</v>
      </c>
      <c r="GB25" s="9"/>
      <c r="GC25" s="9"/>
      <c r="GD25" s="9"/>
      <c r="GE25" s="9">
        <v>0.47</v>
      </c>
      <c r="GF25" s="9">
        <v>0.44</v>
      </c>
      <c r="GG25" s="9">
        <v>0.44</v>
      </c>
      <c r="GH25" s="9">
        <v>0.44</v>
      </c>
      <c r="GI25" s="9">
        <v>0.44</v>
      </c>
      <c r="GJ25" s="9"/>
      <c r="GK25" s="9"/>
      <c r="GL25" s="9">
        <v>0.44</v>
      </c>
      <c r="GM25" s="9">
        <v>0.43</v>
      </c>
      <c r="GN25" s="9">
        <v>0.41</v>
      </c>
      <c r="GO25" s="9">
        <v>0.42</v>
      </c>
      <c r="GP25" s="9">
        <v>0.41</v>
      </c>
      <c r="GQ25" s="9"/>
      <c r="GR25" s="9"/>
      <c r="GS25" s="9">
        <v>0.41</v>
      </c>
      <c r="GT25" s="9">
        <v>0.41</v>
      </c>
      <c r="GU25" s="9">
        <v>0.4</v>
      </c>
      <c r="GV25" s="9">
        <v>0.41</v>
      </c>
      <c r="GW25" s="9">
        <v>0.4</v>
      </c>
      <c r="GX25" s="9"/>
      <c r="GY25" s="9"/>
      <c r="GZ25" s="9">
        <v>0.4</v>
      </c>
      <c r="HA25" s="9">
        <v>0.4</v>
      </c>
      <c r="HB25" s="9">
        <v>0.4</v>
      </c>
      <c r="HC25" s="9">
        <v>0.4</v>
      </c>
      <c r="HD25" s="9">
        <v>0.4</v>
      </c>
      <c r="HE25" s="9"/>
      <c r="HF25" s="9"/>
      <c r="HG25" s="9"/>
      <c r="HH25" s="9"/>
      <c r="HI25" s="9"/>
      <c r="HJ25" s="9"/>
      <c r="HK25" s="9"/>
      <c r="HL25" s="9"/>
      <c r="HM25" s="9"/>
      <c r="HN25" s="9"/>
      <c r="HO25" s="9"/>
      <c r="HP25" s="9"/>
      <c r="HQ25" s="9"/>
      <c r="HR25" s="9"/>
      <c r="HS25" s="9"/>
      <c r="HT25" s="9"/>
      <c r="HU25" s="9"/>
      <c r="HV25" s="9"/>
      <c r="HW25" s="9"/>
      <c r="HX25" s="9"/>
      <c r="HY25" s="9"/>
      <c r="HZ25" s="9"/>
      <c r="IA25" s="9"/>
      <c r="IB25" s="9"/>
      <c r="IC25" s="9"/>
      <c r="ID25" s="9"/>
      <c r="IE25" s="9"/>
      <c r="IF25" s="9"/>
      <c r="IG25" s="9"/>
      <c r="IH25" s="9"/>
      <c r="II25" s="9"/>
      <c r="IJ25" s="9"/>
      <c r="IK25" s="9"/>
      <c r="IL25" s="9"/>
      <c r="IM25" s="9"/>
      <c r="IN25" s="9"/>
      <c r="IO25" s="9"/>
      <c r="IP25" s="9"/>
      <c r="IQ25" s="9"/>
      <c r="IR25" s="9"/>
      <c r="IS25" s="9"/>
      <c r="IT25" s="9"/>
      <c r="IU25" s="9"/>
      <c r="IV25" s="9"/>
      <c r="IW25" s="9"/>
      <c r="IX25" s="9"/>
      <c r="IY25" s="9"/>
      <c r="IZ25" s="9"/>
      <c r="JA25" s="9"/>
      <c r="JB25" s="9"/>
      <c r="JC25" s="9"/>
      <c r="JD25" s="9"/>
      <c r="JE25" s="9"/>
      <c r="JF25" s="9"/>
      <c r="JG25" s="9"/>
      <c r="JH25" s="9"/>
      <c r="JI25" s="9"/>
      <c r="JJ25" s="9"/>
      <c r="JK25" s="9"/>
      <c r="JL25" s="9"/>
      <c r="JM25" s="9"/>
      <c r="JN25" s="9"/>
      <c r="JO25" s="9"/>
      <c r="JP25" s="9"/>
      <c r="JQ25" s="9"/>
      <c r="JR25" s="9"/>
      <c r="JS25" s="9"/>
      <c r="JT25" s="9"/>
      <c r="JU25" s="9"/>
      <c r="JV25" s="9"/>
      <c r="JW25" s="9"/>
      <c r="JX25" s="9"/>
      <c r="JY25" s="9"/>
      <c r="JZ25" s="9"/>
      <c r="KA25" s="9"/>
      <c r="KB25" s="9"/>
      <c r="KC25" s="9"/>
      <c r="KD25" s="9"/>
      <c r="KE25" s="9"/>
      <c r="KF25" s="9"/>
      <c r="KG25" s="9"/>
      <c r="KH25" s="9"/>
      <c r="KI25" s="9"/>
      <c r="KJ25" s="9"/>
      <c r="KK25" s="9"/>
      <c r="KL25" s="9"/>
      <c r="KM25" s="9"/>
      <c r="KN25" s="9"/>
      <c r="KO25" s="9"/>
      <c r="KP25" s="9"/>
      <c r="KQ25" s="9"/>
      <c r="KR25" s="9"/>
      <c r="KS25" s="9"/>
      <c r="KT25" s="9"/>
      <c r="KU25" s="9"/>
      <c r="KV25" s="9"/>
      <c r="KW25" s="9"/>
      <c r="KX25" s="9"/>
      <c r="KY25" s="9"/>
      <c r="KZ25" s="9"/>
      <c r="LA25" s="9"/>
      <c r="LB25" s="9"/>
      <c r="LC25" s="9"/>
      <c r="LD25" s="9"/>
      <c r="LE25" s="9"/>
      <c r="LF25" s="9"/>
      <c r="LG25" s="9"/>
      <c r="LH25" s="9"/>
      <c r="LI25" s="9"/>
      <c r="LJ25" s="9"/>
      <c r="LK25" s="9"/>
      <c r="LL25" s="9"/>
      <c r="LM25" s="9"/>
      <c r="LN25" s="9"/>
      <c r="LO25" s="9"/>
      <c r="LP25" s="9"/>
      <c r="LQ25" s="9"/>
      <c r="LR25" s="9"/>
      <c r="LS25" s="9"/>
      <c r="LT25" s="9"/>
      <c r="LU25" s="9"/>
      <c r="LV25" s="9"/>
      <c r="LW25" s="9"/>
      <c r="LX25" s="9"/>
      <c r="LY25" s="9"/>
      <c r="LZ25" s="9"/>
      <c r="MA25" s="9"/>
      <c r="MB25" s="9"/>
      <c r="MC25" s="9"/>
      <c r="MD25" s="9"/>
      <c r="ME25" s="9"/>
      <c r="MF25" s="9"/>
      <c r="MG25" s="9"/>
      <c r="MH25" s="9"/>
      <c r="MI25" s="9"/>
      <c r="MJ25" s="9"/>
      <c r="MK25" s="9"/>
      <c r="ML25" s="9"/>
      <c r="MM25" s="9"/>
      <c r="MN25" s="9"/>
      <c r="MO25" s="9"/>
      <c r="MP25" s="9"/>
      <c r="MQ25" s="9"/>
      <c r="MR25" s="9"/>
      <c r="MS25" s="9"/>
      <c r="MT25" s="9"/>
      <c r="MU25" s="9"/>
      <c r="MV25" s="9"/>
      <c r="MW25" s="9"/>
      <c r="MX25" s="9"/>
      <c r="MY25" s="9"/>
      <c r="MZ25" s="9"/>
      <c r="NA25" s="9"/>
      <c r="NB25" s="9"/>
      <c r="NC25" s="9"/>
      <c r="ND25" s="9">
        <v>0.4</v>
      </c>
      <c r="NE25" s="10">
        <v>0.4</v>
      </c>
      <c r="NF25" s="10">
        <v>0.38</v>
      </c>
      <c r="NG25" s="10">
        <v>0.39</v>
      </c>
      <c r="NH25" s="10">
        <v>0.38</v>
      </c>
      <c r="NI25" s="10">
        <v>0.38</v>
      </c>
      <c r="NJ25" s="10">
        <v>0.38</v>
      </c>
      <c r="NK25" s="10">
        <v>0.38</v>
      </c>
      <c r="NL25" s="10">
        <v>0.38</v>
      </c>
      <c r="NM25" s="10">
        <v>0.38</v>
      </c>
      <c r="NN25" s="10">
        <v>0.38</v>
      </c>
      <c r="NO25" s="10">
        <v>0.38</v>
      </c>
      <c r="NP25" s="10">
        <v>0.38</v>
      </c>
      <c r="NQ25" s="10">
        <v>0.39</v>
      </c>
      <c r="NR25" s="10">
        <v>0.39</v>
      </c>
      <c r="NS25" s="10">
        <v>0.37</v>
      </c>
      <c r="NT25" s="10">
        <v>0.37</v>
      </c>
      <c r="NU25" s="10">
        <v>0.37</v>
      </c>
      <c r="NV25" s="10">
        <v>0.37</v>
      </c>
      <c r="NW25" s="10">
        <v>0.37</v>
      </c>
      <c r="NX25" s="10">
        <v>0.37</v>
      </c>
      <c r="NY25">
        <v>0.37</v>
      </c>
      <c r="NZ25">
        <v>0.38</v>
      </c>
      <c r="OA25">
        <v>0.38</v>
      </c>
      <c r="OB25">
        <v>0.39</v>
      </c>
      <c r="OC25">
        <v>0.39</v>
      </c>
      <c r="OD25">
        <v>0.39</v>
      </c>
      <c r="OE25">
        <v>0.39</v>
      </c>
      <c r="OF25">
        <v>0.38</v>
      </c>
      <c r="OG25">
        <v>0.38</v>
      </c>
      <c r="OH25">
        <v>0.38</v>
      </c>
      <c r="OI25">
        <v>0.39</v>
      </c>
      <c r="OJ25">
        <v>0.4</v>
      </c>
      <c r="OK25">
        <v>0.4</v>
      </c>
      <c r="OL25">
        <v>0.4</v>
      </c>
      <c r="OM25">
        <v>0.43</v>
      </c>
      <c r="ON25">
        <v>0.43</v>
      </c>
      <c r="OO25">
        <v>0.44</v>
      </c>
      <c r="OP25">
        <v>0.44</v>
      </c>
      <c r="OQ25">
        <v>0.4</v>
      </c>
      <c r="OR25">
        <v>0.4</v>
      </c>
      <c r="OS25">
        <v>0.4</v>
      </c>
      <c r="OT25">
        <v>0.4</v>
      </c>
      <c r="OU25">
        <v>0.4</v>
      </c>
      <c r="OV25">
        <v>0.4</v>
      </c>
      <c r="OW25">
        <v>0.4</v>
      </c>
      <c r="OX25">
        <v>0.43</v>
      </c>
      <c r="OY25">
        <v>0.43</v>
      </c>
      <c r="OZ25">
        <v>0.44</v>
      </c>
      <c r="PA25">
        <v>0.44</v>
      </c>
      <c r="PB25">
        <v>0.44</v>
      </c>
      <c r="PC25">
        <v>0.44</v>
      </c>
      <c r="PD25">
        <v>0.44</v>
      </c>
      <c r="PE25">
        <v>0.43</v>
      </c>
      <c r="PF25">
        <v>0.44</v>
      </c>
      <c r="PG25">
        <v>0.46</v>
      </c>
      <c r="PH25">
        <v>0.46</v>
      </c>
      <c r="PI25">
        <v>0.46</v>
      </c>
      <c r="PJ25">
        <v>0.46</v>
      </c>
      <c r="PK25">
        <v>0.47</v>
      </c>
      <c r="PL25">
        <v>0.47</v>
      </c>
      <c r="PM25">
        <v>0.47</v>
      </c>
      <c r="PN25">
        <v>0.48</v>
      </c>
      <c r="PO25">
        <v>0.47</v>
      </c>
      <c r="PP25">
        <v>0.47</v>
      </c>
      <c r="PQ25">
        <v>0.48</v>
      </c>
      <c r="PR25">
        <v>0.47</v>
      </c>
      <c r="PS25">
        <v>0.47</v>
      </c>
      <c r="PT25">
        <v>0.47</v>
      </c>
      <c r="PU25">
        <v>0.47</v>
      </c>
      <c r="PV25">
        <v>0.47</v>
      </c>
      <c r="PW25">
        <v>0.46</v>
      </c>
      <c r="PX25">
        <v>0.46</v>
      </c>
      <c r="PY25">
        <v>0.46</v>
      </c>
      <c r="PZ25">
        <v>0.46</v>
      </c>
      <c r="QA25">
        <v>0.46</v>
      </c>
      <c r="QB25">
        <v>0.47</v>
      </c>
      <c r="QC25">
        <v>0.46</v>
      </c>
      <c r="QD25">
        <v>0.45</v>
      </c>
      <c r="QE25">
        <v>0.45</v>
      </c>
      <c r="QF25">
        <v>0.45</v>
      </c>
      <c r="QG25">
        <v>0.45</v>
      </c>
      <c r="QH25">
        <v>0.45</v>
      </c>
      <c r="QI25">
        <v>0.45</v>
      </c>
    </row>
    <row r="26" spans="1:451" ht="16.5" customHeight="1" x14ac:dyDescent="0.25">
      <c r="A26" s="10"/>
      <c r="B26" s="11" t="s">
        <v>390</v>
      </c>
      <c r="C26" s="9"/>
      <c r="D26" s="9"/>
      <c r="E26" s="9">
        <v>1.07</v>
      </c>
      <c r="F26" s="9">
        <v>1.07</v>
      </c>
      <c r="G26" s="9">
        <v>1.08</v>
      </c>
      <c r="H26" s="9">
        <v>1.1000000000000001</v>
      </c>
      <c r="I26" s="9">
        <v>1.0900000000000001</v>
      </c>
      <c r="J26" s="9"/>
      <c r="K26" s="9"/>
      <c r="L26" s="9">
        <v>1.1000000000000001</v>
      </c>
      <c r="M26" s="9">
        <v>1.0900000000000001</v>
      </c>
      <c r="N26" s="9">
        <v>1.1100000000000001</v>
      </c>
      <c r="O26" s="9">
        <v>1.1000000000000001</v>
      </c>
      <c r="P26" s="9">
        <v>1.1000000000000001</v>
      </c>
      <c r="Q26" s="9"/>
      <c r="R26" s="9"/>
      <c r="S26" s="9">
        <v>1.1000000000000001</v>
      </c>
      <c r="T26" s="9">
        <v>1.1299999999999999</v>
      </c>
      <c r="U26" s="9">
        <v>1.1299999999999999</v>
      </c>
      <c r="V26" s="9">
        <v>1.1499999999999999</v>
      </c>
      <c r="W26" s="9">
        <v>1.1599999999999999</v>
      </c>
      <c r="X26" s="9"/>
      <c r="Y26" s="9"/>
      <c r="Z26" s="9">
        <v>1.1499999999999999</v>
      </c>
      <c r="AA26" s="9">
        <v>1.17</v>
      </c>
      <c r="AB26" s="9">
        <v>1.1599999999999999</v>
      </c>
      <c r="AC26" s="9">
        <v>1.19</v>
      </c>
      <c r="AD26" s="9">
        <v>1.2</v>
      </c>
      <c r="AE26" s="9"/>
      <c r="AF26" s="9"/>
      <c r="AG26" s="9">
        <v>1.18</v>
      </c>
      <c r="AH26" s="9">
        <v>1.17</v>
      </c>
      <c r="AI26" s="9">
        <v>1.17</v>
      </c>
      <c r="AJ26" s="9">
        <v>1.17</v>
      </c>
      <c r="AK26" s="9">
        <v>1.19</v>
      </c>
      <c r="AL26" s="9"/>
      <c r="AM26" s="9"/>
      <c r="AN26" s="9">
        <v>1.2</v>
      </c>
      <c r="AO26" s="9">
        <v>1.24</v>
      </c>
      <c r="AP26" s="9">
        <v>1.23</v>
      </c>
      <c r="AQ26" s="9">
        <v>1.24</v>
      </c>
      <c r="AR26" s="9">
        <v>1.21</v>
      </c>
      <c r="AS26" s="9"/>
      <c r="AT26" s="9"/>
      <c r="AU26" s="9">
        <v>1.25</v>
      </c>
      <c r="AV26" s="9">
        <v>1.27</v>
      </c>
      <c r="AW26" s="9">
        <v>1.29</v>
      </c>
      <c r="AX26" s="9">
        <v>1.29</v>
      </c>
      <c r="AY26" s="9">
        <v>1.3</v>
      </c>
      <c r="AZ26" s="9"/>
      <c r="BA26" s="9"/>
      <c r="BB26" s="9"/>
      <c r="BC26" s="9">
        <v>1.33</v>
      </c>
      <c r="BD26" s="9">
        <v>1.3</v>
      </c>
      <c r="BE26" s="9">
        <v>1.36</v>
      </c>
      <c r="BF26" s="9">
        <v>1.32</v>
      </c>
      <c r="BG26" s="9"/>
      <c r="BH26" s="9"/>
      <c r="BI26" s="9">
        <v>1.36</v>
      </c>
      <c r="BJ26" s="9">
        <v>1.36</v>
      </c>
      <c r="BK26" s="9">
        <v>1.39</v>
      </c>
      <c r="BL26" s="9">
        <v>1.44</v>
      </c>
      <c r="BM26" s="9">
        <v>1.49</v>
      </c>
      <c r="BN26" s="9"/>
      <c r="BO26" s="9"/>
      <c r="BP26" s="9">
        <v>1.47</v>
      </c>
      <c r="BQ26" s="9">
        <v>1.38</v>
      </c>
      <c r="BR26" s="9">
        <v>1.37</v>
      </c>
      <c r="BS26" s="9">
        <v>1.37</v>
      </c>
      <c r="BT26" s="9">
        <v>1.36</v>
      </c>
      <c r="BU26" s="9"/>
      <c r="BV26" s="9"/>
      <c r="BW26" s="9">
        <v>1.32</v>
      </c>
      <c r="BX26" s="9">
        <v>1.27</v>
      </c>
      <c r="BY26" s="9">
        <v>1.28</v>
      </c>
      <c r="BZ26" s="9">
        <v>1.28</v>
      </c>
      <c r="CA26" s="9">
        <v>1.29</v>
      </c>
      <c r="CB26" s="9"/>
      <c r="CC26" s="9"/>
      <c r="CD26" s="9"/>
      <c r="CE26" s="9">
        <v>1.33</v>
      </c>
      <c r="CF26" s="9">
        <v>1.33</v>
      </c>
      <c r="CG26" s="9">
        <v>1.38</v>
      </c>
      <c r="CH26" s="9">
        <v>1.33</v>
      </c>
      <c r="CI26" s="9"/>
      <c r="CJ26" s="9"/>
      <c r="CK26" s="9">
        <v>1.34</v>
      </c>
      <c r="CL26" s="9">
        <v>1.33</v>
      </c>
      <c r="CM26" s="9">
        <v>1.45</v>
      </c>
      <c r="CN26" s="9">
        <v>1.56</v>
      </c>
      <c r="CO26" s="9">
        <v>1.55</v>
      </c>
      <c r="CP26" s="9"/>
      <c r="CQ26" s="9"/>
      <c r="CR26" s="9">
        <v>1.54</v>
      </c>
      <c r="CS26" s="9">
        <v>1.52</v>
      </c>
      <c r="CT26" s="9">
        <v>1.53</v>
      </c>
      <c r="CU26" s="9">
        <v>1.51</v>
      </c>
      <c r="CV26" s="9">
        <v>1.52</v>
      </c>
      <c r="CW26" s="9"/>
      <c r="CX26" s="9"/>
      <c r="CY26" s="9">
        <v>1.46</v>
      </c>
      <c r="CZ26" s="9">
        <v>1.45</v>
      </c>
      <c r="DA26" s="9">
        <v>1.47</v>
      </c>
      <c r="DB26" s="9">
        <v>1.47</v>
      </c>
      <c r="DC26" s="9"/>
      <c r="DD26" s="9"/>
      <c r="DE26" s="9"/>
      <c r="DF26" s="9">
        <v>1.47</v>
      </c>
      <c r="DG26" s="9">
        <v>1.49</v>
      </c>
      <c r="DH26" s="9">
        <v>1.46</v>
      </c>
      <c r="DI26" s="9">
        <v>1.47</v>
      </c>
      <c r="DJ26" s="9">
        <v>1.48</v>
      </c>
      <c r="DK26" s="9"/>
      <c r="DL26" s="9"/>
      <c r="DM26" s="9">
        <v>1.43</v>
      </c>
      <c r="DN26" s="9">
        <v>1.43</v>
      </c>
      <c r="DO26" s="9">
        <v>1.45</v>
      </c>
      <c r="DP26" s="9">
        <v>1.46</v>
      </c>
      <c r="DQ26" s="9">
        <v>1.42</v>
      </c>
      <c r="DR26" s="9"/>
      <c r="DS26" s="9"/>
      <c r="DT26" s="9">
        <v>1.42</v>
      </c>
      <c r="DU26" s="9">
        <v>1.38</v>
      </c>
      <c r="DV26" s="9">
        <v>1.38</v>
      </c>
      <c r="DW26" s="9">
        <v>1.38</v>
      </c>
      <c r="DX26" s="9">
        <v>1.35</v>
      </c>
      <c r="DY26" s="9"/>
      <c r="DZ26" s="9"/>
      <c r="EA26" s="9">
        <v>1.32</v>
      </c>
      <c r="EB26" s="9">
        <v>1.3</v>
      </c>
      <c r="EC26" s="9">
        <v>1.32</v>
      </c>
      <c r="ED26" s="9">
        <v>1.31</v>
      </c>
      <c r="EE26" s="9">
        <v>1.32</v>
      </c>
      <c r="EF26" s="9"/>
      <c r="EG26" s="9"/>
      <c r="EH26" s="9">
        <v>1.33</v>
      </c>
      <c r="EI26" s="9">
        <v>1.33</v>
      </c>
      <c r="EJ26" s="9">
        <v>1.35</v>
      </c>
      <c r="EK26" s="9">
        <v>1.33</v>
      </c>
      <c r="EL26" s="9">
        <v>1.37</v>
      </c>
      <c r="EM26" s="9"/>
      <c r="EN26" s="9"/>
      <c r="EO26" s="9"/>
      <c r="EP26" s="9">
        <v>1.29</v>
      </c>
      <c r="EQ26" s="9">
        <v>1.26</v>
      </c>
      <c r="ER26" s="9">
        <v>1.26</v>
      </c>
      <c r="ES26" s="9">
        <v>1.25</v>
      </c>
      <c r="ET26" s="9"/>
      <c r="EU26" s="9"/>
      <c r="EV26" s="9">
        <v>1.23</v>
      </c>
      <c r="EW26" s="9">
        <v>1.22</v>
      </c>
      <c r="EX26" s="9">
        <v>1.18</v>
      </c>
      <c r="EY26" s="9">
        <v>1.1599999999999999</v>
      </c>
      <c r="EZ26" s="9">
        <v>1.1100000000000001</v>
      </c>
      <c r="FA26" s="9"/>
      <c r="FB26" s="9"/>
      <c r="FC26" s="9">
        <v>1.1299999999999999</v>
      </c>
      <c r="FD26" s="9">
        <v>1.1299999999999999</v>
      </c>
      <c r="FE26" s="9">
        <v>1.1299999999999999</v>
      </c>
      <c r="FF26" s="9">
        <v>1.1299999999999999</v>
      </c>
      <c r="FG26" s="9">
        <v>1.1200000000000001</v>
      </c>
      <c r="FH26" s="9"/>
      <c r="FI26" s="9"/>
      <c r="FJ26" s="9">
        <v>1.1000000000000001</v>
      </c>
      <c r="FK26" s="9">
        <v>1.1000000000000001</v>
      </c>
      <c r="FL26" s="9">
        <v>1.0900000000000001</v>
      </c>
      <c r="FM26" s="9">
        <v>1.06</v>
      </c>
      <c r="FN26" s="9">
        <v>1.05</v>
      </c>
      <c r="FO26" s="9"/>
      <c r="FP26" s="9"/>
      <c r="FQ26" s="9">
        <v>1.04</v>
      </c>
      <c r="FR26" s="9">
        <v>1.05</v>
      </c>
      <c r="FS26" s="9">
        <v>1.04</v>
      </c>
      <c r="FT26" s="9">
        <v>1.04</v>
      </c>
      <c r="FU26" s="9">
        <v>1.03</v>
      </c>
      <c r="FV26" s="9"/>
      <c r="FW26" s="9"/>
      <c r="FX26" s="9">
        <v>1.01</v>
      </c>
      <c r="FY26" s="9">
        <v>1.02</v>
      </c>
      <c r="FZ26" s="9">
        <v>1.01</v>
      </c>
      <c r="GA26" s="9">
        <v>0.99</v>
      </c>
      <c r="GB26" s="9"/>
      <c r="GC26" s="9"/>
      <c r="GD26" s="9"/>
      <c r="GE26" s="9">
        <v>0.99</v>
      </c>
      <c r="GF26" s="9">
        <v>0.97</v>
      </c>
      <c r="GG26" s="9">
        <v>0.96</v>
      </c>
      <c r="GH26" s="9">
        <v>0.96</v>
      </c>
      <c r="GI26" s="9">
        <v>0.93</v>
      </c>
      <c r="GJ26" s="9"/>
      <c r="GK26" s="9"/>
      <c r="GL26" s="9">
        <v>0.93</v>
      </c>
      <c r="GM26" s="9">
        <v>0.9</v>
      </c>
      <c r="GN26" s="9">
        <v>0.89</v>
      </c>
      <c r="GO26" s="9">
        <v>0.89</v>
      </c>
      <c r="GP26" s="9">
        <v>0.89</v>
      </c>
      <c r="GQ26" s="9"/>
      <c r="GR26" s="9"/>
      <c r="GS26" s="9">
        <v>0.89</v>
      </c>
      <c r="GT26" s="9">
        <v>0.91</v>
      </c>
      <c r="GU26" s="9">
        <v>0.91</v>
      </c>
      <c r="GV26" s="9">
        <v>0.91</v>
      </c>
      <c r="GW26" s="9">
        <v>0.91</v>
      </c>
      <c r="GX26" s="9"/>
      <c r="GY26" s="9"/>
      <c r="GZ26" s="9">
        <v>0.91</v>
      </c>
      <c r="HA26" s="9">
        <v>0.9</v>
      </c>
      <c r="HB26" s="9">
        <v>0.89</v>
      </c>
      <c r="HC26" s="9">
        <v>0.91</v>
      </c>
      <c r="HD26" s="9">
        <v>0.91</v>
      </c>
      <c r="HE26" s="9"/>
      <c r="HF26" s="9"/>
      <c r="HG26" s="9"/>
      <c r="HH26" s="9"/>
      <c r="HI26" s="9"/>
      <c r="HJ26" s="9"/>
      <c r="HK26" s="9"/>
      <c r="HL26" s="9"/>
      <c r="HM26" s="9"/>
      <c r="HN26" s="9"/>
      <c r="HO26" s="9"/>
      <c r="HP26" s="9"/>
      <c r="HQ26" s="9"/>
      <c r="HR26" s="9"/>
      <c r="HS26" s="9"/>
      <c r="HT26" s="9"/>
      <c r="HU26" s="9"/>
      <c r="HV26" s="9"/>
      <c r="HW26" s="9"/>
      <c r="HX26" s="9"/>
      <c r="HY26" s="9"/>
      <c r="HZ26" s="9"/>
      <c r="IA26" s="9"/>
      <c r="IB26" s="9"/>
      <c r="IC26" s="9"/>
      <c r="ID26" s="9"/>
      <c r="IE26" s="9"/>
      <c r="IF26" s="9"/>
      <c r="IG26" s="9"/>
      <c r="IH26" s="9"/>
      <c r="II26" s="9"/>
      <c r="IJ26" s="9"/>
      <c r="IK26" s="9"/>
      <c r="IL26" s="9"/>
      <c r="IM26" s="9"/>
      <c r="IN26" s="9"/>
      <c r="IO26" s="9"/>
      <c r="IP26" s="9"/>
      <c r="IQ26" s="9"/>
      <c r="IR26" s="9"/>
      <c r="IS26" s="9"/>
      <c r="IT26" s="9"/>
      <c r="IU26" s="9"/>
      <c r="IV26" s="9"/>
      <c r="IW26" s="9"/>
      <c r="IX26" s="9"/>
      <c r="IY26" s="9"/>
      <c r="IZ26" s="9"/>
      <c r="JA26" s="9"/>
      <c r="JB26" s="9"/>
      <c r="JC26" s="9"/>
      <c r="JD26" s="9"/>
      <c r="JE26" s="9"/>
      <c r="JF26" s="9"/>
      <c r="JG26" s="9"/>
      <c r="JH26" s="9"/>
      <c r="JI26" s="9"/>
      <c r="JJ26" s="9"/>
      <c r="JK26" s="9"/>
      <c r="JL26" s="9"/>
      <c r="JM26" s="9"/>
      <c r="JN26" s="9"/>
      <c r="JO26" s="9"/>
      <c r="JP26" s="9"/>
      <c r="JQ26" s="9"/>
      <c r="JR26" s="9"/>
      <c r="JS26" s="9"/>
      <c r="JT26" s="9"/>
      <c r="JU26" s="9"/>
      <c r="JV26" s="9"/>
      <c r="JW26" s="9"/>
      <c r="JX26" s="9"/>
      <c r="JY26" s="9"/>
      <c r="JZ26" s="9"/>
      <c r="KA26" s="9"/>
      <c r="KB26" s="9"/>
      <c r="KC26" s="9"/>
      <c r="KD26" s="9"/>
      <c r="KE26" s="9"/>
      <c r="KF26" s="9"/>
      <c r="KG26" s="9"/>
      <c r="KH26" s="9"/>
      <c r="KI26" s="9"/>
      <c r="KJ26" s="9"/>
      <c r="KK26" s="9"/>
      <c r="KL26" s="9"/>
      <c r="KM26" s="9"/>
      <c r="KN26" s="9"/>
      <c r="KO26" s="9"/>
      <c r="KP26" s="9"/>
      <c r="KQ26" s="9"/>
      <c r="KR26" s="9"/>
      <c r="KS26" s="9"/>
      <c r="KT26" s="9"/>
      <c r="KU26" s="9"/>
      <c r="KV26" s="9"/>
      <c r="KW26" s="9"/>
      <c r="KX26" s="9"/>
      <c r="KY26" s="9"/>
      <c r="KZ26" s="9"/>
      <c r="LA26" s="9"/>
      <c r="LB26" s="9"/>
      <c r="LC26" s="9"/>
      <c r="LD26" s="9"/>
      <c r="LE26" s="9"/>
      <c r="LF26" s="9"/>
      <c r="LG26" s="9"/>
      <c r="LH26" s="9"/>
      <c r="LI26" s="9"/>
      <c r="LJ26" s="9"/>
      <c r="LK26" s="9"/>
      <c r="LL26" s="9"/>
      <c r="LM26" s="9"/>
      <c r="LN26" s="9"/>
      <c r="LO26" s="9"/>
      <c r="LP26" s="9"/>
      <c r="LQ26" s="9"/>
      <c r="LR26" s="9"/>
      <c r="LS26" s="9"/>
      <c r="LT26" s="9"/>
      <c r="LU26" s="9"/>
      <c r="LV26" s="9"/>
      <c r="LW26" s="9"/>
      <c r="LX26" s="9"/>
      <c r="LY26" s="9"/>
      <c r="LZ26" s="9"/>
      <c r="MA26" s="9"/>
      <c r="MB26" s="9"/>
      <c r="MC26" s="9"/>
      <c r="MD26" s="9"/>
      <c r="ME26" s="9"/>
      <c r="MF26" s="9"/>
      <c r="MG26" s="9"/>
      <c r="MH26" s="9"/>
      <c r="MI26" s="9"/>
      <c r="MJ26" s="9"/>
      <c r="MK26" s="9"/>
      <c r="ML26" s="9"/>
      <c r="MM26" s="9"/>
      <c r="MN26" s="9"/>
      <c r="MO26" s="9"/>
      <c r="MP26" s="9"/>
      <c r="MQ26" s="9"/>
      <c r="MR26" s="9"/>
      <c r="MS26" s="9"/>
      <c r="MT26" s="9"/>
      <c r="MU26" s="9"/>
      <c r="MV26" s="9"/>
      <c r="MW26" s="9"/>
      <c r="MX26" s="9"/>
      <c r="MY26" s="9"/>
      <c r="MZ26" s="9"/>
      <c r="NA26" s="9"/>
      <c r="NB26" s="9"/>
      <c r="NC26" s="9"/>
      <c r="ND26" s="9">
        <v>0.9</v>
      </c>
      <c r="NE26" s="10">
        <v>0.89</v>
      </c>
      <c r="NF26" s="10">
        <v>0.88</v>
      </c>
      <c r="NG26" s="10">
        <v>0.91</v>
      </c>
      <c r="NH26" s="10">
        <v>0.9</v>
      </c>
      <c r="NI26" s="10">
        <v>0.91</v>
      </c>
      <c r="NJ26" s="10">
        <v>0.89</v>
      </c>
      <c r="NK26" s="10">
        <v>0.89</v>
      </c>
      <c r="NL26" s="10">
        <v>0.89</v>
      </c>
      <c r="NM26" s="10">
        <v>0.87</v>
      </c>
      <c r="NN26" s="10">
        <v>0.87</v>
      </c>
      <c r="NO26" s="10">
        <v>0.9</v>
      </c>
      <c r="NP26" s="10">
        <v>0.88</v>
      </c>
      <c r="NQ26" s="10">
        <v>0.88</v>
      </c>
      <c r="NR26" s="10">
        <v>0.88</v>
      </c>
      <c r="NS26" s="10">
        <v>0.88</v>
      </c>
      <c r="NT26" s="10">
        <v>0.89</v>
      </c>
      <c r="NU26" s="10">
        <v>0.89</v>
      </c>
      <c r="NV26" s="10">
        <v>0.89</v>
      </c>
      <c r="NW26" s="10">
        <v>0.9</v>
      </c>
      <c r="NX26" s="10">
        <v>0.92</v>
      </c>
      <c r="NY26">
        <v>0.88</v>
      </c>
      <c r="NZ26">
        <v>0.87</v>
      </c>
      <c r="OA26">
        <v>0.86</v>
      </c>
      <c r="OB26">
        <v>0.85</v>
      </c>
      <c r="OC26">
        <v>0.84</v>
      </c>
      <c r="OD26">
        <v>0.83</v>
      </c>
      <c r="OE26">
        <v>0.84</v>
      </c>
      <c r="OF26">
        <v>0.84</v>
      </c>
      <c r="OG26">
        <v>0.83</v>
      </c>
      <c r="OH26">
        <v>0.84</v>
      </c>
      <c r="OI26">
        <v>0.83</v>
      </c>
      <c r="OJ26">
        <v>0.84</v>
      </c>
      <c r="OK26">
        <v>0.84</v>
      </c>
      <c r="OL26">
        <v>0.83</v>
      </c>
      <c r="OM26">
        <v>0.83</v>
      </c>
      <c r="ON26">
        <v>0.84</v>
      </c>
      <c r="OO26">
        <v>0.83</v>
      </c>
      <c r="OP26">
        <v>0.82</v>
      </c>
      <c r="OQ26">
        <v>0.82</v>
      </c>
      <c r="OR26">
        <v>0.81</v>
      </c>
      <c r="OS26">
        <v>0.86</v>
      </c>
      <c r="OT26">
        <v>0.85</v>
      </c>
      <c r="OU26">
        <v>0.83</v>
      </c>
      <c r="OV26">
        <v>0.87</v>
      </c>
      <c r="OW26">
        <v>0.87</v>
      </c>
      <c r="OX26">
        <v>0.9</v>
      </c>
      <c r="OY26">
        <v>0.88</v>
      </c>
      <c r="OZ26">
        <v>0.84</v>
      </c>
      <c r="PA26">
        <v>0.84</v>
      </c>
      <c r="PB26">
        <v>0.9</v>
      </c>
      <c r="PC26">
        <v>0.88</v>
      </c>
      <c r="PD26">
        <v>0.85</v>
      </c>
      <c r="PE26">
        <v>0.83</v>
      </c>
      <c r="PF26">
        <v>0.81</v>
      </c>
      <c r="PG26">
        <v>0.82</v>
      </c>
      <c r="PH26">
        <v>0.81</v>
      </c>
      <c r="PI26">
        <v>0.8</v>
      </c>
      <c r="PJ26">
        <v>0.8</v>
      </c>
      <c r="PK26">
        <v>0.83</v>
      </c>
      <c r="PL26">
        <v>0.85</v>
      </c>
      <c r="PM26">
        <v>0.82</v>
      </c>
      <c r="PN26">
        <v>0.81</v>
      </c>
      <c r="PO26">
        <v>0.82</v>
      </c>
      <c r="PP26">
        <v>0.82</v>
      </c>
      <c r="PQ26">
        <v>0.83</v>
      </c>
      <c r="PR26">
        <v>0.84</v>
      </c>
      <c r="PS26">
        <v>0.84</v>
      </c>
      <c r="PT26">
        <v>0.82</v>
      </c>
      <c r="PU26">
        <v>0.83</v>
      </c>
      <c r="PV26">
        <v>0.81</v>
      </c>
      <c r="PW26">
        <v>0.84</v>
      </c>
      <c r="PX26">
        <v>0.84</v>
      </c>
      <c r="PY26">
        <v>0.83</v>
      </c>
      <c r="PZ26">
        <v>0.83</v>
      </c>
      <c r="QA26">
        <v>0.83</v>
      </c>
      <c r="QB26">
        <v>0.83</v>
      </c>
      <c r="QC26">
        <v>0.84</v>
      </c>
      <c r="QD26">
        <v>0.87</v>
      </c>
      <c r="QE26">
        <v>0.86</v>
      </c>
      <c r="QF26">
        <v>0.85</v>
      </c>
      <c r="QG26">
        <v>0.85</v>
      </c>
      <c r="QH26">
        <v>0.86</v>
      </c>
      <c r="QI26">
        <v>0.9</v>
      </c>
    </row>
    <row r="27" spans="1:451" ht="16.5" customHeight="1" x14ac:dyDescent="0.25">
      <c r="A27" s="10"/>
      <c r="B27" s="12" t="s">
        <v>391</v>
      </c>
      <c r="C27" s="9"/>
      <c r="D27" s="9"/>
      <c r="E27" s="9">
        <v>0.65</v>
      </c>
      <c r="F27" s="9">
        <v>0.66</v>
      </c>
      <c r="G27" s="9">
        <v>0.65</v>
      </c>
      <c r="H27" s="9">
        <v>0.65</v>
      </c>
      <c r="I27" s="9">
        <v>0.64</v>
      </c>
      <c r="J27" s="9"/>
      <c r="K27" s="9"/>
      <c r="L27" s="9">
        <v>0.64</v>
      </c>
      <c r="M27" s="9">
        <v>0.64</v>
      </c>
      <c r="N27" s="9">
        <v>0.68</v>
      </c>
      <c r="O27" s="9">
        <v>0.68</v>
      </c>
      <c r="P27" s="9">
        <v>0.68</v>
      </c>
      <c r="Q27" s="9"/>
      <c r="R27" s="9"/>
      <c r="S27" s="9">
        <v>0.68</v>
      </c>
      <c r="T27" s="9">
        <v>0.68</v>
      </c>
      <c r="U27" s="9">
        <v>0.68</v>
      </c>
      <c r="V27" s="9">
        <v>0.68</v>
      </c>
      <c r="W27" s="9">
        <v>0.68</v>
      </c>
      <c r="X27" s="9"/>
      <c r="Y27" s="9"/>
      <c r="Z27" s="9">
        <v>0.69</v>
      </c>
      <c r="AA27" s="9">
        <v>0.69</v>
      </c>
      <c r="AB27" s="9">
        <v>0.71</v>
      </c>
      <c r="AC27" s="9">
        <v>0.72</v>
      </c>
      <c r="AD27" s="9">
        <v>0.72</v>
      </c>
      <c r="AE27" s="9"/>
      <c r="AF27" s="9"/>
      <c r="AG27" s="9">
        <v>0.72</v>
      </c>
      <c r="AH27" s="9">
        <v>0.72</v>
      </c>
      <c r="AI27" s="9">
        <v>0.72</v>
      </c>
      <c r="AJ27" s="9">
        <v>0.72</v>
      </c>
      <c r="AK27" s="9">
        <v>0.72</v>
      </c>
      <c r="AL27" s="9"/>
      <c r="AM27" s="9"/>
      <c r="AN27" s="9">
        <v>0.72</v>
      </c>
      <c r="AO27" s="9">
        <v>0.72</v>
      </c>
      <c r="AP27" s="9">
        <v>0.72</v>
      </c>
      <c r="AQ27" s="9">
        <v>0.72</v>
      </c>
      <c r="AR27" s="9">
        <v>0.73</v>
      </c>
      <c r="AS27" s="9"/>
      <c r="AT27" s="9"/>
      <c r="AU27" s="9">
        <v>0.73</v>
      </c>
      <c r="AV27" s="9">
        <v>0.73</v>
      </c>
      <c r="AW27" s="9">
        <v>0.73</v>
      </c>
      <c r="AX27" s="9">
        <v>0.69</v>
      </c>
      <c r="AY27" s="9">
        <v>0.69</v>
      </c>
      <c r="AZ27" s="9"/>
      <c r="BA27" s="9"/>
      <c r="BB27" s="9"/>
      <c r="BC27" s="9">
        <v>0.69</v>
      </c>
      <c r="BD27" s="9">
        <v>0.73</v>
      </c>
      <c r="BE27" s="9">
        <v>0.74</v>
      </c>
      <c r="BF27" s="9">
        <v>0.74</v>
      </c>
      <c r="BG27" s="9"/>
      <c r="BH27" s="9"/>
      <c r="BI27" s="9">
        <v>0.73</v>
      </c>
      <c r="BJ27" s="9">
        <v>0.69</v>
      </c>
      <c r="BK27" s="9">
        <v>0.72</v>
      </c>
      <c r="BL27" s="9">
        <v>0.71</v>
      </c>
      <c r="BM27" s="9">
        <v>0.72</v>
      </c>
      <c r="BN27" s="9"/>
      <c r="BO27" s="9"/>
      <c r="BP27" s="9">
        <v>0.72</v>
      </c>
      <c r="BQ27" s="9">
        <v>0.8</v>
      </c>
      <c r="BR27" s="9">
        <v>0.79</v>
      </c>
      <c r="BS27" s="9">
        <v>0.79</v>
      </c>
      <c r="BT27" s="9">
        <v>0.79</v>
      </c>
      <c r="BU27" s="9"/>
      <c r="BV27" s="9"/>
      <c r="BW27" s="9">
        <v>0.79</v>
      </c>
      <c r="BX27" s="9">
        <v>0.77</v>
      </c>
      <c r="BY27" s="9">
        <v>0.74</v>
      </c>
      <c r="BZ27" s="9">
        <v>0.73</v>
      </c>
      <c r="CA27" s="9">
        <v>0.72</v>
      </c>
      <c r="CB27" s="9"/>
      <c r="CC27" s="9"/>
      <c r="CD27" s="9"/>
      <c r="CE27" s="9">
        <v>0.67</v>
      </c>
      <c r="CF27" s="9">
        <v>0.67</v>
      </c>
      <c r="CG27" s="9">
        <v>0.66</v>
      </c>
      <c r="CH27" s="9">
        <v>0.66</v>
      </c>
      <c r="CI27" s="9"/>
      <c r="CJ27" s="9"/>
      <c r="CK27" s="9">
        <v>0.66</v>
      </c>
      <c r="CL27" s="9">
        <v>0.65</v>
      </c>
      <c r="CM27" s="9">
        <v>0.63</v>
      </c>
      <c r="CN27" s="9">
        <v>0.67</v>
      </c>
      <c r="CO27" s="9">
        <v>0.67</v>
      </c>
      <c r="CP27" s="9"/>
      <c r="CQ27" s="9"/>
      <c r="CR27" s="9">
        <v>0.67</v>
      </c>
      <c r="CS27" s="9">
        <v>0.66</v>
      </c>
      <c r="CT27" s="9">
        <v>0.67</v>
      </c>
      <c r="CU27" s="9">
        <v>0.68</v>
      </c>
      <c r="CV27" s="9">
        <v>0.69</v>
      </c>
      <c r="CW27" s="9"/>
      <c r="CX27" s="9"/>
      <c r="CY27" s="9">
        <v>0.69</v>
      </c>
      <c r="CZ27" s="9">
        <v>0.69</v>
      </c>
      <c r="DA27" s="9">
        <v>0.69</v>
      </c>
      <c r="DB27" s="9">
        <v>0.66</v>
      </c>
      <c r="DC27" s="9"/>
      <c r="DD27" s="9"/>
      <c r="DE27" s="9"/>
      <c r="DF27" s="9">
        <v>0.66</v>
      </c>
      <c r="DG27" s="9">
        <v>0.71</v>
      </c>
      <c r="DH27" s="9">
        <v>0.71</v>
      </c>
      <c r="DI27" s="9">
        <v>0.7</v>
      </c>
      <c r="DJ27" s="9">
        <v>0.72</v>
      </c>
      <c r="DK27" s="9"/>
      <c r="DL27" s="9"/>
      <c r="DM27" s="9">
        <v>0.72</v>
      </c>
      <c r="DN27" s="9">
        <v>0.7</v>
      </c>
      <c r="DO27" s="9">
        <v>0.72</v>
      </c>
      <c r="DP27" s="9">
        <v>0.72</v>
      </c>
      <c r="DQ27" s="9">
        <v>0.7</v>
      </c>
      <c r="DR27" s="9"/>
      <c r="DS27" s="9"/>
      <c r="DT27" s="9">
        <v>0.71</v>
      </c>
      <c r="DU27" s="9">
        <v>0.68</v>
      </c>
      <c r="DV27" s="9">
        <v>0.68</v>
      </c>
      <c r="DW27" s="9">
        <v>0.68</v>
      </c>
      <c r="DX27" s="9">
        <v>0.68</v>
      </c>
      <c r="DY27" s="9"/>
      <c r="DZ27" s="9"/>
      <c r="EA27" s="9">
        <v>0.69</v>
      </c>
      <c r="EB27" s="9">
        <v>0.69</v>
      </c>
      <c r="EC27" s="9">
        <v>0.69</v>
      </c>
      <c r="ED27" s="9">
        <v>0.69</v>
      </c>
      <c r="EE27" s="9">
        <v>0.69</v>
      </c>
      <c r="EF27" s="9"/>
      <c r="EG27" s="9"/>
      <c r="EH27" s="9">
        <v>0.69</v>
      </c>
      <c r="EI27" s="9">
        <v>0.65</v>
      </c>
      <c r="EJ27" s="9">
        <v>0.65</v>
      </c>
      <c r="EK27" s="9">
        <v>0.65</v>
      </c>
      <c r="EL27" s="9">
        <v>0.65</v>
      </c>
      <c r="EM27" s="9"/>
      <c r="EN27" s="9"/>
      <c r="EO27" s="9"/>
      <c r="EP27" s="9">
        <v>0.65</v>
      </c>
      <c r="EQ27" s="9">
        <v>0.66</v>
      </c>
      <c r="ER27" s="9">
        <v>0.65</v>
      </c>
      <c r="ES27" s="9">
        <v>0.65</v>
      </c>
      <c r="ET27" s="9"/>
      <c r="EU27" s="9"/>
      <c r="EV27" s="9">
        <v>0.64</v>
      </c>
      <c r="EW27" s="9">
        <v>0.64</v>
      </c>
      <c r="EX27" s="9">
        <v>0.62</v>
      </c>
      <c r="EY27" s="9">
        <v>0.62</v>
      </c>
      <c r="EZ27" s="9">
        <v>0.61</v>
      </c>
      <c r="FA27" s="9"/>
      <c r="FB27" s="9"/>
      <c r="FC27" s="9">
        <v>0.61</v>
      </c>
      <c r="FD27" s="9">
        <v>0.61</v>
      </c>
      <c r="FE27" s="9">
        <v>0.61</v>
      </c>
      <c r="FF27" s="9">
        <v>0.69</v>
      </c>
      <c r="FG27" s="9">
        <v>0.7</v>
      </c>
      <c r="FH27" s="9"/>
      <c r="FI27" s="9"/>
      <c r="FJ27" s="9">
        <v>0.71</v>
      </c>
      <c r="FK27" s="9">
        <v>0.72</v>
      </c>
      <c r="FL27" s="9">
        <v>0.72</v>
      </c>
      <c r="FM27" s="9">
        <v>0.71</v>
      </c>
      <c r="FN27" s="9">
        <v>0.71</v>
      </c>
      <c r="FO27" s="9"/>
      <c r="FP27" s="9"/>
      <c r="FQ27" s="9">
        <v>0.71</v>
      </c>
      <c r="FR27" s="9">
        <v>0.68</v>
      </c>
      <c r="FS27" s="9">
        <v>0.68</v>
      </c>
      <c r="FT27" s="9">
        <v>0.68</v>
      </c>
      <c r="FU27" s="9">
        <v>0.68</v>
      </c>
      <c r="FV27" s="9"/>
      <c r="FW27" s="9"/>
      <c r="FX27" s="9">
        <v>0.68</v>
      </c>
      <c r="FY27" s="9">
        <v>0.67</v>
      </c>
      <c r="FZ27" s="9">
        <v>0.67</v>
      </c>
      <c r="GA27" s="9">
        <v>0.67</v>
      </c>
      <c r="GB27" s="9"/>
      <c r="GC27" s="9"/>
      <c r="GD27" s="9"/>
      <c r="GE27" s="9">
        <v>0.65</v>
      </c>
      <c r="GF27" s="9">
        <v>0.66</v>
      </c>
      <c r="GG27" s="9">
        <v>0.66</v>
      </c>
      <c r="GH27" s="9">
        <v>0.66</v>
      </c>
      <c r="GI27" s="9">
        <v>0.65</v>
      </c>
      <c r="GJ27" s="9"/>
      <c r="GK27" s="9"/>
      <c r="GL27" s="9">
        <v>0.65</v>
      </c>
      <c r="GM27" s="9">
        <v>0.64</v>
      </c>
      <c r="GN27" s="9">
        <v>0.61</v>
      </c>
      <c r="GO27" s="9">
        <v>0.62</v>
      </c>
      <c r="GP27" s="9">
        <v>0.62</v>
      </c>
      <c r="GQ27" s="9"/>
      <c r="GR27" s="9"/>
      <c r="GS27" s="9">
        <v>0.61</v>
      </c>
      <c r="GT27" s="9">
        <v>0.61</v>
      </c>
      <c r="GU27" s="9">
        <v>0.61</v>
      </c>
      <c r="GV27" s="9">
        <v>0.61</v>
      </c>
      <c r="GW27" s="9">
        <v>0.61</v>
      </c>
      <c r="GX27" s="9"/>
      <c r="GY27" s="9"/>
      <c r="GZ27" s="9">
        <v>0.61</v>
      </c>
      <c r="HA27" s="9">
        <v>0.61</v>
      </c>
      <c r="HB27" s="9">
        <v>0.61</v>
      </c>
      <c r="HC27" s="9">
        <v>0.6</v>
      </c>
      <c r="HD27" s="9">
        <v>0.6</v>
      </c>
      <c r="HE27" s="9"/>
      <c r="HF27" s="9"/>
      <c r="HG27" s="9"/>
      <c r="HH27" s="9"/>
      <c r="HI27" s="9"/>
      <c r="HJ27" s="9"/>
      <c r="HK27" s="9"/>
      <c r="HL27" s="9"/>
      <c r="HM27" s="9"/>
      <c r="HN27" s="9"/>
      <c r="HO27" s="9"/>
      <c r="HP27" s="9"/>
      <c r="HQ27" s="9"/>
      <c r="HR27" s="9"/>
      <c r="HS27" s="9"/>
      <c r="HT27" s="9"/>
      <c r="HU27" s="9"/>
      <c r="HV27" s="9"/>
      <c r="HW27" s="9"/>
      <c r="HX27" s="9"/>
      <c r="HY27" s="9"/>
      <c r="HZ27" s="9"/>
      <c r="IA27" s="9"/>
      <c r="IB27" s="9"/>
      <c r="IC27" s="9"/>
      <c r="ID27" s="9"/>
      <c r="IE27" s="9"/>
      <c r="IF27" s="9"/>
      <c r="IG27" s="9"/>
      <c r="IH27" s="9"/>
      <c r="II27" s="9"/>
      <c r="IJ27" s="9"/>
      <c r="IK27" s="9"/>
      <c r="IL27" s="9"/>
      <c r="IM27" s="9"/>
      <c r="IN27" s="9"/>
      <c r="IO27" s="9"/>
      <c r="IP27" s="9"/>
      <c r="IQ27" s="9"/>
      <c r="IR27" s="9"/>
      <c r="IS27" s="9"/>
      <c r="IT27" s="9"/>
      <c r="IU27" s="9"/>
      <c r="IV27" s="9"/>
      <c r="IW27" s="9"/>
      <c r="IX27" s="9"/>
      <c r="IY27" s="9"/>
      <c r="IZ27" s="9"/>
      <c r="JA27" s="9"/>
      <c r="JB27" s="9"/>
      <c r="JC27" s="9"/>
      <c r="JD27" s="9"/>
      <c r="JE27" s="9"/>
      <c r="JF27" s="9"/>
      <c r="JG27" s="9"/>
      <c r="JH27" s="9"/>
      <c r="JI27" s="9"/>
      <c r="JJ27" s="9"/>
      <c r="JK27" s="9"/>
      <c r="JL27" s="9"/>
      <c r="JM27" s="9"/>
      <c r="JN27" s="9"/>
      <c r="JO27" s="9"/>
      <c r="JP27" s="9"/>
      <c r="JQ27" s="9"/>
      <c r="JR27" s="9"/>
      <c r="JS27" s="9"/>
      <c r="JT27" s="9"/>
      <c r="JU27" s="9"/>
      <c r="JV27" s="9"/>
      <c r="JW27" s="9"/>
      <c r="JX27" s="9"/>
      <c r="JY27" s="9"/>
      <c r="JZ27" s="9"/>
      <c r="KA27" s="9"/>
      <c r="KB27" s="9"/>
      <c r="KC27" s="9"/>
      <c r="KD27" s="9"/>
      <c r="KE27" s="9"/>
      <c r="KF27" s="9"/>
      <c r="KG27" s="9"/>
      <c r="KH27" s="9"/>
      <c r="KI27" s="9"/>
      <c r="KJ27" s="9"/>
      <c r="KK27" s="9"/>
      <c r="KL27" s="9"/>
      <c r="KM27" s="9"/>
      <c r="KN27" s="9"/>
      <c r="KO27" s="9"/>
      <c r="KP27" s="9"/>
      <c r="KQ27" s="9"/>
      <c r="KR27" s="9"/>
      <c r="KS27" s="9"/>
      <c r="KT27" s="9"/>
      <c r="KU27" s="9"/>
      <c r="KV27" s="9"/>
      <c r="KW27" s="9"/>
      <c r="KX27" s="9"/>
      <c r="KY27" s="9"/>
      <c r="KZ27" s="9"/>
      <c r="LA27" s="9"/>
      <c r="LB27" s="9"/>
      <c r="LC27" s="9"/>
      <c r="LD27" s="9"/>
      <c r="LE27" s="9"/>
      <c r="LF27" s="9"/>
      <c r="LG27" s="9"/>
      <c r="LH27" s="9"/>
      <c r="LI27" s="9"/>
      <c r="LJ27" s="9"/>
      <c r="LK27" s="9"/>
      <c r="LL27" s="9"/>
      <c r="LM27" s="9"/>
      <c r="LN27" s="9"/>
      <c r="LO27" s="9"/>
      <c r="LP27" s="9"/>
      <c r="LQ27" s="9"/>
      <c r="LR27" s="9"/>
      <c r="LS27" s="9"/>
      <c r="LT27" s="9"/>
      <c r="LU27" s="9"/>
      <c r="LV27" s="9"/>
      <c r="LW27" s="9"/>
      <c r="LX27" s="9"/>
      <c r="LY27" s="9"/>
      <c r="LZ27" s="9"/>
      <c r="MA27" s="9"/>
      <c r="MB27" s="9"/>
      <c r="MC27" s="9"/>
      <c r="MD27" s="9"/>
      <c r="ME27" s="9"/>
      <c r="MF27" s="9"/>
      <c r="MG27" s="9"/>
      <c r="MH27" s="9"/>
      <c r="MI27" s="9"/>
      <c r="MJ27" s="9"/>
      <c r="MK27" s="9"/>
      <c r="ML27" s="9"/>
      <c r="MM27" s="9"/>
      <c r="MN27" s="9"/>
      <c r="MO27" s="9"/>
      <c r="MP27" s="9"/>
      <c r="MQ27" s="9"/>
      <c r="MR27" s="9"/>
      <c r="MS27" s="9"/>
      <c r="MT27" s="9"/>
      <c r="MU27" s="9"/>
      <c r="MV27" s="9"/>
      <c r="MW27" s="9"/>
      <c r="MX27" s="9"/>
      <c r="MY27" s="9"/>
      <c r="MZ27" s="9"/>
      <c r="NA27" s="9"/>
      <c r="NB27" s="9"/>
      <c r="NC27" s="9"/>
      <c r="ND27" s="9">
        <v>0.61</v>
      </c>
      <c r="NE27" s="10">
        <v>0.6</v>
      </c>
      <c r="NF27" s="10">
        <v>0.59</v>
      </c>
      <c r="NG27" s="10">
        <v>0.6</v>
      </c>
      <c r="NH27" s="10">
        <v>0.59</v>
      </c>
      <c r="NI27" s="10">
        <v>0.59</v>
      </c>
      <c r="NJ27" s="10">
        <v>0.59</v>
      </c>
      <c r="NK27" s="10">
        <v>0.59</v>
      </c>
      <c r="NL27" s="10">
        <v>0.59</v>
      </c>
      <c r="NM27" s="10">
        <v>0.6</v>
      </c>
      <c r="NN27" s="10">
        <v>0.6</v>
      </c>
      <c r="NO27" s="10">
        <v>0.6</v>
      </c>
      <c r="NP27" s="10">
        <v>0.6</v>
      </c>
      <c r="NQ27" s="10">
        <v>0.59</v>
      </c>
      <c r="NR27" s="10">
        <v>0.6</v>
      </c>
      <c r="NS27" s="10">
        <v>0.6</v>
      </c>
      <c r="NT27" s="10">
        <v>0.6</v>
      </c>
      <c r="NU27" s="10">
        <v>0.6</v>
      </c>
      <c r="NV27" s="10">
        <v>0.6</v>
      </c>
      <c r="NW27" s="10">
        <v>0.6</v>
      </c>
      <c r="NX27" s="10">
        <v>0.6</v>
      </c>
      <c r="NY27">
        <v>0.6</v>
      </c>
      <c r="NZ27">
        <v>0.61</v>
      </c>
      <c r="OA27">
        <v>0.61</v>
      </c>
      <c r="OB27">
        <v>0.61</v>
      </c>
      <c r="OC27">
        <v>0.61</v>
      </c>
      <c r="OD27">
        <v>0.61</v>
      </c>
      <c r="OE27">
        <v>0.61</v>
      </c>
      <c r="OF27">
        <v>0.6</v>
      </c>
      <c r="OG27">
        <v>0.6</v>
      </c>
      <c r="OH27">
        <v>0.56000000000000005</v>
      </c>
      <c r="OI27">
        <v>0.56999999999999995</v>
      </c>
      <c r="OJ27">
        <v>0.57999999999999996</v>
      </c>
      <c r="OK27">
        <v>0.57999999999999996</v>
      </c>
      <c r="OL27">
        <v>0.57999999999999996</v>
      </c>
      <c r="OM27">
        <v>0.57999999999999996</v>
      </c>
      <c r="ON27">
        <v>0.59</v>
      </c>
      <c r="OO27">
        <v>0.59</v>
      </c>
      <c r="OP27">
        <v>0.6</v>
      </c>
      <c r="OQ27">
        <v>0.56000000000000005</v>
      </c>
      <c r="OR27">
        <v>0.56000000000000005</v>
      </c>
      <c r="OS27">
        <v>0.56000000000000005</v>
      </c>
      <c r="OT27">
        <v>0.56000000000000005</v>
      </c>
      <c r="OU27">
        <v>0.56000000000000005</v>
      </c>
      <c r="OV27">
        <v>0.56000000000000005</v>
      </c>
      <c r="OW27">
        <v>0.56000000000000005</v>
      </c>
      <c r="OX27">
        <v>0.55000000000000004</v>
      </c>
      <c r="OY27">
        <v>0.55000000000000004</v>
      </c>
      <c r="OZ27">
        <v>0.55000000000000004</v>
      </c>
      <c r="PA27">
        <v>0.55000000000000004</v>
      </c>
      <c r="PB27">
        <v>0.55000000000000004</v>
      </c>
      <c r="PC27">
        <v>0.55000000000000004</v>
      </c>
      <c r="PD27">
        <v>0.55000000000000004</v>
      </c>
      <c r="PE27">
        <v>0.55000000000000004</v>
      </c>
      <c r="PF27">
        <v>0.55000000000000004</v>
      </c>
      <c r="PG27">
        <v>0.56000000000000005</v>
      </c>
      <c r="PH27">
        <v>0.56999999999999995</v>
      </c>
      <c r="PI27">
        <v>0.56000000000000005</v>
      </c>
      <c r="PJ27">
        <v>0.56000000000000005</v>
      </c>
      <c r="PK27">
        <v>0.56999999999999995</v>
      </c>
      <c r="PL27">
        <v>0.56999999999999995</v>
      </c>
      <c r="PM27">
        <v>0.56999999999999995</v>
      </c>
      <c r="PN27">
        <v>0.56999999999999995</v>
      </c>
      <c r="PO27">
        <v>0.56999999999999995</v>
      </c>
      <c r="PP27">
        <v>0.56999999999999995</v>
      </c>
      <c r="PQ27">
        <v>0.57999999999999996</v>
      </c>
      <c r="PR27">
        <v>0.56000000000000005</v>
      </c>
      <c r="PS27">
        <v>0.56000000000000005</v>
      </c>
      <c r="PT27">
        <v>0.56000000000000005</v>
      </c>
      <c r="PU27">
        <v>0.56000000000000005</v>
      </c>
      <c r="PV27">
        <v>0.56999999999999995</v>
      </c>
      <c r="PW27">
        <v>0.55000000000000004</v>
      </c>
      <c r="PX27">
        <v>0.55000000000000004</v>
      </c>
      <c r="PY27">
        <v>0.55000000000000004</v>
      </c>
      <c r="PZ27">
        <v>0.56000000000000005</v>
      </c>
      <c r="QA27">
        <v>0.56000000000000005</v>
      </c>
      <c r="QB27">
        <v>0.56000000000000005</v>
      </c>
      <c r="QC27">
        <v>0.56000000000000005</v>
      </c>
      <c r="QD27">
        <v>0.53</v>
      </c>
      <c r="QE27">
        <v>0.53</v>
      </c>
      <c r="QF27">
        <v>0.53</v>
      </c>
      <c r="QG27">
        <v>0.53</v>
      </c>
      <c r="QH27">
        <v>0.56000000000000005</v>
      </c>
      <c r="QI27">
        <v>0.56000000000000005</v>
      </c>
    </row>
    <row r="28" spans="1:451" ht="16.5" customHeight="1" x14ac:dyDescent="0.25">
      <c r="A28" s="10"/>
      <c r="B28" s="11" t="s">
        <v>392</v>
      </c>
      <c r="C28" s="9"/>
      <c r="D28" s="9"/>
      <c r="E28" s="9">
        <v>0.69</v>
      </c>
      <c r="F28" s="9">
        <v>0.69</v>
      </c>
      <c r="G28" s="9">
        <v>0.69</v>
      </c>
      <c r="H28" s="9">
        <v>0.69</v>
      </c>
      <c r="I28" s="9">
        <v>0.68</v>
      </c>
      <c r="J28" s="9"/>
      <c r="K28" s="9"/>
      <c r="L28" s="9">
        <v>0.68</v>
      </c>
      <c r="M28" s="9">
        <v>0.68</v>
      </c>
      <c r="N28" s="9">
        <v>0.72</v>
      </c>
      <c r="O28" s="9">
        <v>0.72</v>
      </c>
      <c r="P28" s="9">
        <v>0.72</v>
      </c>
      <c r="Q28" s="9"/>
      <c r="R28" s="9"/>
      <c r="S28" s="9">
        <v>0.72</v>
      </c>
      <c r="T28" s="9">
        <v>0.72</v>
      </c>
      <c r="U28" s="9">
        <v>0.71</v>
      </c>
      <c r="V28" s="9">
        <v>0.72</v>
      </c>
      <c r="W28" s="9">
        <v>0.72</v>
      </c>
      <c r="X28" s="9"/>
      <c r="Y28" s="9"/>
      <c r="Z28" s="9">
        <v>0.73</v>
      </c>
      <c r="AA28" s="9">
        <v>0.73</v>
      </c>
      <c r="AB28" s="9">
        <v>0.75</v>
      </c>
      <c r="AC28" s="9">
        <v>0.75</v>
      </c>
      <c r="AD28" s="9">
        <v>0.76</v>
      </c>
      <c r="AE28" s="9"/>
      <c r="AF28" s="9"/>
      <c r="AG28" s="9">
        <v>0.76</v>
      </c>
      <c r="AH28" s="9">
        <v>0.76</v>
      </c>
      <c r="AI28" s="9">
        <v>0.75</v>
      </c>
      <c r="AJ28" s="9">
        <v>0.76</v>
      </c>
      <c r="AK28" s="9">
        <v>0.76</v>
      </c>
      <c r="AL28" s="9"/>
      <c r="AM28" s="9"/>
      <c r="AN28" s="9">
        <v>0.76</v>
      </c>
      <c r="AO28" s="9">
        <v>0.76</v>
      </c>
      <c r="AP28" s="9">
        <v>0.76</v>
      </c>
      <c r="AQ28" s="9">
        <v>0.75</v>
      </c>
      <c r="AR28" s="9">
        <v>0.77</v>
      </c>
      <c r="AS28" s="9"/>
      <c r="AT28" s="9"/>
      <c r="AU28" s="9">
        <v>0.77</v>
      </c>
      <c r="AV28" s="9">
        <v>0.77</v>
      </c>
      <c r="AW28" s="9">
        <v>0.77</v>
      </c>
      <c r="AX28" s="9">
        <v>0.73</v>
      </c>
      <c r="AY28" s="9">
        <v>0.73</v>
      </c>
      <c r="AZ28" s="9"/>
      <c r="BA28" s="9"/>
      <c r="BB28" s="9"/>
      <c r="BC28" s="9">
        <v>0.73</v>
      </c>
      <c r="BD28" s="9">
        <v>0.77</v>
      </c>
      <c r="BE28" s="9">
        <v>0.78</v>
      </c>
      <c r="BF28" s="9">
        <v>0.77</v>
      </c>
      <c r="BG28" s="9"/>
      <c r="BH28" s="9"/>
      <c r="BI28" s="9">
        <v>0.77</v>
      </c>
      <c r="BJ28" s="9">
        <v>0.73</v>
      </c>
      <c r="BK28" s="9">
        <v>0.76</v>
      </c>
      <c r="BL28" s="9">
        <v>0.75</v>
      </c>
      <c r="BM28" s="9">
        <v>0.76</v>
      </c>
      <c r="BN28" s="9"/>
      <c r="BO28" s="9"/>
      <c r="BP28" s="9">
        <v>0.76</v>
      </c>
      <c r="BQ28" s="9">
        <v>0.84</v>
      </c>
      <c r="BR28" s="9">
        <v>0.83</v>
      </c>
      <c r="BS28" s="9">
        <v>0.83</v>
      </c>
      <c r="BT28" s="9">
        <v>0.83</v>
      </c>
      <c r="BU28" s="9"/>
      <c r="BV28" s="9"/>
      <c r="BW28" s="9">
        <v>0.83</v>
      </c>
      <c r="BX28" s="9">
        <v>0.81</v>
      </c>
      <c r="BY28" s="9">
        <v>0.78</v>
      </c>
      <c r="BZ28" s="9">
        <v>0.77</v>
      </c>
      <c r="CA28" s="9">
        <v>0.76</v>
      </c>
      <c r="CB28" s="9"/>
      <c r="CC28" s="9"/>
      <c r="CD28" s="9"/>
      <c r="CE28" s="9">
        <v>0.71</v>
      </c>
      <c r="CF28" s="9">
        <v>0.71</v>
      </c>
      <c r="CG28" s="9">
        <v>0.7</v>
      </c>
      <c r="CH28" s="9">
        <v>0.7</v>
      </c>
      <c r="CI28" s="9"/>
      <c r="CJ28" s="9"/>
      <c r="CK28" s="9">
        <v>0.69</v>
      </c>
      <c r="CL28" s="9">
        <v>0.69</v>
      </c>
      <c r="CM28" s="9">
        <v>0.67</v>
      </c>
      <c r="CN28" s="9">
        <v>0.71</v>
      </c>
      <c r="CO28" s="9">
        <v>0.7</v>
      </c>
      <c r="CP28" s="9"/>
      <c r="CQ28" s="9"/>
      <c r="CR28" s="9">
        <v>0.7</v>
      </c>
      <c r="CS28" s="9">
        <v>0.7</v>
      </c>
      <c r="CT28" s="9">
        <v>0.7</v>
      </c>
      <c r="CU28" s="9">
        <v>0.72</v>
      </c>
      <c r="CV28" s="9">
        <v>0.73</v>
      </c>
      <c r="CW28" s="9"/>
      <c r="CX28" s="9"/>
      <c r="CY28" s="9">
        <v>0.73</v>
      </c>
      <c r="CZ28" s="9">
        <v>0.73</v>
      </c>
      <c r="DA28" s="9">
        <v>0.73</v>
      </c>
      <c r="DB28" s="9">
        <v>0.7</v>
      </c>
      <c r="DC28" s="9"/>
      <c r="DD28" s="9"/>
      <c r="DE28" s="9"/>
      <c r="DF28" s="9">
        <v>0.7</v>
      </c>
      <c r="DG28" s="9">
        <v>0.75</v>
      </c>
      <c r="DH28" s="9">
        <v>0.75</v>
      </c>
      <c r="DI28" s="9">
        <v>0.74</v>
      </c>
      <c r="DJ28" s="9">
        <v>0.76</v>
      </c>
      <c r="DK28" s="9"/>
      <c r="DL28" s="9"/>
      <c r="DM28" s="9">
        <v>0.76</v>
      </c>
      <c r="DN28" s="9">
        <v>0.74</v>
      </c>
      <c r="DO28" s="9">
        <v>0.76</v>
      </c>
      <c r="DP28" s="9">
        <v>0.76</v>
      </c>
      <c r="DQ28" s="9">
        <v>0.74</v>
      </c>
      <c r="DR28" s="9"/>
      <c r="DS28" s="9"/>
      <c r="DT28" s="9">
        <v>0.75</v>
      </c>
      <c r="DU28" s="9">
        <v>0.72</v>
      </c>
      <c r="DV28" s="9">
        <v>0.72</v>
      </c>
      <c r="DW28" s="9">
        <v>0.71</v>
      </c>
      <c r="DX28" s="9">
        <v>0.72</v>
      </c>
      <c r="DY28" s="9"/>
      <c r="DZ28" s="9"/>
      <c r="EA28" s="9">
        <v>0.73</v>
      </c>
      <c r="EB28" s="9">
        <v>0.73</v>
      </c>
      <c r="EC28" s="9">
        <v>0.73</v>
      </c>
      <c r="ED28" s="9">
        <v>0.73</v>
      </c>
      <c r="EE28" s="9">
        <v>0.73</v>
      </c>
      <c r="EF28" s="9"/>
      <c r="EG28" s="9"/>
      <c r="EH28" s="9">
        <v>0.72</v>
      </c>
      <c r="EI28" s="9">
        <v>0.69</v>
      </c>
      <c r="EJ28" s="9">
        <v>0.69</v>
      </c>
      <c r="EK28" s="9">
        <v>0.69</v>
      </c>
      <c r="EL28" s="9">
        <v>0.69</v>
      </c>
      <c r="EM28" s="9"/>
      <c r="EN28" s="9"/>
      <c r="EO28" s="9"/>
      <c r="EP28" s="9">
        <v>0.69</v>
      </c>
      <c r="EQ28" s="9">
        <v>0.7</v>
      </c>
      <c r="ER28" s="9">
        <v>0.69</v>
      </c>
      <c r="ES28" s="9">
        <v>0.69</v>
      </c>
      <c r="ET28" s="9"/>
      <c r="EU28" s="9"/>
      <c r="EV28" s="9">
        <v>0.68</v>
      </c>
      <c r="EW28" s="9">
        <v>0.68</v>
      </c>
      <c r="EX28" s="9">
        <v>0.65</v>
      </c>
      <c r="EY28" s="9">
        <v>0.66</v>
      </c>
      <c r="EZ28" s="9">
        <v>0.65</v>
      </c>
      <c r="FA28" s="9"/>
      <c r="FB28" s="9"/>
      <c r="FC28" s="9">
        <v>0.65</v>
      </c>
      <c r="FD28" s="9">
        <v>0.65</v>
      </c>
      <c r="FE28" s="9">
        <v>0.65</v>
      </c>
      <c r="FF28" s="9">
        <v>0.73</v>
      </c>
      <c r="FG28" s="9">
        <v>0.74</v>
      </c>
      <c r="FH28" s="9"/>
      <c r="FI28" s="9"/>
      <c r="FJ28" s="9">
        <v>0.75</v>
      </c>
      <c r="FK28" s="9">
        <v>0.75</v>
      </c>
      <c r="FL28" s="9">
        <v>0.75</v>
      </c>
      <c r="FM28" s="9">
        <v>0.74</v>
      </c>
      <c r="FN28" s="9">
        <v>0.75</v>
      </c>
      <c r="FO28" s="9"/>
      <c r="FP28" s="9"/>
      <c r="FQ28" s="9">
        <v>0.75</v>
      </c>
      <c r="FR28" s="9">
        <v>0.72</v>
      </c>
      <c r="FS28" s="9">
        <v>0.72</v>
      </c>
      <c r="FT28" s="9">
        <v>0.72</v>
      </c>
      <c r="FU28" s="9">
        <v>0.72</v>
      </c>
      <c r="FV28" s="9"/>
      <c r="FW28" s="9"/>
      <c r="FX28" s="9">
        <v>0.72</v>
      </c>
      <c r="FY28" s="9">
        <v>0.71</v>
      </c>
      <c r="FZ28" s="9">
        <v>0.71</v>
      </c>
      <c r="GA28" s="9">
        <v>0.71</v>
      </c>
      <c r="GB28" s="9"/>
      <c r="GC28" s="9"/>
      <c r="GD28" s="9"/>
      <c r="GE28" s="9">
        <v>0.69</v>
      </c>
      <c r="GF28" s="9">
        <v>0.7</v>
      </c>
      <c r="GG28" s="9">
        <v>0.7</v>
      </c>
      <c r="GH28" s="9">
        <v>0.7</v>
      </c>
      <c r="GI28" s="9">
        <v>0.69</v>
      </c>
      <c r="GJ28" s="9"/>
      <c r="GK28" s="9"/>
      <c r="GL28" s="9">
        <v>0.69</v>
      </c>
      <c r="GM28" s="9">
        <v>0.68</v>
      </c>
      <c r="GN28" s="9">
        <v>0.65</v>
      </c>
      <c r="GO28" s="9">
        <v>0.66</v>
      </c>
      <c r="GP28" s="9">
        <v>0.66</v>
      </c>
      <c r="GQ28" s="9"/>
      <c r="GR28" s="9"/>
      <c r="GS28" s="9">
        <v>0.65</v>
      </c>
      <c r="GT28" s="9">
        <v>0.65</v>
      </c>
      <c r="GU28" s="9">
        <v>0.64</v>
      </c>
      <c r="GV28" s="9">
        <v>0.65</v>
      </c>
      <c r="GW28" s="9">
        <v>0.64</v>
      </c>
      <c r="GX28" s="9"/>
      <c r="GY28" s="9"/>
      <c r="GZ28" s="9">
        <v>0.64</v>
      </c>
      <c r="HA28" s="9">
        <v>0.64</v>
      </c>
      <c r="HB28" s="9">
        <v>0.64</v>
      </c>
      <c r="HC28" s="9">
        <v>0.64</v>
      </c>
      <c r="HD28" s="9">
        <v>0.64</v>
      </c>
      <c r="HE28" s="9"/>
      <c r="HF28" s="9"/>
      <c r="HG28" s="9"/>
      <c r="HH28" s="9"/>
      <c r="HI28" s="9"/>
      <c r="HJ28" s="9"/>
      <c r="HK28" s="9"/>
      <c r="HL28" s="9"/>
      <c r="HM28" s="9"/>
      <c r="HN28" s="9"/>
      <c r="HO28" s="9"/>
      <c r="HP28" s="9"/>
      <c r="HQ28" s="9"/>
      <c r="HR28" s="9"/>
      <c r="HS28" s="9"/>
      <c r="HT28" s="9"/>
      <c r="HU28" s="9"/>
      <c r="HV28" s="9"/>
      <c r="HW28" s="9"/>
      <c r="HX28" s="9"/>
      <c r="HY28" s="9"/>
      <c r="HZ28" s="9"/>
      <c r="IA28" s="9"/>
      <c r="IB28" s="9"/>
      <c r="IC28" s="9"/>
      <c r="ID28" s="9"/>
      <c r="IE28" s="9"/>
      <c r="IF28" s="9"/>
      <c r="IG28" s="9"/>
      <c r="IH28" s="9"/>
      <c r="II28" s="9"/>
      <c r="IJ28" s="9"/>
      <c r="IK28" s="9"/>
      <c r="IL28" s="9"/>
      <c r="IM28" s="9"/>
      <c r="IN28" s="9"/>
      <c r="IO28" s="9"/>
      <c r="IP28" s="9"/>
      <c r="IQ28" s="9"/>
      <c r="IR28" s="9"/>
      <c r="IS28" s="9"/>
      <c r="IT28" s="9"/>
      <c r="IU28" s="9"/>
      <c r="IV28" s="9"/>
      <c r="IW28" s="9"/>
      <c r="IX28" s="9"/>
      <c r="IY28" s="9"/>
      <c r="IZ28" s="9"/>
      <c r="JA28" s="9"/>
      <c r="JB28" s="9"/>
      <c r="JC28" s="9"/>
      <c r="JD28" s="9"/>
      <c r="JE28" s="9"/>
      <c r="JF28" s="9"/>
      <c r="JG28" s="9"/>
      <c r="JH28" s="9"/>
      <c r="JI28" s="9"/>
      <c r="JJ28" s="9"/>
      <c r="JK28" s="9"/>
      <c r="JL28" s="9"/>
      <c r="JM28" s="9"/>
      <c r="JN28" s="9"/>
      <c r="JO28" s="9"/>
      <c r="JP28" s="9"/>
      <c r="JQ28" s="9"/>
      <c r="JR28" s="9"/>
      <c r="JS28" s="9"/>
      <c r="JT28" s="9"/>
      <c r="JU28" s="9"/>
      <c r="JV28" s="9"/>
      <c r="JW28" s="9"/>
      <c r="JX28" s="9"/>
      <c r="JY28" s="9"/>
      <c r="JZ28" s="9"/>
      <c r="KA28" s="9"/>
      <c r="KB28" s="9"/>
      <c r="KC28" s="9"/>
      <c r="KD28" s="9"/>
      <c r="KE28" s="9"/>
      <c r="KF28" s="9"/>
      <c r="KG28" s="9"/>
      <c r="KH28" s="9"/>
      <c r="KI28" s="9"/>
      <c r="KJ28" s="9"/>
      <c r="KK28" s="9"/>
      <c r="KL28" s="9"/>
      <c r="KM28" s="9"/>
      <c r="KN28" s="9"/>
      <c r="KO28" s="9"/>
      <c r="KP28" s="9"/>
      <c r="KQ28" s="9"/>
      <c r="KR28" s="9"/>
      <c r="KS28" s="9"/>
      <c r="KT28" s="9"/>
      <c r="KU28" s="9"/>
      <c r="KV28" s="9"/>
      <c r="KW28" s="9"/>
      <c r="KX28" s="9"/>
      <c r="KY28" s="9"/>
      <c r="KZ28" s="9"/>
      <c r="LA28" s="9"/>
      <c r="LB28" s="9"/>
      <c r="LC28" s="9"/>
      <c r="LD28" s="9"/>
      <c r="LE28" s="9"/>
      <c r="LF28" s="9"/>
      <c r="LG28" s="9"/>
      <c r="LH28" s="9"/>
      <c r="LI28" s="9"/>
      <c r="LJ28" s="9"/>
      <c r="LK28" s="9"/>
      <c r="LL28" s="9"/>
      <c r="LM28" s="9"/>
      <c r="LN28" s="9"/>
      <c r="LO28" s="9"/>
      <c r="LP28" s="9"/>
      <c r="LQ28" s="9"/>
      <c r="LR28" s="9"/>
      <c r="LS28" s="9"/>
      <c r="LT28" s="9"/>
      <c r="LU28" s="9"/>
      <c r="LV28" s="9"/>
      <c r="LW28" s="9"/>
      <c r="LX28" s="9"/>
      <c r="LY28" s="9"/>
      <c r="LZ28" s="9"/>
      <c r="MA28" s="9"/>
      <c r="MB28" s="9"/>
      <c r="MC28" s="9"/>
      <c r="MD28" s="9"/>
      <c r="ME28" s="9"/>
      <c r="MF28" s="9"/>
      <c r="MG28" s="9"/>
      <c r="MH28" s="9"/>
      <c r="MI28" s="9"/>
      <c r="MJ28" s="9"/>
      <c r="MK28" s="9"/>
      <c r="ML28" s="9"/>
      <c r="MM28" s="9"/>
      <c r="MN28" s="9"/>
      <c r="MO28" s="9"/>
      <c r="MP28" s="9"/>
      <c r="MQ28" s="9"/>
      <c r="MR28" s="9"/>
      <c r="MS28" s="9"/>
      <c r="MT28" s="9"/>
      <c r="MU28" s="9"/>
      <c r="MV28" s="9"/>
      <c r="MW28" s="9"/>
      <c r="MX28" s="9"/>
      <c r="MY28" s="9"/>
      <c r="MZ28" s="9"/>
      <c r="NA28" s="9"/>
      <c r="NB28" s="9"/>
      <c r="NC28" s="9"/>
      <c r="ND28" s="9">
        <v>0.64</v>
      </c>
      <c r="NE28" s="10">
        <v>0.64</v>
      </c>
      <c r="NF28" s="10">
        <v>0.63</v>
      </c>
      <c r="NG28" s="10">
        <v>0.64</v>
      </c>
      <c r="NH28" s="10">
        <v>0.63</v>
      </c>
      <c r="NI28" s="10">
        <v>0.63</v>
      </c>
      <c r="NJ28" s="10">
        <v>0.63</v>
      </c>
      <c r="NK28" s="10">
        <v>0.63</v>
      </c>
      <c r="NL28" s="10">
        <v>0.63</v>
      </c>
      <c r="NM28" s="10">
        <v>0.63</v>
      </c>
      <c r="NN28" s="10">
        <v>0.63</v>
      </c>
      <c r="NO28" s="10">
        <v>0.63</v>
      </c>
      <c r="NP28" s="10">
        <v>0.63</v>
      </c>
      <c r="NQ28" s="10">
        <v>0.64</v>
      </c>
      <c r="NR28" s="10">
        <v>0.65</v>
      </c>
      <c r="NS28" s="10">
        <v>0.65</v>
      </c>
      <c r="NT28" s="10">
        <v>0.65</v>
      </c>
      <c r="NU28" s="10">
        <v>0.65</v>
      </c>
      <c r="NV28" s="10">
        <v>0.64</v>
      </c>
      <c r="NW28" s="10">
        <v>0.65</v>
      </c>
      <c r="NX28" s="10">
        <v>0.65</v>
      </c>
      <c r="NY28">
        <v>0.65</v>
      </c>
      <c r="NZ28">
        <v>0.66</v>
      </c>
      <c r="OA28">
        <v>0.66</v>
      </c>
      <c r="OB28">
        <v>0.66</v>
      </c>
      <c r="OC28">
        <v>0.66</v>
      </c>
      <c r="OD28">
        <v>0.66</v>
      </c>
      <c r="OE28">
        <v>0.66</v>
      </c>
      <c r="OF28">
        <v>0.65</v>
      </c>
      <c r="OG28">
        <v>0.65</v>
      </c>
      <c r="OH28">
        <v>0.61</v>
      </c>
      <c r="OI28">
        <v>0.62</v>
      </c>
      <c r="OJ28">
        <v>0.63</v>
      </c>
      <c r="OK28">
        <v>0.63</v>
      </c>
      <c r="OL28">
        <v>0.63</v>
      </c>
      <c r="OM28">
        <v>0.63</v>
      </c>
      <c r="ON28">
        <v>0.64</v>
      </c>
      <c r="OO28">
        <v>0.64</v>
      </c>
      <c r="OP28">
        <v>0.65</v>
      </c>
      <c r="OQ28">
        <v>0.61</v>
      </c>
      <c r="OR28">
        <v>0.61</v>
      </c>
      <c r="OS28">
        <v>0.61</v>
      </c>
      <c r="OT28">
        <v>0.61</v>
      </c>
      <c r="OU28">
        <v>0.61</v>
      </c>
      <c r="OV28">
        <v>0.61</v>
      </c>
      <c r="OW28">
        <v>0.61</v>
      </c>
      <c r="OX28">
        <v>0.6</v>
      </c>
      <c r="OY28">
        <v>0.6</v>
      </c>
      <c r="OZ28">
        <v>0.6</v>
      </c>
      <c r="PA28">
        <v>0.6</v>
      </c>
      <c r="PB28">
        <v>0.6</v>
      </c>
      <c r="PC28">
        <v>0.6</v>
      </c>
      <c r="PD28">
        <v>0.6</v>
      </c>
      <c r="PE28">
        <v>0.6</v>
      </c>
      <c r="PF28">
        <v>0.6</v>
      </c>
      <c r="PG28">
        <v>0.61</v>
      </c>
      <c r="PH28">
        <v>0.62</v>
      </c>
      <c r="PI28">
        <v>0.61</v>
      </c>
      <c r="PJ28">
        <v>0.61</v>
      </c>
      <c r="PK28">
        <v>0.62</v>
      </c>
      <c r="PL28">
        <v>0.62</v>
      </c>
      <c r="PM28">
        <v>0.62</v>
      </c>
      <c r="PN28">
        <v>0.62</v>
      </c>
      <c r="PO28">
        <v>0.62</v>
      </c>
      <c r="PP28">
        <v>0.62</v>
      </c>
      <c r="PQ28">
        <v>0.63</v>
      </c>
      <c r="PR28">
        <v>0.61</v>
      </c>
      <c r="PS28">
        <v>0.61</v>
      </c>
      <c r="PT28">
        <v>0.61</v>
      </c>
      <c r="PU28">
        <v>0.61</v>
      </c>
      <c r="PV28">
        <v>0.62</v>
      </c>
      <c r="PW28">
        <v>0.6</v>
      </c>
      <c r="PX28">
        <v>0.6</v>
      </c>
      <c r="PY28">
        <v>0.6</v>
      </c>
      <c r="PZ28">
        <v>0.61</v>
      </c>
      <c r="QA28">
        <v>0.61</v>
      </c>
      <c r="QB28">
        <v>0.61</v>
      </c>
      <c r="QC28">
        <v>0.61</v>
      </c>
      <c r="QD28">
        <v>0.57999999999999996</v>
      </c>
      <c r="QE28">
        <v>0.57999999999999996</v>
      </c>
      <c r="QF28">
        <v>0.57999999999999996</v>
      </c>
      <c r="QG28">
        <v>0.57999999999999996</v>
      </c>
      <c r="QH28">
        <v>0.61</v>
      </c>
      <c r="QI28">
        <v>0.61</v>
      </c>
    </row>
    <row r="29" spans="1:451" ht="16.5" customHeight="1" x14ac:dyDescent="0.25">
      <c r="A29" s="10"/>
      <c r="B29" s="12" t="s">
        <v>393</v>
      </c>
      <c r="C29" s="9"/>
      <c r="D29" s="9"/>
      <c r="E29" s="9">
        <v>0.8</v>
      </c>
      <c r="F29" s="9">
        <v>0.81</v>
      </c>
      <c r="G29" s="9">
        <v>0.82</v>
      </c>
      <c r="H29" s="9">
        <v>0.83</v>
      </c>
      <c r="I29" s="9">
        <v>0.83</v>
      </c>
      <c r="J29" s="9"/>
      <c r="K29" s="9"/>
      <c r="L29" s="9">
        <v>0.83</v>
      </c>
      <c r="M29" s="9">
        <v>0.83</v>
      </c>
      <c r="N29" s="9">
        <v>0.84</v>
      </c>
      <c r="O29" s="9">
        <v>0.83</v>
      </c>
      <c r="P29" s="9">
        <v>0.83</v>
      </c>
      <c r="Q29" s="9"/>
      <c r="R29" s="9"/>
      <c r="S29" s="9">
        <v>0.83</v>
      </c>
      <c r="T29" s="9">
        <v>0.85</v>
      </c>
      <c r="U29" s="9">
        <v>0.86</v>
      </c>
      <c r="V29" s="9">
        <v>0.87</v>
      </c>
      <c r="W29" s="9">
        <v>0.87</v>
      </c>
      <c r="X29" s="9"/>
      <c r="Y29" s="9"/>
      <c r="Z29" s="9">
        <v>0.86</v>
      </c>
      <c r="AA29" s="9">
        <v>0.88</v>
      </c>
      <c r="AB29" s="9">
        <v>0.88</v>
      </c>
      <c r="AC29" s="9">
        <v>0.9</v>
      </c>
      <c r="AD29" s="9">
        <v>0.91</v>
      </c>
      <c r="AE29" s="9"/>
      <c r="AF29" s="9"/>
      <c r="AG29" s="9">
        <v>0.89</v>
      </c>
      <c r="AH29" s="9">
        <v>0.88</v>
      </c>
      <c r="AI29" s="9">
        <v>0.87</v>
      </c>
      <c r="AJ29" s="9">
        <v>0.88</v>
      </c>
      <c r="AK29" s="9">
        <v>0.91</v>
      </c>
      <c r="AL29" s="9"/>
      <c r="AM29" s="9"/>
      <c r="AN29" s="9">
        <v>0.93</v>
      </c>
      <c r="AO29" s="9">
        <v>0.97</v>
      </c>
      <c r="AP29" s="9">
        <v>0.96</v>
      </c>
      <c r="AQ29" s="9">
        <v>0.99</v>
      </c>
      <c r="AR29" s="9">
        <v>0.95</v>
      </c>
      <c r="AS29" s="9"/>
      <c r="AT29" s="9"/>
      <c r="AU29" s="9">
        <v>0.96</v>
      </c>
      <c r="AV29" s="9">
        <v>0.99</v>
      </c>
      <c r="AW29" s="9">
        <v>1</v>
      </c>
      <c r="AX29" s="9">
        <v>1</v>
      </c>
      <c r="AY29" s="9">
        <v>1.01</v>
      </c>
      <c r="AZ29" s="9"/>
      <c r="BA29" s="9"/>
      <c r="BB29" s="9"/>
      <c r="BC29" s="9">
        <v>1.05</v>
      </c>
      <c r="BD29" s="9">
        <v>1.01</v>
      </c>
      <c r="BE29" s="9">
        <v>1.08</v>
      </c>
      <c r="BF29" s="9">
        <v>1.04</v>
      </c>
      <c r="BG29" s="9"/>
      <c r="BH29" s="9"/>
      <c r="BI29" s="9">
        <v>1.1000000000000001</v>
      </c>
      <c r="BJ29" s="9">
        <v>1.1000000000000001</v>
      </c>
      <c r="BK29" s="9">
        <v>1.1399999999999999</v>
      </c>
      <c r="BL29" s="9">
        <v>1.19</v>
      </c>
      <c r="BM29" s="9">
        <v>1.24</v>
      </c>
      <c r="BN29" s="9"/>
      <c r="BO29" s="9"/>
      <c r="BP29" s="9">
        <v>1.22</v>
      </c>
      <c r="BQ29" s="9">
        <v>1.1100000000000001</v>
      </c>
      <c r="BR29" s="9">
        <v>1.1100000000000001</v>
      </c>
      <c r="BS29" s="9">
        <v>1.1100000000000001</v>
      </c>
      <c r="BT29" s="9">
        <v>1.1000000000000001</v>
      </c>
      <c r="BU29" s="9"/>
      <c r="BV29" s="9"/>
      <c r="BW29" s="9">
        <v>1.06</v>
      </c>
      <c r="BX29" s="9">
        <v>1.03</v>
      </c>
      <c r="BY29" s="9">
        <v>1.04</v>
      </c>
      <c r="BZ29" s="9">
        <v>1.03</v>
      </c>
      <c r="CA29" s="9">
        <v>1.06</v>
      </c>
      <c r="CB29" s="9"/>
      <c r="CC29" s="9"/>
      <c r="CD29" s="9"/>
      <c r="CE29" s="9">
        <v>1.1100000000000001</v>
      </c>
      <c r="CF29" s="9">
        <v>1.1100000000000001</v>
      </c>
      <c r="CG29" s="9">
        <v>1.1599999999999999</v>
      </c>
      <c r="CH29" s="9">
        <v>1.1100000000000001</v>
      </c>
      <c r="CI29" s="9"/>
      <c r="CJ29" s="9"/>
      <c r="CK29" s="9">
        <v>1.1200000000000001</v>
      </c>
      <c r="CL29" s="9">
        <v>1.1200000000000001</v>
      </c>
      <c r="CM29" s="9">
        <v>1.0900000000000001</v>
      </c>
      <c r="CN29" s="9">
        <v>1.0900000000000001</v>
      </c>
      <c r="CO29" s="9">
        <v>1.08</v>
      </c>
      <c r="CP29" s="9"/>
      <c r="CQ29" s="9"/>
      <c r="CR29" s="9">
        <v>1.08</v>
      </c>
      <c r="CS29" s="9">
        <v>1.06</v>
      </c>
      <c r="CT29" s="9">
        <v>1.1100000000000001</v>
      </c>
      <c r="CU29" s="9">
        <v>1.0900000000000001</v>
      </c>
      <c r="CV29" s="9">
        <v>1.1000000000000001</v>
      </c>
      <c r="CW29" s="9"/>
      <c r="CX29" s="9"/>
      <c r="CY29" s="9">
        <v>1.04</v>
      </c>
      <c r="CZ29" s="9">
        <v>1.03</v>
      </c>
      <c r="DA29" s="9">
        <v>1.06</v>
      </c>
      <c r="DB29" s="9">
        <v>1.06</v>
      </c>
      <c r="DC29" s="9"/>
      <c r="DD29" s="9"/>
      <c r="DE29" s="9"/>
      <c r="DF29" s="9">
        <v>1.06</v>
      </c>
      <c r="DG29" s="9">
        <v>1.08</v>
      </c>
      <c r="DH29" s="9">
        <v>1.05</v>
      </c>
      <c r="DI29" s="9">
        <v>1.06</v>
      </c>
      <c r="DJ29" s="9">
        <v>1.07</v>
      </c>
      <c r="DK29" s="9"/>
      <c r="DL29" s="9"/>
      <c r="DM29" s="9">
        <v>1.02</v>
      </c>
      <c r="DN29" s="9">
        <v>1.02</v>
      </c>
      <c r="DO29" s="9">
        <v>1.02</v>
      </c>
      <c r="DP29" s="9">
        <v>1.02</v>
      </c>
      <c r="DQ29" s="9">
        <v>0.99</v>
      </c>
      <c r="DR29" s="9"/>
      <c r="DS29" s="9"/>
      <c r="DT29" s="9">
        <v>0.99</v>
      </c>
      <c r="DU29" s="9">
        <v>0.95</v>
      </c>
      <c r="DV29" s="9">
        <v>0.95</v>
      </c>
      <c r="DW29" s="9">
        <v>0.95</v>
      </c>
      <c r="DX29" s="9">
        <v>0.92</v>
      </c>
      <c r="DY29" s="9"/>
      <c r="DZ29" s="9"/>
      <c r="EA29" s="9">
        <v>0.89</v>
      </c>
      <c r="EB29" s="9">
        <v>0.88</v>
      </c>
      <c r="EC29" s="9">
        <v>0.9</v>
      </c>
      <c r="ED29" s="9">
        <v>0.89</v>
      </c>
      <c r="EE29" s="9">
        <v>0.9</v>
      </c>
      <c r="EF29" s="9"/>
      <c r="EG29" s="9"/>
      <c r="EH29" s="9">
        <v>0.91</v>
      </c>
      <c r="EI29" s="9">
        <v>0.92</v>
      </c>
      <c r="EJ29" s="9">
        <v>0.93</v>
      </c>
      <c r="EK29" s="9">
        <v>0.92</v>
      </c>
      <c r="EL29" s="9">
        <v>0.96</v>
      </c>
      <c r="EM29" s="9"/>
      <c r="EN29" s="9"/>
      <c r="EO29" s="9"/>
      <c r="EP29" s="9">
        <v>0.94</v>
      </c>
      <c r="EQ29" s="9">
        <v>0.92</v>
      </c>
      <c r="ER29" s="9">
        <v>0.93</v>
      </c>
      <c r="ES29" s="9">
        <v>0.92</v>
      </c>
      <c r="ET29" s="9"/>
      <c r="EU29" s="9"/>
      <c r="EV29" s="9">
        <v>0.92</v>
      </c>
      <c r="EW29" s="9">
        <v>0.91</v>
      </c>
      <c r="EX29" s="9">
        <v>0.87</v>
      </c>
      <c r="EY29" s="9">
        <v>0.86</v>
      </c>
      <c r="EZ29" s="9">
        <v>0.85</v>
      </c>
      <c r="FA29" s="9"/>
      <c r="FB29" s="9"/>
      <c r="FC29" s="9">
        <v>0.87</v>
      </c>
      <c r="FD29" s="9">
        <v>0.86</v>
      </c>
      <c r="FE29" s="9">
        <v>0.88</v>
      </c>
      <c r="FF29" s="9">
        <v>0.87</v>
      </c>
      <c r="FG29" s="9">
        <v>0.86</v>
      </c>
      <c r="FH29" s="9"/>
      <c r="FI29" s="9"/>
      <c r="FJ29" s="9">
        <v>0.83</v>
      </c>
      <c r="FK29" s="9">
        <v>0.84</v>
      </c>
      <c r="FL29" s="9">
        <v>0.83</v>
      </c>
      <c r="FM29" s="9">
        <v>0.81</v>
      </c>
      <c r="FN29" s="9">
        <v>0.8</v>
      </c>
      <c r="FO29" s="9"/>
      <c r="FP29" s="9"/>
      <c r="FQ29" s="9">
        <v>0.8</v>
      </c>
      <c r="FR29" s="9">
        <v>0.81</v>
      </c>
      <c r="FS29" s="9">
        <v>0.79</v>
      </c>
      <c r="FT29" s="9">
        <v>0.77</v>
      </c>
      <c r="FU29" s="9">
        <v>0.76</v>
      </c>
      <c r="FV29" s="9"/>
      <c r="FW29" s="9"/>
      <c r="FX29" s="9">
        <v>0.74</v>
      </c>
      <c r="FY29" s="9">
        <v>0.75</v>
      </c>
      <c r="FZ29" s="9">
        <v>0.74</v>
      </c>
      <c r="GA29" s="9">
        <v>0.72</v>
      </c>
      <c r="GB29" s="9"/>
      <c r="GC29" s="9"/>
      <c r="GD29" s="9"/>
      <c r="GE29" s="9">
        <v>0.72</v>
      </c>
      <c r="GF29" s="9">
        <v>0.71</v>
      </c>
      <c r="GG29" s="9">
        <v>0.7</v>
      </c>
      <c r="GH29" s="9">
        <v>0.72</v>
      </c>
      <c r="GI29" s="9">
        <v>0.72</v>
      </c>
      <c r="GJ29" s="9"/>
      <c r="GK29" s="9"/>
      <c r="GL29" s="9">
        <v>0.72</v>
      </c>
      <c r="GM29" s="9">
        <v>0.71</v>
      </c>
      <c r="GN29" s="9">
        <v>0.7</v>
      </c>
      <c r="GO29" s="9">
        <v>0.7</v>
      </c>
      <c r="GP29" s="9">
        <v>0.69</v>
      </c>
      <c r="GQ29" s="9"/>
      <c r="GR29" s="9"/>
      <c r="GS29" s="9">
        <v>0.7</v>
      </c>
      <c r="GT29" s="9">
        <v>0.72</v>
      </c>
      <c r="GU29" s="9">
        <v>0.73</v>
      </c>
      <c r="GV29" s="9">
        <v>0.72</v>
      </c>
      <c r="GW29" s="9">
        <v>0.73</v>
      </c>
      <c r="GX29" s="9"/>
      <c r="GY29" s="9"/>
      <c r="GZ29" s="9">
        <v>0.73</v>
      </c>
      <c r="HA29" s="9">
        <v>0.72</v>
      </c>
      <c r="HB29" s="9">
        <v>0.71</v>
      </c>
      <c r="HC29" s="9">
        <v>0.72</v>
      </c>
      <c r="HD29" s="9">
        <v>0.72</v>
      </c>
      <c r="HE29" s="9"/>
      <c r="HF29" s="9"/>
      <c r="HG29" s="9"/>
      <c r="HH29" s="9"/>
      <c r="HI29" s="9"/>
      <c r="HJ29" s="9"/>
      <c r="HK29" s="9"/>
      <c r="HL29" s="9"/>
      <c r="HM29" s="9"/>
      <c r="HN29" s="9"/>
      <c r="HO29" s="9"/>
      <c r="HP29" s="9"/>
      <c r="HQ29" s="9"/>
      <c r="HR29" s="9"/>
      <c r="HS29" s="9"/>
      <c r="HT29" s="9"/>
      <c r="HU29" s="9"/>
      <c r="HV29" s="9"/>
      <c r="HW29" s="9"/>
      <c r="HX29" s="9"/>
      <c r="HY29" s="9"/>
      <c r="HZ29" s="9"/>
      <c r="IA29" s="9"/>
      <c r="IB29" s="9"/>
      <c r="IC29" s="9"/>
      <c r="ID29" s="9"/>
      <c r="IE29" s="9"/>
      <c r="IF29" s="9"/>
      <c r="IG29" s="9"/>
      <c r="IH29" s="9"/>
      <c r="II29" s="9"/>
      <c r="IJ29" s="9"/>
      <c r="IK29" s="9"/>
      <c r="IL29" s="9"/>
      <c r="IM29" s="9"/>
      <c r="IN29" s="9"/>
      <c r="IO29" s="9"/>
      <c r="IP29" s="9"/>
      <c r="IQ29" s="9"/>
      <c r="IR29" s="9"/>
      <c r="IS29" s="9"/>
      <c r="IT29" s="9"/>
      <c r="IU29" s="9"/>
      <c r="IV29" s="9"/>
      <c r="IW29" s="9"/>
      <c r="IX29" s="9"/>
      <c r="IY29" s="9"/>
      <c r="IZ29" s="9"/>
      <c r="JA29" s="9"/>
      <c r="JB29" s="9"/>
      <c r="JC29" s="9"/>
      <c r="JD29" s="9"/>
      <c r="JE29" s="9"/>
      <c r="JF29" s="9"/>
      <c r="JG29" s="9"/>
      <c r="JH29" s="9"/>
      <c r="JI29" s="9"/>
      <c r="JJ29" s="9"/>
      <c r="JK29" s="9"/>
      <c r="JL29" s="9"/>
      <c r="JM29" s="9"/>
      <c r="JN29" s="9"/>
      <c r="JO29" s="9"/>
      <c r="JP29" s="9"/>
      <c r="JQ29" s="9"/>
      <c r="JR29" s="9"/>
      <c r="JS29" s="9"/>
      <c r="JT29" s="9"/>
      <c r="JU29" s="9"/>
      <c r="JV29" s="9"/>
      <c r="JW29" s="9"/>
      <c r="JX29" s="9"/>
      <c r="JY29" s="9"/>
      <c r="JZ29" s="9"/>
      <c r="KA29" s="9"/>
      <c r="KB29" s="9"/>
      <c r="KC29" s="9"/>
      <c r="KD29" s="9"/>
      <c r="KE29" s="9"/>
      <c r="KF29" s="9"/>
      <c r="KG29" s="9"/>
      <c r="KH29" s="9"/>
      <c r="KI29" s="9"/>
      <c r="KJ29" s="9"/>
      <c r="KK29" s="9"/>
      <c r="KL29" s="9"/>
      <c r="KM29" s="9"/>
      <c r="KN29" s="9"/>
      <c r="KO29" s="9"/>
      <c r="KP29" s="9"/>
      <c r="KQ29" s="9"/>
      <c r="KR29" s="9"/>
      <c r="KS29" s="9"/>
      <c r="KT29" s="9"/>
      <c r="KU29" s="9"/>
      <c r="KV29" s="9"/>
      <c r="KW29" s="9"/>
      <c r="KX29" s="9"/>
      <c r="KY29" s="9"/>
      <c r="KZ29" s="9"/>
      <c r="LA29" s="9"/>
      <c r="LB29" s="9"/>
      <c r="LC29" s="9"/>
      <c r="LD29" s="9"/>
      <c r="LE29" s="9"/>
      <c r="LF29" s="9"/>
      <c r="LG29" s="9"/>
      <c r="LH29" s="9"/>
      <c r="LI29" s="9"/>
      <c r="LJ29" s="9"/>
      <c r="LK29" s="9"/>
      <c r="LL29" s="9"/>
      <c r="LM29" s="9"/>
      <c r="LN29" s="9"/>
      <c r="LO29" s="9"/>
      <c r="LP29" s="9"/>
      <c r="LQ29" s="9"/>
      <c r="LR29" s="9"/>
      <c r="LS29" s="9"/>
      <c r="LT29" s="9"/>
      <c r="LU29" s="9"/>
      <c r="LV29" s="9"/>
      <c r="LW29" s="9"/>
      <c r="LX29" s="9"/>
      <c r="LY29" s="9"/>
      <c r="LZ29" s="9"/>
      <c r="MA29" s="9"/>
      <c r="MB29" s="9"/>
      <c r="MC29" s="9"/>
      <c r="MD29" s="9"/>
      <c r="ME29" s="9"/>
      <c r="MF29" s="9"/>
      <c r="MG29" s="9"/>
      <c r="MH29" s="9"/>
      <c r="MI29" s="9"/>
      <c r="MJ29" s="9"/>
      <c r="MK29" s="9"/>
      <c r="ML29" s="9"/>
      <c r="MM29" s="9"/>
      <c r="MN29" s="9"/>
      <c r="MO29" s="9"/>
      <c r="MP29" s="9"/>
      <c r="MQ29" s="9"/>
      <c r="MR29" s="9"/>
      <c r="MS29" s="9"/>
      <c r="MT29" s="9"/>
      <c r="MU29" s="9"/>
      <c r="MV29" s="9"/>
      <c r="MW29" s="9"/>
      <c r="MX29" s="9"/>
      <c r="MY29" s="9"/>
      <c r="MZ29" s="9"/>
      <c r="NA29" s="9"/>
      <c r="NB29" s="9"/>
      <c r="NC29" s="9"/>
      <c r="ND29" s="9">
        <v>0.71</v>
      </c>
      <c r="NE29" s="10">
        <v>0.7</v>
      </c>
      <c r="NF29" s="10">
        <v>0.69</v>
      </c>
      <c r="NG29" s="10">
        <v>0.72</v>
      </c>
      <c r="NH29" s="10">
        <v>0.72</v>
      </c>
      <c r="NI29" s="10">
        <v>0.73</v>
      </c>
      <c r="NJ29" s="10">
        <v>0.73</v>
      </c>
      <c r="NK29" s="10">
        <v>0.73</v>
      </c>
      <c r="NL29" s="10">
        <v>0.72</v>
      </c>
      <c r="NM29" s="10">
        <v>0.7</v>
      </c>
      <c r="NN29" s="10">
        <v>0.7</v>
      </c>
      <c r="NO29" s="10">
        <v>0.72</v>
      </c>
      <c r="NP29" s="10">
        <v>0.71</v>
      </c>
      <c r="NQ29" s="10">
        <v>0.7</v>
      </c>
      <c r="NR29" s="10">
        <v>0.7</v>
      </c>
      <c r="NS29" s="10">
        <v>0.7</v>
      </c>
      <c r="NT29" s="10">
        <v>0.72</v>
      </c>
      <c r="NU29" s="10">
        <v>0.72</v>
      </c>
      <c r="NV29" s="10">
        <v>0.71</v>
      </c>
      <c r="NW29" s="10">
        <v>0.73</v>
      </c>
      <c r="NX29" s="10">
        <v>0.75</v>
      </c>
      <c r="NY29">
        <v>0.71</v>
      </c>
      <c r="NZ29">
        <v>0.7</v>
      </c>
      <c r="OA29">
        <v>0.68</v>
      </c>
      <c r="OB29">
        <v>0.68</v>
      </c>
      <c r="OC29">
        <v>0.66</v>
      </c>
      <c r="OD29">
        <v>0.65</v>
      </c>
      <c r="OE29">
        <v>0.66</v>
      </c>
      <c r="OF29">
        <v>0.67</v>
      </c>
      <c r="OG29">
        <v>0.66</v>
      </c>
      <c r="OH29">
        <v>0.67</v>
      </c>
      <c r="OI29">
        <v>0.66</v>
      </c>
      <c r="OJ29">
        <v>0.67</v>
      </c>
      <c r="OK29">
        <v>0.67</v>
      </c>
      <c r="OL29">
        <v>0.66</v>
      </c>
      <c r="OM29">
        <v>0.65</v>
      </c>
      <c r="ON29">
        <v>0.69</v>
      </c>
      <c r="OO29">
        <v>0.68</v>
      </c>
      <c r="OP29">
        <v>0.68</v>
      </c>
      <c r="OQ29">
        <v>0.67</v>
      </c>
      <c r="OR29">
        <v>0.66</v>
      </c>
      <c r="OS29">
        <v>0.72</v>
      </c>
      <c r="OT29">
        <v>0.71</v>
      </c>
      <c r="OU29">
        <v>0.68</v>
      </c>
      <c r="OV29">
        <v>0.72</v>
      </c>
      <c r="OW29">
        <v>0.73</v>
      </c>
      <c r="OX29">
        <v>0.76</v>
      </c>
      <c r="OY29">
        <v>0.75</v>
      </c>
      <c r="OZ29">
        <v>0.71</v>
      </c>
      <c r="PA29">
        <v>0.71</v>
      </c>
      <c r="PB29">
        <v>0.78</v>
      </c>
      <c r="PC29">
        <v>0.76</v>
      </c>
      <c r="PD29">
        <v>0.72</v>
      </c>
      <c r="PE29">
        <v>0.7</v>
      </c>
      <c r="PF29">
        <v>0.69</v>
      </c>
      <c r="PG29">
        <v>0.7</v>
      </c>
      <c r="PH29">
        <v>0.69</v>
      </c>
      <c r="PI29">
        <v>0.68</v>
      </c>
      <c r="PJ29">
        <v>0.68</v>
      </c>
      <c r="PK29">
        <v>0.72</v>
      </c>
      <c r="PL29">
        <v>0.73</v>
      </c>
      <c r="PM29">
        <v>0.71</v>
      </c>
      <c r="PN29">
        <v>0.69</v>
      </c>
      <c r="PO29">
        <v>0.71</v>
      </c>
      <c r="PP29">
        <v>0.71</v>
      </c>
      <c r="PQ29">
        <v>0.71</v>
      </c>
      <c r="PR29">
        <v>0.73</v>
      </c>
      <c r="PS29">
        <v>0.73</v>
      </c>
      <c r="PT29">
        <v>0.73</v>
      </c>
      <c r="PU29">
        <v>0.74</v>
      </c>
      <c r="PV29">
        <v>0.71</v>
      </c>
      <c r="PW29">
        <v>0.62</v>
      </c>
      <c r="PX29">
        <v>0.62</v>
      </c>
      <c r="PY29">
        <v>0.61</v>
      </c>
      <c r="PZ29">
        <v>0.6</v>
      </c>
      <c r="QA29">
        <v>0.6</v>
      </c>
      <c r="QB29">
        <v>0.61</v>
      </c>
      <c r="QC29">
        <v>0.61</v>
      </c>
      <c r="QD29">
        <v>0.61</v>
      </c>
      <c r="QE29">
        <v>0.6</v>
      </c>
      <c r="QF29">
        <v>0.6</v>
      </c>
      <c r="QG29">
        <v>0.59</v>
      </c>
      <c r="QH29">
        <v>0.56000000000000005</v>
      </c>
      <c r="QI29">
        <v>0.57999999999999996</v>
      </c>
    </row>
    <row r="30" spans="1:451" ht="16.5" customHeight="1" x14ac:dyDescent="0.25">
      <c r="A30" s="7" t="s">
        <v>394</v>
      </c>
      <c r="B30" s="7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 t="e">
        <v>#N/A</v>
      </c>
      <c r="W30" s="9"/>
      <c r="X30" s="9"/>
      <c r="Y30" s="9"/>
      <c r="Z30" s="9" t="e">
        <v>#N/A</v>
      </c>
      <c r="AA30" s="9" t="e">
        <v>#N/A</v>
      </c>
      <c r="AB30" s="9" t="e">
        <v>#N/A</v>
      </c>
      <c r="AC30" s="9" t="e">
        <v>#N/A</v>
      </c>
      <c r="AD30" s="9" t="e">
        <v>#N/A</v>
      </c>
      <c r="AE30" s="9"/>
      <c r="AF30" s="9"/>
      <c r="AG30" s="9" t="e">
        <v>#N/A</v>
      </c>
      <c r="AH30" s="9" t="e">
        <v>#N/A</v>
      </c>
      <c r="AI30" s="9" t="e">
        <v>#N/A</v>
      </c>
      <c r="AJ30" s="9" t="e">
        <v>#N/A</v>
      </c>
      <c r="AK30" s="9" t="e">
        <v>#N/A</v>
      </c>
      <c r="AL30" s="9"/>
      <c r="AM30" s="9"/>
      <c r="AN30" s="9" t="e">
        <v>#N/A</v>
      </c>
      <c r="AO30" s="9" t="e">
        <v>#N/A</v>
      </c>
      <c r="AP30" s="9" t="e">
        <v>#N/A</v>
      </c>
      <c r="AQ30" s="9" t="e">
        <v>#N/A</v>
      </c>
      <c r="AR30" s="9" t="e">
        <v>#N/A</v>
      </c>
      <c r="AS30" s="9"/>
      <c r="AT30" s="9"/>
      <c r="AU30" s="9" t="e">
        <v>#N/A</v>
      </c>
      <c r="AV30" s="9" t="e">
        <v>#N/A</v>
      </c>
      <c r="AW30" s="9" t="e">
        <v>#N/A</v>
      </c>
      <c r="AX30" s="9" t="e">
        <v>#N/A</v>
      </c>
      <c r="AY30" s="9" t="e">
        <v>#N/A</v>
      </c>
      <c r="AZ30" s="9"/>
      <c r="BA30" s="9"/>
      <c r="BB30" s="9"/>
      <c r="BC30" s="9" t="e">
        <v>#N/A</v>
      </c>
      <c r="BD30" s="9" t="e">
        <v>#N/A</v>
      </c>
      <c r="BE30" s="9" t="e">
        <v>#N/A</v>
      </c>
      <c r="BF30" s="9" t="e">
        <v>#N/A</v>
      </c>
      <c r="BG30" s="9"/>
      <c r="BH30" s="9"/>
      <c r="BI30" s="9" t="e">
        <v>#N/A</v>
      </c>
      <c r="BJ30" s="9" t="e">
        <v>#N/A</v>
      </c>
      <c r="BK30" s="9" t="e">
        <v>#N/A</v>
      </c>
      <c r="BL30" s="9" t="e">
        <v>#N/A</v>
      </c>
      <c r="BM30" s="9" t="e">
        <v>#N/A</v>
      </c>
      <c r="BN30" s="9"/>
      <c r="BO30" s="9"/>
      <c r="BP30" s="9" t="e">
        <v>#N/A</v>
      </c>
      <c r="BQ30" s="9" t="e">
        <v>#N/A</v>
      </c>
      <c r="BR30" s="9" t="e">
        <v>#N/A</v>
      </c>
      <c r="BS30" s="9" t="e">
        <v>#N/A</v>
      </c>
      <c r="BT30" s="9" t="e">
        <v>#N/A</v>
      </c>
      <c r="BU30" s="9"/>
      <c r="BV30" s="9"/>
      <c r="BW30" s="9" t="e">
        <v>#N/A</v>
      </c>
      <c r="BX30" s="9" t="e">
        <v>#N/A</v>
      </c>
      <c r="BY30" s="9" t="e">
        <v>#N/A</v>
      </c>
      <c r="BZ30" s="9" t="e">
        <v>#N/A</v>
      </c>
      <c r="CA30" s="9" t="e">
        <v>#N/A</v>
      </c>
      <c r="CB30" s="9"/>
      <c r="CC30" s="9"/>
      <c r="CD30" s="9"/>
      <c r="CE30" s="9" t="e">
        <v>#N/A</v>
      </c>
      <c r="CF30" s="9" t="e">
        <v>#N/A</v>
      </c>
      <c r="CG30" s="9" t="e">
        <v>#N/A</v>
      </c>
      <c r="CH30" s="9" t="e">
        <v>#N/A</v>
      </c>
      <c r="CI30" s="9"/>
      <c r="CJ30" s="9"/>
      <c r="CK30" s="9" t="e">
        <v>#N/A</v>
      </c>
      <c r="CL30" s="9" t="e">
        <v>#N/A</v>
      </c>
      <c r="CM30" s="9" t="e">
        <v>#N/A</v>
      </c>
      <c r="CN30" s="9" t="e">
        <v>#N/A</v>
      </c>
      <c r="CO30" s="9" t="e">
        <v>#N/A</v>
      </c>
      <c r="CP30" s="9"/>
      <c r="CQ30" s="9"/>
      <c r="CR30" s="9" t="e">
        <v>#N/A</v>
      </c>
      <c r="CS30" s="9" t="e">
        <v>#N/A</v>
      </c>
      <c r="CT30" s="9" t="e">
        <v>#N/A</v>
      </c>
      <c r="CU30" s="9" t="e">
        <v>#N/A</v>
      </c>
      <c r="CV30" s="9" t="e">
        <v>#N/A</v>
      </c>
      <c r="CW30" s="9"/>
      <c r="CX30" s="9"/>
      <c r="CY30" s="9" t="e">
        <v>#N/A</v>
      </c>
      <c r="CZ30" s="9" t="e">
        <v>#N/A</v>
      </c>
      <c r="DA30" s="9" t="e">
        <v>#N/A</v>
      </c>
      <c r="DB30" s="9" t="e">
        <v>#N/A</v>
      </c>
      <c r="DC30" s="9"/>
      <c r="DD30" s="9"/>
      <c r="DE30" s="9"/>
      <c r="DF30" s="9" t="e">
        <v>#N/A</v>
      </c>
      <c r="DG30" s="9" t="e">
        <v>#N/A</v>
      </c>
      <c r="DH30" s="9" t="e">
        <v>#N/A</v>
      </c>
      <c r="DI30" s="9" t="e">
        <v>#N/A</v>
      </c>
      <c r="DJ30" s="9" t="e">
        <v>#N/A</v>
      </c>
      <c r="DK30" s="9"/>
      <c r="DL30" s="9"/>
      <c r="DM30" s="9" t="e">
        <v>#N/A</v>
      </c>
      <c r="DN30" s="9" t="e">
        <v>#N/A</v>
      </c>
      <c r="DO30" s="9" t="e">
        <v>#N/A</v>
      </c>
      <c r="DP30" s="9" t="e">
        <v>#N/A</v>
      </c>
      <c r="DQ30" s="9" t="e">
        <v>#N/A</v>
      </c>
      <c r="DR30" s="9"/>
      <c r="DS30" s="9"/>
      <c r="DT30" s="9" t="e">
        <v>#N/A</v>
      </c>
      <c r="DU30" s="9" t="e">
        <v>#N/A</v>
      </c>
      <c r="DV30" s="9" t="e">
        <v>#N/A</v>
      </c>
      <c r="DW30" s="9" t="e">
        <v>#N/A</v>
      </c>
      <c r="DX30" s="9" t="e">
        <v>#N/A</v>
      </c>
      <c r="DY30" s="9"/>
      <c r="DZ30" s="9"/>
      <c r="EA30" s="9" t="e">
        <v>#N/A</v>
      </c>
      <c r="EB30" s="9" t="e">
        <v>#N/A</v>
      </c>
      <c r="EC30" s="9" t="e">
        <v>#N/A</v>
      </c>
      <c r="ED30" s="9" t="e">
        <v>#N/A</v>
      </c>
      <c r="EE30" s="9" t="e">
        <v>#N/A</v>
      </c>
      <c r="EF30" s="9"/>
      <c r="EG30" s="9"/>
      <c r="EH30" s="9" t="e">
        <v>#N/A</v>
      </c>
      <c r="EI30" s="9" t="e">
        <v>#N/A</v>
      </c>
      <c r="EJ30" s="9" t="e">
        <v>#N/A</v>
      </c>
      <c r="EK30" s="9" t="e">
        <v>#N/A</v>
      </c>
      <c r="EL30" s="9" t="e">
        <v>#N/A</v>
      </c>
      <c r="EM30" s="9"/>
      <c r="EN30" s="9"/>
      <c r="EO30" s="9"/>
      <c r="EP30" s="9" t="e">
        <v>#N/A</v>
      </c>
      <c r="EQ30" s="9" t="e">
        <v>#N/A</v>
      </c>
      <c r="ER30" s="9" t="e">
        <v>#N/A</v>
      </c>
      <c r="ES30" s="9" t="e">
        <v>#N/A</v>
      </c>
      <c r="ET30" s="9"/>
      <c r="EU30" s="9"/>
      <c r="EV30" s="9" t="e">
        <v>#N/A</v>
      </c>
      <c r="EW30" s="9" t="e">
        <v>#N/A</v>
      </c>
      <c r="EX30" s="9" t="e">
        <v>#N/A</v>
      </c>
      <c r="EY30" s="9" t="e">
        <v>#N/A</v>
      </c>
      <c r="EZ30" s="9" t="e">
        <v>#N/A</v>
      </c>
      <c r="FA30" s="9"/>
      <c r="FB30" s="9"/>
      <c r="FC30" s="9" t="e">
        <v>#N/A</v>
      </c>
      <c r="FD30" s="9" t="e">
        <v>#N/A</v>
      </c>
      <c r="FE30" s="9" t="e">
        <v>#N/A</v>
      </c>
      <c r="FF30" s="9" t="e">
        <v>#N/A</v>
      </c>
      <c r="FG30" s="9" t="e">
        <v>#N/A</v>
      </c>
      <c r="FH30" s="9"/>
      <c r="FI30" s="9"/>
      <c r="FJ30" s="9" t="e">
        <v>#N/A</v>
      </c>
      <c r="FK30" s="9" t="e">
        <v>#N/A</v>
      </c>
      <c r="FL30" s="9" t="e">
        <v>#N/A</v>
      </c>
      <c r="FM30" s="9" t="e">
        <v>#N/A</v>
      </c>
      <c r="FN30" s="9" t="e">
        <v>#N/A</v>
      </c>
      <c r="FO30" s="9"/>
      <c r="FP30" s="9"/>
      <c r="FQ30" s="9" t="e">
        <v>#N/A</v>
      </c>
      <c r="FR30" s="9" t="e">
        <v>#N/A</v>
      </c>
      <c r="FS30" s="9" t="e">
        <v>#N/A</v>
      </c>
      <c r="FT30" s="9" t="e">
        <v>#N/A</v>
      </c>
      <c r="FU30" s="9" t="e">
        <v>#N/A</v>
      </c>
      <c r="FV30" s="9"/>
      <c r="FW30" s="9"/>
      <c r="FX30" s="9" t="e">
        <v>#N/A</v>
      </c>
      <c r="FY30" s="9" t="e">
        <v>#N/A</v>
      </c>
      <c r="FZ30" s="9" t="e">
        <v>#N/A</v>
      </c>
      <c r="GA30" s="9" t="e">
        <v>#N/A</v>
      </c>
      <c r="GB30" s="9"/>
      <c r="GC30" s="9"/>
      <c r="GD30" s="9"/>
      <c r="GE30" s="9" t="e">
        <v>#N/A</v>
      </c>
      <c r="GF30" s="9" t="e">
        <v>#N/A</v>
      </c>
      <c r="GG30" s="9" t="e">
        <v>#N/A</v>
      </c>
      <c r="GH30" s="9" t="e">
        <v>#N/A</v>
      </c>
      <c r="GI30" s="9" t="e">
        <v>#N/A</v>
      </c>
      <c r="GJ30" s="9"/>
      <c r="GK30" s="9"/>
      <c r="GL30" s="9" t="e">
        <v>#N/A</v>
      </c>
      <c r="GM30" s="9" t="e">
        <v>#N/A</v>
      </c>
      <c r="GN30" s="9" t="e">
        <v>#N/A</v>
      </c>
      <c r="GO30" s="9" t="e">
        <v>#N/A</v>
      </c>
      <c r="GP30" s="9" t="e">
        <v>#N/A</v>
      </c>
      <c r="GQ30" s="9"/>
      <c r="GR30" s="9"/>
      <c r="GS30" s="9" t="e">
        <v>#N/A</v>
      </c>
      <c r="GT30" s="9" t="e">
        <v>#N/A</v>
      </c>
      <c r="GU30" s="9" t="e">
        <v>#N/A</v>
      </c>
      <c r="GV30" s="9" t="e">
        <v>#N/A</v>
      </c>
      <c r="GW30" s="9" t="e">
        <v>#N/A</v>
      </c>
      <c r="GX30" s="9"/>
      <c r="GY30" s="9"/>
      <c r="GZ30" s="9" t="e">
        <v>#N/A</v>
      </c>
      <c r="HA30" s="9" t="e">
        <v>#N/A</v>
      </c>
      <c r="HB30" s="9" t="e">
        <v>#N/A</v>
      </c>
      <c r="HC30" s="9" t="e">
        <v>#N/A</v>
      </c>
      <c r="HD30" s="9" t="e">
        <v>#N/A</v>
      </c>
      <c r="HE30" s="9"/>
      <c r="HF30" s="9"/>
      <c r="HG30" s="9"/>
      <c r="HH30" s="9"/>
      <c r="HI30" s="9"/>
      <c r="HJ30" s="9"/>
      <c r="HK30" s="9"/>
      <c r="HL30" s="9"/>
      <c r="HM30" s="9"/>
      <c r="HN30" s="9"/>
      <c r="HO30" s="9"/>
      <c r="HP30" s="9"/>
      <c r="HQ30" s="9"/>
      <c r="HR30" s="9"/>
      <c r="HS30" s="9"/>
      <c r="HT30" s="9"/>
      <c r="HU30" s="9"/>
      <c r="HV30" s="9"/>
      <c r="HW30" s="9"/>
      <c r="HX30" s="9"/>
      <c r="HY30" s="9"/>
      <c r="HZ30" s="9"/>
      <c r="IA30" s="9"/>
      <c r="IB30" s="9"/>
      <c r="IC30" s="9"/>
      <c r="ID30" s="9"/>
      <c r="IE30" s="9"/>
      <c r="IF30" s="9"/>
      <c r="IG30" s="9"/>
      <c r="IH30" s="9"/>
      <c r="II30" s="9"/>
      <c r="IJ30" s="9"/>
      <c r="IK30" s="9"/>
      <c r="IL30" s="9"/>
      <c r="IM30" s="9"/>
      <c r="IN30" s="9"/>
      <c r="IO30" s="9"/>
      <c r="IP30" s="9"/>
      <c r="IQ30" s="9"/>
      <c r="IR30" s="9"/>
      <c r="IS30" s="9"/>
      <c r="IT30" s="9"/>
      <c r="IU30" s="9"/>
      <c r="IV30" s="9"/>
      <c r="IW30" s="9"/>
      <c r="IX30" s="9"/>
      <c r="IY30" s="9"/>
      <c r="IZ30" s="9"/>
      <c r="JA30" s="9"/>
      <c r="JB30" s="9"/>
      <c r="JC30" s="9"/>
      <c r="JD30" s="9"/>
      <c r="JE30" s="9"/>
      <c r="JF30" s="9"/>
      <c r="JG30" s="9"/>
      <c r="JH30" s="9"/>
      <c r="JI30" s="9"/>
      <c r="JJ30" s="9"/>
      <c r="JK30" s="9"/>
      <c r="JL30" s="9"/>
      <c r="JM30" s="9"/>
      <c r="JN30" s="9"/>
      <c r="JO30" s="9"/>
      <c r="JP30" s="9"/>
      <c r="JQ30" s="9"/>
      <c r="JR30" s="9"/>
      <c r="JS30" s="9"/>
      <c r="JT30" s="9"/>
      <c r="JU30" s="9"/>
      <c r="JV30" s="9"/>
      <c r="JW30" s="9"/>
      <c r="JX30" s="9"/>
      <c r="JY30" s="9"/>
      <c r="JZ30" s="9"/>
      <c r="KA30" s="9"/>
      <c r="KB30" s="9"/>
      <c r="KC30" s="9"/>
      <c r="KD30" s="9"/>
      <c r="KE30" s="9"/>
      <c r="KF30" s="9"/>
      <c r="KG30" s="9"/>
      <c r="KH30" s="9"/>
      <c r="KI30" s="9"/>
      <c r="KJ30" s="9"/>
      <c r="KK30" s="9"/>
      <c r="KL30" s="9"/>
      <c r="KM30" s="9"/>
      <c r="KN30" s="9"/>
      <c r="KO30" s="9"/>
      <c r="KP30" s="9"/>
      <c r="KQ30" s="9"/>
      <c r="KR30" s="9"/>
      <c r="KS30" s="9"/>
      <c r="KT30" s="9"/>
      <c r="KU30" s="9"/>
      <c r="KV30" s="9"/>
      <c r="KW30" s="9"/>
      <c r="KX30" s="9"/>
      <c r="KY30" s="9"/>
      <c r="KZ30" s="9"/>
      <c r="LA30" s="9"/>
      <c r="LB30" s="9"/>
      <c r="LC30" s="9"/>
      <c r="LD30" s="9"/>
      <c r="LE30" s="9"/>
      <c r="LF30" s="9"/>
      <c r="LG30" s="9"/>
      <c r="LH30" s="9"/>
      <c r="LI30" s="9"/>
      <c r="LJ30" s="9"/>
      <c r="LK30" s="9"/>
      <c r="LL30" s="9"/>
      <c r="LM30" s="9"/>
      <c r="LN30" s="9"/>
      <c r="LO30" s="9"/>
      <c r="LP30" s="9"/>
      <c r="LQ30" s="9"/>
      <c r="LR30" s="9"/>
      <c r="LS30" s="9"/>
      <c r="LT30" s="9"/>
      <c r="LU30" s="9"/>
      <c r="LV30" s="9"/>
      <c r="LW30" s="9"/>
      <c r="LX30" s="9"/>
      <c r="LY30" s="9"/>
      <c r="LZ30" s="9"/>
      <c r="MA30" s="9"/>
      <c r="MB30" s="9"/>
      <c r="MC30" s="9"/>
      <c r="MD30" s="9"/>
      <c r="ME30" s="9"/>
      <c r="MF30" s="9"/>
      <c r="MG30" s="9"/>
      <c r="MH30" s="9"/>
      <c r="MI30" s="9"/>
      <c r="MJ30" s="9"/>
      <c r="MK30" s="9"/>
      <c r="ML30" s="9"/>
      <c r="MM30" s="9"/>
      <c r="MN30" s="9"/>
      <c r="MO30" s="9"/>
      <c r="MP30" s="9"/>
      <c r="MQ30" s="9"/>
      <c r="MR30" s="9"/>
      <c r="MS30" s="9"/>
      <c r="MT30" s="9"/>
      <c r="MU30" s="9"/>
      <c r="MV30" s="9"/>
      <c r="MW30" s="9"/>
      <c r="MX30" s="9"/>
      <c r="MY30" s="9"/>
      <c r="MZ30" s="9"/>
      <c r="NA30" s="9"/>
      <c r="NB30" s="9"/>
      <c r="NC30" s="9"/>
      <c r="ND30" s="9" t="e">
        <v>#N/A</v>
      </c>
    </row>
    <row r="31" spans="1:451" ht="16.5" customHeight="1" x14ac:dyDescent="0.25">
      <c r="A31" s="10"/>
      <c r="B31" s="13" t="s">
        <v>395</v>
      </c>
      <c r="C31" s="9"/>
      <c r="D31" s="9"/>
      <c r="E31" s="9">
        <v>5.38</v>
      </c>
      <c r="F31" s="9">
        <v>5.38</v>
      </c>
      <c r="G31" s="9">
        <v>5.41</v>
      </c>
      <c r="H31" s="9">
        <v>5.27</v>
      </c>
      <c r="I31" s="9">
        <v>5.29</v>
      </c>
      <c r="J31" s="9"/>
      <c r="K31" s="9"/>
      <c r="L31" s="9">
        <v>5.32</v>
      </c>
      <c r="M31" s="9">
        <v>5.34</v>
      </c>
      <c r="N31" s="9">
        <v>5.48</v>
      </c>
      <c r="O31" s="9">
        <v>5.46</v>
      </c>
      <c r="P31" s="9">
        <v>5.37</v>
      </c>
      <c r="Q31" s="9"/>
      <c r="R31" s="9"/>
      <c r="S31" s="9">
        <v>5.3</v>
      </c>
      <c r="T31" s="9">
        <v>5.29</v>
      </c>
      <c r="U31" s="9">
        <v>5.35</v>
      </c>
      <c r="V31" s="9">
        <v>5.42</v>
      </c>
      <c r="W31" s="9">
        <v>5.43</v>
      </c>
      <c r="X31" s="9"/>
      <c r="Y31" s="9"/>
      <c r="Z31" s="9">
        <v>5.37</v>
      </c>
      <c r="AA31" s="9">
        <v>5.34</v>
      </c>
      <c r="AB31" s="9">
        <v>5.45</v>
      </c>
      <c r="AC31" s="9">
        <v>5.43</v>
      </c>
      <c r="AD31" s="9">
        <v>5.33</v>
      </c>
      <c r="AE31" s="9"/>
      <c r="AF31" s="9"/>
      <c r="AG31" s="9">
        <v>5.29</v>
      </c>
      <c r="AH31" s="9">
        <v>5.37</v>
      </c>
      <c r="AI31" s="9">
        <v>5.47</v>
      </c>
      <c r="AJ31" s="9">
        <v>5.44</v>
      </c>
      <c r="AK31" s="9">
        <v>5.5</v>
      </c>
      <c r="AL31" s="9"/>
      <c r="AM31" s="9"/>
      <c r="AN31" s="9">
        <v>5.45</v>
      </c>
      <c r="AO31" s="9">
        <v>5.38</v>
      </c>
      <c r="AP31" s="9">
        <v>5.47</v>
      </c>
      <c r="AQ31" s="9">
        <v>5.68</v>
      </c>
      <c r="AR31" s="9">
        <v>5.59</v>
      </c>
      <c r="AS31" s="9"/>
      <c r="AT31" s="9"/>
      <c r="AU31" s="9">
        <v>5.5</v>
      </c>
      <c r="AV31" s="9">
        <v>5.55</v>
      </c>
      <c r="AW31" s="9">
        <v>5.54</v>
      </c>
      <c r="AX31" s="9">
        <v>5.55</v>
      </c>
      <c r="AY31" s="9">
        <v>5.56</v>
      </c>
      <c r="AZ31" s="9"/>
      <c r="BA31" s="9"/>
      <c r="BB31" s="9"/>
      <c r="BC31" s="9">
        <v>5.57</v>
      </c>
      <c r="BD31" s="9">
        <v>5.56</v>
      </c>
      <c r="BE31" s="9">
        <v>5.62</v>
      </c>
      <c r="BF31" s="9">
        <v>5.54</v>
      </c>
      <c r="BG31" s="9"/>
      <c r="BH31" s="9"/>
      <c r="BI31" s="9">
        <v>5.55</v>
      </c>
      <c r="BJ31" s="9">
        <v>5.54</v>
      </c>
      <c r="BK31" s="9">
        <v>5.75</v>
      </c>
      <c r="BL31" s="9">
        <v>5.81</v>
      </c>
      <c r="BM31" s="9">
        <v>5.97</v>
      </c>
      <c r="BN31" s="9"/>
      <c r="BO31" s="9"/>
      <c r="BP31" s="9">
        <v>5.79</v>
      </c>
      <c r="BQ31" s="9">
        <v>5.75</v>
      </c>
      <c r="BR31" s="9">
        <v>5.61</v>
      </c>
      <c r="BS31" s="9">
        <v>5.69</v>
      </c>
      <c r="BT31" s="9">
        <v>5.66</v>
      </c>
      <c r="BU31" s="9"/>
      <c r="BV31" s="9"/>
      <c r="BW31" s="9">
        <v>5.48</v>
      </c>
      <c r="BX31" s="9">
        <v>5.46</v>
      </c>
      <c r="BY31" s="9">
        <v>5.59</v>
      </c>
      <c r="BZ31" s="9">
        <v>5.59</v>
      </c>
      <c r="CA31" s="9">
        <v>5.68</v>
      </c>
      <c r="CB31" s="9"/>
      <c r="CC31" s="9"/>
      <c r="CD31" s="9"/>
      <c r="CE31" s="9">
        <v>5.71</v>
      </c>
      <c r="CF31" s="9">
        <v>5.72</v>
      </c>
      <c r="CG31" s="9">
        <v>5.75</v>
      </c>
      <c r="CH31" s="9">
        <v>5.66</v>
      </c>
      <c r="CI31" s="9"/>
      <c r="CJ31" s="9"/>
      <c r="CK31" s="9">
        <v>5.59</v>
      </c>
      <c r="CL31" s="9">
        <v>5.66</v>
      </c>
      <c r="CM31" s="9">
        <v>5.68</v>
      </c>
      <c r="CN31" s="9">
        <v>5.76</v>
      </c>
      <c r="CO31" s="9">
        <v>5.69</v>
      </c>
      <c r="CP31" s="9"/>
      <c r="CQ31" s="9"/>
      <c r="CR31" s="9">
        <v>5.75</v>
      </c>
      <c r="CS31" s="9">
        <v>5.79</v>
      </c>
      <c r="CT31" s="9">
        <v>5.76</v>
      </c>
      <c r="CU31" s="9">
        <v>5.76</v>
      </c>
      <c r="CV31" s="9">
        <v>5.8</v>
      </c>
      <c r="CW31" s="9"/>
      <c r="CX31" s="9"/>
      <c r="CY31" s="9">
        <v>5.72</v>
      </c>
      <c r="CZ31" s="9">
        <v>5.71</v>
      </c>
      <c r="DA31" s="9">
        <v>5.76</v>
      </c>
      <c r="DB31" s="9">
        <v>5.74</v>
      </c>
      <c r="DC31" s="9"/>
      <c r="DD31" s="9"/>
      <c r="DE31" s="9"/>
      <c r="DF31" s="9">
        <v>5.78</v>
      </c>
      <c r="DG31" s="9">
        <v>5.82</v>
      </c>
      <c r="DH31" s="9">
        <v>5.67</v>
      </c>
      <c r="DI31" s="9">
        <v>5.69</v>
      </c>
      <c r="DJ31" s="9">
        <v>5.75</v>
      </c>
      <c r="DK31" s="9"/>
      <c r="DL31" s="9"/>
      <c r="DM31" s="9">
        <v>5.54</v>
      </c>
      <c r="DN31" s="9">
        <v>5.53</v>
      </c>
      <c r="DO31" s="9">
        <v>5.56</v>
      </c>
      <c r="DP31" s="9">
        <v>5.54</v>
      </c>
      <c r="DQ31" s="9">
        <v>5.47</v>
      </c>
      <c r="DR31" s="9"/>
      <c r="DS31" s="9"/>
      <c r="DT31" s="9">
        <v>5.35</v>
      </c>
      <c r="DU31" s="9">
        <v>5.36</v>
      </c>
      <c r="DV31" s="9">
        <v>5.34</v>
      </c>
      <c r="DW31" s="9">
        <v>5.36</v>
      </c>
      <c r="DX31" s="9">
        <v>5.31</v>
      </c>
      <c r="DY31" s="9"/>
      <c r="DZ31" s="9"/>
      <c r="EA31" s="9">
        <v>5.18</v>
      </c>
      <c r="EB31" s="9">
        <v>5.31</v>
      </c>
      <c r="EC31" s="9">
        <v>5.31</v>
      </c>
      <c r="ED31" s="9">
        <v>5.12</v>
      </c>
      <c r="EE31" s="9">
        <v>5.14</v>
      </c>
      <c r="EF31" s="9"/>
      <c r="EG31" s="9"/>
      <c r="EH31" s="9">
        <v>5.24</v>
      </c>
      <c r="EI31" s="9">
        <v>5.31</v>
      </c>
      <c r="EJ31" s="9">
        <v>5.24</v>
      </c>
      <c r="EK31" s="9">
        <v>5.25</v>
      </c>
      <c r="EL31" s="9">
        <v>5.34</v>
      </c>
      <c r="EM31" s="9"/>
      <c r="EN31" s="9"/>
      <c r="EO31" s="9"/>
      <c r="EP31" s="9">
        <v>5.32</v>
      </c>
      <c r="EQ31" s="9">
        <v>5.28</v>
      </c>
      <c r="ER31" s="9">
        <v>5.28</v>
      </c>
      <c r="ES31" s="9">
        <v>5.28</v>
      </c>
      <c r="ET31" s="9"/>
      <c r="EU31" s="9"/>
      <c r="EV31" s="9">
        <v>5.36</v>
      </c>
      <c r="EW31" s="9">
        <v>5.33</v>
      </c>
      <c r="EX31" s="9">
        <v>5.26</v>
      </c>
      <c r="EY31" s="9">
        <v>5.5</v>
      </c>
      <c r="EZ31" s="9">
        <v>5.5</v>
      </c>
      <c r="FA31" s="9"/>
      <c r="FB31" s="9"/>
      <c r="FC31" s="9">
        <v>5.41</v>
      </c>
      <c r="FD31" s="9">
        <v>5.35</v>
      </c>
      <c r="FE31" s="9">
        <v>5.38</v>
      </c>
      <c r="FF31" s="9">
        <v>5.32</v>
      </c>
      <c r="FG31" s="9">
        <v>5.33</v>
      </c>
      <c r="FH31" s="9"/>
      <c r="FI31" s="9"/>
      <c r="FJ31" s="9">
        <v>5.19</v>
      </c>
      <c r="FK31" s="9">
        <v>5.21</v>
      </c>
      <c r="FL31" s="9">
        <v>5.17</v>
      </c>
      <c r="FM31" s="9">
        <v>5.07</v>
      </c>
      <c r="FN31" s="9">
        <v>5.09</v>
      </c>
      <c r="FO31" s="9"/>
      <c r="FP31" s="9"/>
      <c r="FQ31" s="9">
        <v>4.9400000000000004</v>
      </c>
      <c r="FR31" s="9">
        <v>5.01</v>
      </c>
      <c r="FS31" s="9">
        <v>4.87</v>
      </c>
      <c r="FT31" s="9">
        <v>4.76</v>
      </c>
      <c r="FU31" s="9">
        <v>4.58</v>
      </c>
      <c r="FV31" s="9"/>
      <c r="FW31" s="9"/>
      <c r="FX31" s="9">
        <v>4.6399999999999997</v>
      </c>
      <c r="FY31" s="9">
        <v>4.6900000000000004</v>
      </c>
      <c r="FZ31" s="9">
        <v>4.67</v>
      </c>
      <c r="GA31" s="9">
        <v>4.53</v>
      </c>
      <c r="GB31" s="9"/>
      <c r="GC31" s="9"/>
      <c r="GD31" s="9"/>
      <c r="GE31" s="9">
        <v>4.42</v>
      </c>
      <c r="GF31" s="9">
        <v>4.3099999999999996</v>
      </c>
      <c r="GG31" s="9">
        <v>4.25</v>
      </c>
      <c r="GH31" s="9">
        <v>4.4000000000000004</v>
      </c>
      <c r="GI31" s="9">
        <v>4.34</v>
      </c>
      <c r="GJ31" s="9"/>
      <c r="GK31" s="9"/>
      <c r="GL31" s="9">
        <v>4.29</v>
      </c>
      <c r="GM31" s="9">
        <v>4.1500000000000004</v>
      </c>
      <c r="GN31" s="9">
        <v>4.08</v>
      </c>
      <c r="GO31" s="9">
        <v>4.04</v>
      </c>
      <c r="GP31" s="9">
        <v>3.92</v>
      </c>
      <c r="GQ31" s="9"/>
      <c r="GR31" s="9"/>
      <c r="GS31" s="9">
        <v>4.07</v>
      </c>
      <c r="GT31" s="9">
        <v>4.03</v>
      </c>
      <c r="GU31" s="9">
        <v>4.09</v>
      </c>
      <c r="GV31" s="9">
        <v>4</v>
      </c>
      <c r="GW31" s="9">
        <v>4.09</v>
      </c>
      <c r="GX31" s="9"/>
      <c r="GY31" s="9"/>
      <c r="GZ31" s="9">
        <v>4.1100000000000003</v>
      </c>
      <c r="HA31" s="9">
        <v>4.17</v>
      </c>
      <c r="HB31" s="9">
        <v>4.16</v>
      </c>
      <c r="HC31" s="9">
        <v>4.2300000000000004</v>
      </c>
      <c r="HD31" s="9">
        <v>4.2699999999999996</v>
      </c>
      <c r="HE31" s="9"/>
      <c r="HF31" s="9"/>
      <c r="HG31" s="9"/>
      <c r="HH31" s="9"/>
      <c r="HI31" s="9"/>
      <c r="HJ31" s="9"/>
      <c r="HK31" s="9"/>
      <c r="HL31" s="9"/>
      <c r="HM31" s="9"/>
      <c r="HN31" s="9"/>
      <c r="HO31" s="9"/>
      <c r="HP31" s="9"/>
      <c r="HQ31" s="9"/>
      <c r="HR31" s="9"/>
      <c r="HS31" s="9"/>
      <c r="HT31" s="9"/>
      <c r="HU31" s="9"/>
      <c r="HV31" s="9"/>
      <c r="HW31" s="9"/>
      <c r="HX31" s="9"/>
      <c r="HY31" s="9"/>
      <c r="HZ31" s="9"/>
      <c r="IA31" s="9"/>
      <c r="IB31" s="9"/>
      <c r="IC31" s="9"/>
      <c r="ID31" s="9"/>
      <c r="IE31" s="9"/>
      <c r="IF31" s="9"/>
      <c r="IG31" s="9"/>
      <c r="IH31" s="9"/>
      <c r="II31" s="9"/>
      <c r="IJ31" s="9"/>
      <c r="IK31" s="9"/>
      <c r="IL31" s="9"/>
      <c r="IM31" s="9"/>
      <c r="IN31" s="9"/>
      <c r="IO31" s="9"/>
      <c r="IP31" s="9"/>
      <c r="IQ31" s="9"/>
      <c r="IR31" s="9"/>
      <c r="IS31" s="9"/>
      <c r="IT31" s="9"/>
      <c r="IU31" s="9"/>
      <c r="IV31" s="9"/>
      <c r="IW31" s="9"/>
      <c r="IX31" s="9"/>
      <c r="IY31" s="9"/>
      <c r="IZ31" s="9"/>
      <c r="JA31" s="9"/>
      <c r="JB31" s="9"/>
      <c r="JC31" s="9"/>
      <c r="JD31" s="9"/>
      <c r="JE31" s="9"/>
      <c r="JF31" s="9"/>
      <c r="JG31" s="9"/>
      <c r="JH31" s="9"/>
      <c r="JI31" s="9"/>
      <c r="JJ31" s="9"/>
      <c r="JK31" s="9"/>
      <c r="JL31" s="9"/>
      <c r="JM31" s="9"/>
      <c r="JN31" s="9"/>
      <c r="JO31" s="9"/>
      <c r="JP31" s="9"/>
      <c r="JQ31" s="9"/>
      <c r="JR31" s="9"/>
      <c r="JS31" s="9"/>
      <c r="JT31" s="9"/>
      <c r="JU31" s="9"/>
      <c r="JV31" s="9"/>
      <c r="JW31" s="9"/>
      <c r="JX31" s="9"/>
      <c r="JY31" s="9"/>
      <c r="JZ31" s="9"/>
      <c r="KA31" s="9"/>
      <c r="KB31" s="9"/>
      <c r="KC31" s="9"/>
      <c r="KD31" s="9"/>
      <c r="KE31" s="9"/>
      <c r="KF31" s="9"/>
      <c r="KG31" s="9"/>
      <c r="KH31" s="9"/>
      <c r="KI31" s="9"/>
      <c r="KJ31" s="9"/>
      <c r="KK31" s="9"/>
      <c r="KL31" s="9"/>
      <c r="KM31" s="9"/>
      <c r="KN31" s="9"/>
      <c r="KO31" s="9"/>
      <c r="KP31" s="9"/>
      <c r="KQ31" s="9"/>
      <c r="KR31" s="9"/>
      <c r="KS31" s="9"/>
      <c r="KT31" s="9"/>
      <c r="KU31" s="9"/>
      <c r="KV31" s="9"/>
      <c r="KW31" s="9"/>
      <c r="KX31" s="9"/>
      <c r="KY31" s="9"/>
      <c r="KZ31" s="9"/>
      <c r="LA31" s="9"/>
      <c r="LB31" s="9"/>
      <c r="LC31" s="9"/>
      <c r="LD31" s="9"/>
      <c r="LE31" s="9"/>
      <c r="LF31" s="9"/>
      <c r="LG31" s="9"/>
      <c r="LH31" s="9"/>
      <c r="LI31" s="9"/>
      <c r="LJ31" s="9"/>
      <c r="LK31" s="9"/>
      <c r="LL31" s="9"/>
      <c r="LM31" s="9"/>
      <c r="LN31" s="9"/>
      <c r="LO31" s="9"/>
      <c r="LP31" s="9"/>
      <c r="LQ31" s="9"/>
      <c r="LR31" s="9"/>
      <c r="LS31" s="9"/>
      <c r="LT31" s="9"/>
      <c r="LU31" s="9"/>
      <c r="LV31" s="9"/>
      <c r="LW31" s="9"/>
      <c r="LX31" s="9"/>
      <c r="LY31" s="9"/>
      <c r="LZ31" s="9"/>
      <c r="MA31" s="9"/>
      <c r="MB31" s="9"/>
      <c r="MC31" s="9"/>
      <c r="MD31" s="9"/>
      <c r="ME31" s="9"/>
      <c r="MF31" s="9"/>
      <c r="MG31" s="9"/>
      <c r="MH31" s="9"/>
      <c r="MI31" s="9"/>
      <c r="MJ31" s="9"/>
      <c r="MK31" s="9"/>
      <c r="ML31" s="9"/>
      <c r="MM31" s="9"/>
      <c r="MN31" s="9"/>
      <c r="MO31" s="9"/>
      <c r="MP31" s="9"/>
      <c r="MQ31" s="9"/>
      <c r="MR31" s="9"/>
      <c r="MS31" s="9"/>
      <c r="MT31" s="9"/>
      <c r="MU31" s="9"/>
      <c r="MV31" s="9"/>
      <c r="MW31" s="9"/>
      <c r="MX31" s="9"/>
      <c r="MY31" s="9"/>
      <c r="MZ31" s="9"/>
      <c r="NA31" s="9"/>
      <c r="NB31" s="9"/>
      <c r="NC31" s="9"/>
      <c r="ND31" s="9">
        <v>4.3</v>
      </c>
      <c r="NE31" s="10">
        <v>4.28</v>
      </c>
      <c r="NF31" s="10">
        <v>4.1900000000000004</v>
      </c>
      <c r="NG31" s="10">
        <v>4.3</v>
      </c>
      <c r="NH31" s="10">
        <v>4.34</v>
      </c>
      <c r="NI31" s="10">
        <v>4.45</v>
      </c>
      <c r="NJ31" s="10">
        <v>4.46</v>
      </c>
      <c r="NK31" s="10">
        <v>4.53</v>
      </c>
      <c r="NL31" s="10">
        <v>4.4800000000000004</v>
      </c>
      <c r="NM31" s="10">
        <v>4.4400000000000004</v>
      </c>
      <c r="NN31" s="10">
        <v>4.4400000000000004</v>
      </c>
      <c r="NO31" s="10">
        <v>4.5</v>
      </c>
      <c r="NP31" s="10">
        <v>4.47</v>
      </c>
      <c r="NQ31" s="10">
        <v>4.5199999999999996</v>
      </c>
      <c r="NR31" s="10">
        <v>4.54</v>
      </c>
      <c r="NS31" s="10">
        <v>4.5199999999999996</v>
      </c>
      <c r="NT31" s="10">
        <v>4.59</v>
      </c>
      <c r="NU31" s="10">
        <v>4.53</v>
      </c>
      <c r="NV31" s="10">
        <v>4.59</v>
      </c>
      <c r="NW31" s="10">
        <v>4.68</v>
      </c>
      <c r="NX31" s="10">
        <v>4.4800000000000004</v>
      </c>
      <c r="NY31">
        <v>4.42</v>
      </c>
      <c r="NZ31">
        <v>4.3499999999999996</v>
      </c>
      <c r="OA31">
        <v>4.37</v>
      </c>
      <c r="OB31">
        <v>4.28</v>
      </c>
      <c r="OC31">
        <v>4.3600000000000003</v>
      </c>
      <c r="OD31">
        <v>4.3600000000000003</v>
      </c>
      <c r="OE31">
        <v>4.43</v>
      </c>
      <c r="OF31">
        <v>4.5</v>
      </c>
      <c r="OG31">
        <v>4.51</v>
      </c>
      <c r="OH31">
        <v>4.5599999999999996</v>
      </c>
      <c r="OI31">
        <v>4.49</v>
      </c>
      <c r="OJ31">
        <v>4.49</v>
      </c>
      <c r="OK31">
        <v>4.49</v>
      </c>
      <c r="OL31">
        <v>4.5</v>
      </c>
      <c r="OM31">
        <v>4.53</v>
      </c>
      <c r="ON31">
        <v>4.55</v>
      </c>
      <c r="OO31">
        <v>4.3499999999999996</v>
      </c>
      <c r="OP31">
        <v>4.3899999999999997</v>
      </c>
      <c r="OQ31">
        <v>4.42</v>
      </c>
      <c r="OR31">
        <v>4.3600000000000003</v>
      </c>
      <c r="OS31">
        <v>4.53</v>
      </c>
      <c r="OT31">
        <v>4.55</v>
      </c>
      <c r="OU31">
        <v>4.49</v>
      </c>
      <c r="OV31">
        <v>4.5199999999999996</v>
      </c>
      <c r="OW31">
        <v>4.5599999999999996</v>
      </c>
      <c r="OX31">
        <v>4.63</v>
      </c>
      <c r="OY31">
        <v>4.54</v>
      </c>
      <c r="OZ31">
        <v>4.55</v>
      </c>
      <c r="PA31">
        <v>4.5599999999999996</v>
      </c>
      <c r="PB31">
        <v>4.58</v>
      </c>
      <c r="PC31">
        <v>4.59</v>
      </c>
      <c r="PD31">
        <v>4.5999999999999996</v>
      </c>
      <c r="PE31">
        <v>4.47</v>
      </c>
      <c r="PF31">
        <v>4.41</v>
      </c>
      <c r="PG31">
        <v>4.49</v>
      </c>
      <c r="PH31">
        <v>4.51</v>
      </c>
      <c r="PI31">
        <v>4.55</v>
      </c>
      <c r="PJ31">
        <v>4.46</v>
      </c>
      <c r="PK31">
        <v>4.5199999999999996</v>
      </c>
      <c r="PL31">
        <v>4.6399999999999997</v>
      </c>
      <c r="PM31">
        <v>4.55</v>
      </c>
      <c r="PN31">
        <v>4.46</v>
      </c>
      <c r="PO31">
        <v>4.57</v>
      </c>
      <c r="PP31">
        <v>4.59</v>
      </c>
      <c r="PQ31">
        <v>4.5199999999999996</v>
      </c>
      <c r="PR31">
        <v>4.75</v>
      </c>
      <c r="PS31">
        <v>4.66</v>
      </c>
      <c r="PT31">
        <v>4.7</v>
      </c>
      <c r="PU31">
        <v>4.72</v>
      </c>
      <c r="PV31">
        <v>4.79</v>
      </c>
      <c r="PW31">
        <v>4.8499999999999996</v>
      </c>
      <c r="PX31">
        <v>4.8099999999999996</v>
      </c>
      <c r="PY31">
        <v>4.7300000000000004</v>
      </c>
      <c r="PZ31">
        <v>4.7</v>
      </c>
      <c r="QA31">
        <v>4.63</v>
      </c>
      <c r="QB31">
        <v>4.55</v>
      </c>
      <c r="QC31">
        <v>4.6900000000000004</v>
      </c>
      <c r="QD31">
        <v>4.63</v>
      </c>
      <c r="QE31">
        <v>4.6399999999999997</v>
      </c>
      <c r="QF31">
        <v>4.68</v>
      </c>
      <c r="QG31">
        <v>4.63</v>
      </c>
      <c r="QH31">
        <v>4.71</v>
      </c>
      <c r="QI31">
        <v>4.82</v>
      </c>
    </row>
    <row r="32" spans="1:451" ht="16.5" customHeight="1" x14ac:dyDescent="0.25">
      <c r="A32" s="10"/>
      <c r="B32" s="14" t="s">
        <v>396</v>
      </c>
      <c r="C32" s="9"/>
      <c r="D32" s="9"/>
      <c r="E32" s="9">
        <v>5.31</v>
      </c>
      <c r="F32" s="9">
        <v>5.3</v>
      </c>
      <c r="G32" s="9">
        <v>5.33</v>
      </c>
      <c r="H32" s="9">
        <v>5.19</v>
      </c>
      <c r="I32" s="9">
        <v>5.22</v>
      </c>
      <c r="J32" s="9"/>
      <c r="K32" s="9"/>
      <c r="L32" s="9">
        <v>5.24</v>
      </c>
      <c r="M32" s="9">
        <v>5.27</v>
      </c>
      <c r="N32" s="9">
        <v>5.4</v>
      </c>
      <c r="O32" s="9">
        <v>5.38</v>
      </c>
      <c r="P32" s="9">
        <v>5.29</v>
      </c>
      <c r="Q32" s="9"/>
      <c r="R32" s="9"/>
      <c r="S32" s="9">
        <v>5.22</v>
      </c>
      <c r="T32" s="9">
        <v>5.21</v>
      </c>
      <c r="U32" s="9">
        <v>5.28</v>
      </c>
      <c r="V32" s="9">
        <v>5.35</v>
      </c>
      <c r="W32" s="9">
        <v>5.36</v>
      </c>
      <c r="X32" s="9"/>
      <c r="Y32" s="9"/>
      <c r="Z32" s="9">
        <v>5.29</v>
      </c>
      <c r="AA32" s="9">
        <v>5.27</v>
      </c>
      <c r="AB32" s="9">
        <v>5.38</v>
      </c>
      <c r="AC32" s="9">
        <v>5.36</v>
      </c>
      <c r="AD32" s="9">
        <v>5.25</v>
      </c>
      <c r="AE32" s="9"/>
      <c r="AF32" s="9"/>
      <c r="AG32" s="9">
        <v>5.21</v>
      </c>
      <c r="AH32" s="9">
        <v>5.3</v>
      </c>
      <c r="AI32" s="9">
        <v>5.39</v>
      </c>
      <c r="AJ32" s="9">
        <v>5.36</v>
      </c>
      <c r="AK32" s="9">
        <v>5.42</v>
      </c>
      <c r="AL32" s="9"/>
      <c r="AM32" s="9"/>
      <c r="AN32" s="9">
        <v>5.37</v>
      </c>
      <c r="AO32" s="9">
        <v>5.31</v>
      </c>
      <c r="AP32" s="9">
        <v>5.4</v>
      </c>
      <c r="AQ32" s="9">
        <v>5.61</v>
      </c>
      <c r="AR32" s="9">
        <v>5.51</v>
      </c>
      <c r="AS32" s="9"/>
      <c r="AT32" s="9"/>
      <c r="AU32" s="9">
        <v>5.42</v>
      </c>
      <c r="AV32" s="9">
        <v>5.47</v>
      </c>
      <c r="AW32" s="9">
        <v>5.47</v>
      </c>
      <c r="AX32" s="9">
        <v>5.47</v>
      </c>
      <c r="AY32" s="9">
        <v>5.48</v>
      </c>
      <c r="AZ32" s="9"/>
      <c r="BA32" s="9"/>
      <c r="BB32" s="9"/>
      <c r="BC32" s="9">
        <v>5.5</v>
      </c>
      <c r="BD32" s="9">
        <v>5.48</v>
      </c>
      <c r="BE32" s="9">
        <v>5.54</v>
      </c>
      <c r="BF32" s="9">
        <v>5.46</v>
      </c>
      <c r="BG32" s="9"/>
      <c r="BH32" s="9"/>
      <c r="BI32" s="9">
        <v>5.47</v>
      </c>
      <c r="BJ32" s="9">
        <v>5.47</v>
      </c>
      <c r="BK32" s="9">
        <v>5.67</v>
      </c>
      <c r="BL32" s="9">
        <v>5.74</v>
      </c>
      <c r="BM32" s="9">
        <v>5.9</v>
      </c>
      <c r="BN32" s="9"/>
      <c r="BO32" s="9"/>
      <c r="BP32" s="9">
        <v>5.71</v>
      </c>
      <c r="BQ32" s="9">
        <v>5.67</v>
      </c>
      <c r="BR32" s="9">
        <v>5.54</v>
      </c>
      <c r="BS32" s="9">
        <v>5.62</v>
      </c>
      <c r="BT32" s="9">
        <v>5.58</v>
      </c>
      <c r="BU32" s="9"/>
      <c r="BV32" s="9"/>
      <c r="BW32" s="9">
        <v>5.41</v>
      </c>
      <c r="BX32" s="9">
        <v>5.39</v>
      </c>
      <c r="BY32" s="9">
        <v>5.51</v>
      </c>
      <c r="BZ32" s="9">
        <v>5.52</v>
      </c>
      <c r="CA32" s="9">
        <v>5.6</v>
      </c>
      <c r="CB32" s="9"/>
      <c r="CC32" s="9"/>
      <c r="CD32" s="9"/>
      <c r="CE32" s="9">
        <v>5.63</v>
      </c>
      <c r="CF32" s="9">
        <v>5.64</v>
      </c>
      <c r="CG32" s="9">
        <v>5.68</v>
      </c>
      <c r="CH32" s="9">
        <v>5.58</v>
      </c>
      <c r="CI32" s="9"/>
      <c r="CJ32" s="9"/>
      <c r="CK32" s="9">
        <v>5.51</v>
      </c>
      <c r="CL32" s="9">
        <v>5.59</v>
      </c>
      <c r="CM32" s="9">
        <v>5.6</v>
      </c>
      <c r="CN32" s="9">
        <v>5.67</v>
      </c>
      <c r="CO32" s="9">
        <v>5.61</v>
      </c>
      <c r="CP32" s="9"/>
      <c r="CQ32" s="9"/>
      <c r="CR32" s="9">
        <v>5.67</v>
      </c>
      <c r="CS32" s="9">
        <v>5.7</v>
      </c>
      <c r="CT32" s="9">
        <v>5.67</v>
      </c>
      <c r="CU32" s="9">
        <v>5.67</v>
      </c>
      <c r="CV32" s="9">
        <v>5.72</v>
      </c>
      <c r="CW32" s="9"/>
      <c r="CX32" s="9"/>
      <c r="CY32" s="9">
        <v>5.63</v>
      </c>
      <c r="CZ32" s="9">
        <v>5.62</v>
      </c>
      <c r="DA32" s="9">
        <v>5.67</v>
      </c>
      <c r="DB32" s="9">
        <v>5.65</v>
      </c>
      <c r="DC32" s="9"/>
      <c r="DD32" s="9"/>
      <c r="DE32" s="9"/>
      <c r="DF32" s="9">
        <v>5.69</v>
      </c>
      <c r="DG32" s="9">
        <v>5.74</v>
      </c>
      <c r="DH32" s="9">
        <v>5.58</v>
      </c>
      <c r="DI32" s="9">
        <v>5.6</v>
      </c>
      <c r="DJ32" s="9">
        <v>5.66</v>
      </c>
      <c r="DK32" s="9"/>
      <c r="DL32" s="9"/>
      <c r="DM32" s="9">
        <v>5.45</v>
      </c>
      <c r="DN32" s="9">
        <v>5.45</v>
      </c>
      <c r="DO32" s="9">
        <v>5.47</v>
      </c>
      <c r="DP32" s="9">
        <v>5.45</v>
      </c>
      <c r="DQ32" s="9">
        <v>5.38</v>
      </c>
      <c r="DR32" s="9"/>
      <c r="DS32" s="9"/>
      <c r="DT32" s="9">
        <v>5.27</v>
      </c>
      <c r="DU32" s="9">
        <v>5.27</v>
      </c>
      <c r="DV32" s="9">
        <v>5.25</v>
      </c>
      <c r="DW32" s="9">
        <v>5.27</v>
      </c>
      <c r="DX32" s="9">
        <v>5.22</v>
      </c>
      <c r="DY32" s="9"/>
      <c r="DZ32" s="9"/>
      <c r="EA32" s="9">
        <v>5.09</v>
      </c>
      <c r="EB32" s="9">
        <v>5.22</v>
      </c>
      <c r="EC32" s="9">
        <v>5.22</v>
      </c>
      <c r="ED32" s="9">
        <v>5.03</v>
      </c>
      <c r="EE32" s="9">
        <v>5.05</v>
      </c>
      <c r="EF32" s="9"/>
      <c r="EG32" s="9"/>
      <c r="EH32" s="9">
        <v>5.15</v>
      </c>
      <c r="EI32" s="9">
        <v>5.22</v>
      </c>
      <c r="EJ32" s="9">
        <v>5.15</v>
      </c>
      <c r="EK32" s="9">
        <v>5.16</v>
      </c>
      <c r="EL32" s="9">
        <v>5.26</v>
      </c>
      <c r="EM32" s="9"/>
      <c r="EN32" s="9"/>
      <c r="EO32" s="9"/>
      <c r="EP32" s="9">
        <v>5.24</v>
      </c>
      <c r="EQ32" s="9">
        <v>5.19</v>
      </c>
      <c r="ER32" s="9">
        <v>5.19</v>
      </c>
      <c r="ES32" s="9">
        <v>5.2</v>
      </c>
      <c r="ET32" s="9"/>
      <c r="EU32" s="9"/>
      <c r="EV32" s="9">
        <v>5.27</v>
      </c>
      <c r="EW32" s="9">
        <v>5.24</v>
      </c>
      <c r="EX32" s="9">
        <v>5.18</v>
      </c>
      <c r="EY32" s="9">
        <v>5.42</v>
      </c>
      <c r="EZ32" s="9">
        <v>5.41</v>
      </c>
      <c r="FA32" s="9"/>
      <c r="FB32" s="9"/>
      <c r="FC32" s="9">
        <v>5.32</v>
      </c>
      <c r="FD32" s="9">
        <v>5.27</v>
      </c>
      <c r="FE32" s="9">
        <v>5.29</v>
      </c>
      <c r="FF32" s="9">
        <v>5.24</v>
      </c>
      <c r="FG32" s="9">
        <v>5.25</v>
      </c>
      <c r="FH32" s="9"/>
      <c r="FI32" s="9"/>
      <c r="FJ32" s="9">
        <v>5.12</v>
      </c>
      <c r="FK32" s="9">
        <v>5.13</v>
      </c>
      <c r="FL32" s="9">
        <v>5.09</v>
      </c>
      <c r="FM32" s="9">
        <v>4.99</v>
      </c>
      <c r="FN32" s="9">
        <v>5.01</v>
      </c>
      <c r="FO32" s="9"/>
      <c r="FP32" s="9"/>
      <c r="FQ32" s="9">
        <v>4.8600000000000003</v>
      </c>
      <c r="FR32" s="9">
        <v>4.93</v>
      </c>
      <c r="FS32" s="9">
        <v>4.79</v>
      </c>
      <c r="FT32" s="9">
        <v>4.68</v>
      </c>
      <c r="FU32" s="9">
        <v>4.51</v>
      </c>
      <c r="FV32" s="9"/>
      <c r="FW32" s="9"/>
      <c r="FX32" s="9">
        <v>4.57</v>
      </c>
      <c r="FY32" s="9">
        <v>4.6100000000000003</v>
      </c>
      <c r="FZ32" s="9">
        <v>4.59</v>
      </c>
      <c r="GA32" s="9">
        <v>4.46</v>
      </c>
      <c r="GB32" s="9"/>
      <c r="GC32" s="9"/>
      <c r="GD32" s="9"/>
      <c r="GE32" s="9">
        <v>4.34</v>
      </c>
      <c r="GF32" s="9">
        <v>4.24</v>
      </c>
      <c r="GG32" s="9">
        <v>4.17</v>
      </c>
      <c r="GH32" s="9">
        <v>4.32</v>
      </c>
      <c r="GI32" s="9">
        <v>4.26</v>
      </c>
      <c r="GJ32" s="9"/>
      <c r="GK32" s="9"/>
      <c r="GL32" s="9">
        <v>4.21</v>
      </c>
      <c r="GM32" s="9">
        <v>4.07</v>
      </c>
      <c r="GN32" s="9">
        <v>4.01</v>
      </c>
      <c r="GO32" s="9">
        <v>3.96</v>
      </c>
      <c r="GP32" s="9">
        <v>3.85</v>
      </c>
      <c r="GQ32" s="9"/>
      <c r="GR32" s="9"/>
      <c r="GS32" s="9">
        <v>4</v>
      </c>
      <c r="GT32" s="9">
        <v>3.95</v>
      </c>
      <c r="GU32" s="9">
        <v>4.01</v>
      </c>
      <c r="GV32" s="9">
        <v>3.92</v>
      </c>
      <c r="GW32" s="9">
        <v>4.01</v>
      </c>
      <c r="GX32" s="9"/>
      <c r="GY32" s="9"/>
      <c r="GZ32" s="9">
        <v>4.03</v>
      </c>
      <c r="HA32" s="9">
        <v>4.09</v>
      </c>
      <c r="HB32" s="9">
        <v>4.08</v>
      </c>
      <c r="HC32" s="9">
        <v>4.1500000000000004</v>
      </c>
      <c r="HD32" s="9">
        <v>4.1900000000000004</v>
      </c>
      <c r="HE32" s="9"/>
      <c r="HF32" s="9"/>
      <c r="HG32" s="9"/>
      <c r="HH32" s="9"/>
      <c r="HI32" s="9"/>
      <c r="HJ32" s="9"/>
      <c r="HK32" s="9"/>
      <c r="HL32" s="9"/>
      <c r="HM32" s="9"/>
      <c r="HN32" s="9"/>
      <c r="HO32" s="9"/>
      <c r="HP32" s="9"/>
      <c r="HQ32" s="9"/>
      <c r="HR32" s="9"/>
      <c r="HS32" s="9"/>
      <c r="HT32" s="9"/>
      <c r="HU32" s="9"/>
      <c r="HV32" s="9"/>
      <c r="HW32" s="9"/>
      <c r="HX32" s="9"/>
      <c r="HY32" s="9"/>
      <c r="HZ32" s="9"/>
      <c r="IA32" s="9"/>
      <c r="IB32" s="9"/>
      <c r="IC32" s="9"/>
      <c r="ID32" s="9"/>
      <c r="IE32" s="9"/>
      <c r="IF32" s="9"/>
      <c r="IG32" s="9"/>
      <c r="IH32" s="9"/>
      <c r="II32" s="9"/>
      <c r="IJ32" s="9"/>
      <c r="IK32" s="9"/>
      <c r="IL32" s="9"/>
      <c r="IM32" s="9"/>
      <c r="IN32" s="9"/>
      <c r="IO32" s="9"/>
      <c r="IP32" s="9"/>
      <c r="IQ32" s="9"/>
      <c r="IR32" s="9"/>
      <c r="IS32" s="9"/>
      <c r="IT32" s="9"/>
      <c r="IU32" s="9"/>
      <c r="IV32" s="9"/>
      <c r="IW32" s="9"/>
      <c r="IX32" s="9"/>
      <c r="IY32" s="9"/>
      <c r="IZ32" s="9"/>
      <c r="JA32" s="9"/>
      <c r="JB32" s="9"/>
      <c r="JC32" s="9"/>
      <c r="JD32" s="9"/>
      <c r="JE32" s="9"/>
      <c r="JF32" s="9"/>
      <c r="JG32" s="9"/>
      <c r="JH32" s="9"/>
      <c r="JI32" s="9"/>
      <c r="JJ32" s="9"/>
      <c r="JK32" s="9"/>
      <c r="JL32" s="9"/>
      <c r="JM32" s="9"/>
      <c r="JN32" s="9"/>
      <c r="JO32" s="9"/>
      <c r="JP32" s="9"/>
      <c r="JQ32" s="9"/>
      <c r="JR32" s="9"/>
      <c r="JS32" s="9"/>
      <c r="JT32" s="9"/>
      <c r="JU32" s="9"/>
      <c r="JV32" s="9"/>
      <c r="JW32" s="9"/>
      <c r="JX32" s="9"/>
      <c r="JY32" s="9"/>
      <c r="JZ32" s="9"/>
      <c r="KA32" s="9"/>
      <c r="KB32" s="9"/>
      <c r="KC32" s="9"/>
      <c r="KD32" s="9"/>
      <c r="KE32" s="9"/>
      <c r="KF32" s="9"/>
      <c r="KG32" s="9"/>
      <c r="KH32" s="9"/>
      <c r="KI32" s="9"/>
      <c r="KJ32" s="9"/>
      <c r="KK32" s="9"/>
      <c r="KL32" s="9"/>
      <c r="KM32" s="9"/>
      <c r="KN32" s="9"/>
      <c r="KO32" s="9"/>
      <c r="KP32" s="9"/>
      <c r="KQ32" s="9"/>
      <c r="KR32" s="9"/>
      <c r="KS32" s="9"/>
      <c r="KT32" s="9"/>
      <c r="KU32" s="9"/>
      <c r="KV32" s="9"/>
      <c r="KW32" s="9"/>
      <c r="KX32" s="9"/>
      <c r="KY32" s="9"/>
      <c r="KZ32" s="9"/>
      <c r="LA32" s="9"/>
      <c r="LB32" s="9"/>
      <c r="LC32" s="9"/>
      <c r="LD32" s="9"/>
      <c r="LE32" s="9"/>
      <c r="LF32" s="9"/>
      <c r="LG32" s="9"/>
      <c r="LH32" s="9"/>
      <c r="LI32" s="9"/>
      <c r="LJ32" s="9"/>
      <c r="LK32" s="9"/>
      <c r="LL32" s="9"/>
      <c r="LM32" s="9"/>
      <c r="LN32" s="9"/>
      <c r="LO32" s="9"/>
      <c r="LP32" s="9"/>
      <c r="LQ32" s="9"/>
      <c r="LR32" s="9"/>
      <c r="LS32" s="9"/>
      <c r="LT32" s="9"/>
      <c r="LU32" s="9"/>
      <c r="LV32" s="9"/>
      <c r="LW32" s="9"/>
      <c r="LX32" s="9"/>
      <c r="LY32" s="9"/>
      <c r="LZ32" s="9"/>
      <c r="MA32" s="9"/>
      <c r="MB32" s="9"/>
      <c r="MC32" s="9"/>
      <c r="MD32" s="9"/>
      <c r="ME32" s="9"/>
      <c r="MF32" s="9"/>
      <c r="MG32" s="9"/>
      <c r="MH32" s="9"/>
      <c r="MI32" s="9"/>
      <c r="MJ32" s="9"/>
      <c r="MK32" s="9"/>
      <c r="ML32" s="9"/>
      <c r="MM32" s="9"/>
      <c r="MN32" s="9"/>
      <c r="MO32" s="9"/>
      <c r="MP32" s="9"/>
      <c r="MQ32" s="9"/>
      <c r="MR32" s="9"/>
      <c r="MS32" s="9"/>
      <c r="MT32" s="9"/>
      <c r="MU32" s="9"/>
      <c r="MV32" s="9"/>
      <c r="MW32" s="9"/>
      <c r="MX32" s="9"/>
      <c r="MY32" s="9"/>
      <c r="MZ32" s="9"/>
      <c r="NA32" s="9"/>
      <c r="NB32" s="9"/>
      <c r="NC32" s="9"/>
      <c r="ND32" s="9">
        <v>4.22</v>
      </c>
      <c r="NE32" s="10">
        <v>4.2</v>
      </c>
      <c r="NF32" s="10">
        <v>4.1100000000000003</v>
      </c>
      <c r="NG32" s="10">
        <v>4.22</v>
      </c>
      <c r="NH32" s="10">
        <v>4.26</v>
      </c>
      <c r="NI32" s="10">
        <v>4.37</v>
      </c>
      <c r="NJ32" s="10">
        <v>4.38</v>
      </c>
      <c r="NK32" s="10">
        <v>4.45</v>
      </c>
      <c r="NL32" s="10">
        <v>4.4000000000000004</v>
      </c>
      <c r="NM32" s="10">
        <v>4.3600000000000003</v>
      </c>
      <c r="NN32" s="10">
        <v>4.3600000000000003</v>
      </c>
      <c r="NO32" s="10">
        <v>4.43</v>
      </c>
      <c r="NP32" s="10">
        <v>4.3899999999999997</v>
      </c>
      <c r="NQ32" s="10">
        <v>4.45</v>
      </c>
      <c r="NR32" s="10">
        <v>4.46</v>
      </c>
      <c r="NS32" s="10">
        <v>4.4400000000000004</v>
      </c>
      <c r="NT32" s="10">
        <v>4.51</v>
      </c>
      <c r="NU32" s="10">
        <v>4.45</v>
      </c>
      <c r="NV32" s="10">
        <v>4.51</v>
      </c>
      <c r="NW32" s="10">
        <v>4.5999999999999996</v>
      </c>
      <c r="NX32" s="10">
        <v>4.41</v>
      </c>
      <c r="NY32">
        <v>4.34</v>
      </c>
      <c r="NZ32">
        <v>4.2699999999999996</v>
      </c>
      <c r="OA32">
        <v>4.29</v>
      </c>
      <c r="OB32">
        <v>4.2</v>
      </c>
      <c r="OC32">
        <v>4.29</v>
      </c>
      <c r="OD32">
        <v>4.28</v>
      </c>
      <c r="OE32">
        <v>4.3499999999999996</v>
      </c>
      <c r="OF32">
        <v>4.42</v>
      </c>
      <c r="OG32">
        <v>4.43</v>
      </c>
      <c r="OH32">
        <v>4.4800000000000004</v>
      </c>
      <c r="OI32">
        <v>4.41</v>
      </c>
      <c r="OJ32">
        <v>4.41</v>
      </c>
      <c r="OK32">
        <v>4.41</v>
      </c>
      <c r="OL32">
        <v>4.42</v>
      </c>
      <c r="OM32">
        <v>4.45</v>
      </c>
      <c r="ON32">
        <v>4.47</v>
      </c>
      <c r="OO32">
        <v>4.2699999999999996</v>
      </c>
      <c r="OP32">
        <v>4.3</v>
      </c>
      <c r="OQ32">
        <v>4.34</v>
      </c>
      <c r="OR32">
        <v>4.28</v>
      </c>
      <c r="OS32">
        <v>4.45</v>
      </c>
      <c r="OT32">
        <v>4.46</v>
      </c>
      <c r="OU32">
        <v>4.4000000000000004</v>
      </c>
      <c r="OV32">
        <v>4.4400000000000004</v>
      </c>
      <c r="OW32">
        <v>4.4800000000000004</v>
      </c>
      <c r="OX32">
        <v>4.54</v>
      </c>
      <c r="OY32">
        <v>4.46</v>
      </c>
      <c r="OZ32">
        <v>4.47</v>
      </c>
      <c r="PA32">
        <v>4.4800000000000004</v>
      </c>
      <c r="PB32">
        <v>4.5</v>
      </c>
      <c r="PC32">
        <v>4.51</v>
      </c>
      <c r="PD32">
        <v>4.5199999999999996</v>
      </c>
      <c r="PE32">
        <v>4.3899999999999997</v>
      </c>
      <c r="PF32">
        <v>4.33</v>
      </c>
      <c r="PG32">
        <v>4.4000000000000004</v>
      </c>
      <c r="PH32">
        <v>4.43</v>
      </c>
      <c r="PI32">
        <v>4.47</v>
      </c>
      <c r="PJ32">
        <v>4.38</v>
      </c>
      <c r="PK32">
        <v>4.46</v>
      </c>
      <c r="PL32">
        <v>4.5599999999999996</v>
      </c>
      <c r="PM32">
        <v>4.47</v>
      </c>
      <c r="PN32">
        <v>4.3899999999999997</v>
      </c>
      <c r="PO32">
        <v>4.5</v>
      </c>
      <c r="PP32">
        <v>4.51</v>
      </c>
      <c r="PQ32">
        <v>4.4400000000000004</v>
      </c>
      <c r="PR32">
        <v>4.68</v>
      </c>
      <c r="PS32">
        <v>4.59</v>
      </c>
      <c r="PT32">
        <v>4.63</v>
      </c>
      <c r="PU32">
        <v>4.66</v>
      </c>
      <c r="PV32">
        <v>4.7300000000000004</v>
      </c>
      <c r="PW32">
        <v>4.78</v>
      </c>
      <c r="PX32">
        <v>4.74</v>
      </c>
      <c r="PY32">
        <v>4.67</v>
      </c>
      <c r="PZ32">
        <v>4.63</v>
      </c>
      <c r="QA32">
        <v>4.5599999999999996</v>
      </c>
      <c r="QB32">
        <v>4.4800000000000004</v>
      </c>
      <c r="QC32">
        <v>4.63</v>
      </c>
      <c r="QD32">
        <v>4.5599999999999996</v>
      </c>
      <c r="QE32">
        <v>4.57</v>
      </c>
      <c r="QF32">
        <v>4.62</v>
      </c>
      <c r="QG32">
        <v>4.5599999999999996</v>
      </c>
      <c r="QH32">
        <v>4.6399999999999997</v>
      </c>
      <c r="QI32">
        <v>4.74</v>
      </c>
    </row>
    <row r="33" spans="1:451" ht="16.5" customHeight="1" x14ac:dyDescent="0.25">
      <c r="A33" s="10"/>
      <c r="B33" s="13" t="s">
        <v>397</v>
      </c>
      <c r="C33" s="9"/>
      <c r="D33" s="9"/>
      <c r="E33" s="9">
        <v>4.92</v>
      </c>
      <c r="F33" s="9">
        <v>4.91</v>
      </c>
      <c r="G33" s="9">
        <v>4.9400000000000004</v>
      </c>
      <c r="H33" s="9">
        <v>4.82</v>
      </c>
      <c r="I33" s="9">
        <v>4.84</v>
      </c>
      <c r="J33" s="9"/>
      <c r="K33" s="9"/>
      <c r="L33" s="9">
        <v>4.8899999999999997</v>
      </c>
      <c r="M33" s="9">
        <v>4.92</v>
      </c>
      <c r="N33" s="9">
        <v>5.05</v>
      </c>
      <c r="O33" s="9">
        <v>5.04</v>
      </c>
      <c r="P33" s="9">
        <v>4.95</v>
      </c>
      <c r="Q33" s="9"/>
      <c r="R33" s="9"/>
      <c r="S33" s="9">
        <v>4.88</v>
      </c>
      <c r="T33" s="9">
        <v>4.87</v>
      </c>
      <c r="U33" s="9">
        <v>4.93</v>
      </c>
      <c r="V33" s="9">
        <v>5</v>
      </c>
      <c r="W33" s="9">
        <v>5.01</v>
      </c>
      <c r="X33" s="9"/>
      <c r="Y33" s="9"/>
      <c r="Z33" s="9">
        <v>4.95</v>
      </c>
      <c r="AA33" s="9">
        <v>4.92</v>
      </c>
      <c r="AB33" s="9">
        <v>5.03</v>
      </c>
      <c r="AC33" s="9">
        <v>5.01</v>
      </c>
      <c r="AD33" s="9">
        <v>4.9000000000000004</v>
      </c>
      <c r="AE33" s="9"/>
      <c r="AF33" s="9"/>
      <c r="AG33" s="9">
        <v>4.8600000000000003</v>
      </c>
      <c r="AH33" s="9">
        <v>4.9400000000000004</v>
      </c>
      <c r="AI33" s="9">
        <v>5.03</v>
      </c>
      <c r="AJ33" s="9">
        <v>5</v>
      </c>
      <c r="AK33" s="9">
        <v>5.0599999999999996</v>
      </c>
      <c r="AL33" s="9"/>
      <c r="AM33" s="9"/>
      <c r="AN33" s="9">
        <v>5.0199999999999996</v>
      </c>
      <c r="AO33" s="9">
        <v>4.95</v>
      </c>
      <c r="AP33" s="9">
        <v>5.04</v>
      </c>
      <c r="AQ33" s="9">
        <v>5.23</v>
      </c>
      <c r="AR33" s="9">
        <v>5.15</v>
      </c>
      <c r="AS33" s="9"/>
      <c r="AT33" s="9"/>
      <c r="AU33" s="9">
        <v>5.0599999999999996</v>
      </c>
      <c r="AV33" s="9">
        <v>5.1100000000000003</v>
      </c>
      <c r="AW33" s="9">
        <v>5.1100000000000003</v>
      </c>
      <c r="AX33" s="9">
        <v>5.1100000000000003</v>
      </c>
      <c r="AY33" s="9">
        <v>5.13</v>
      </c>
      <c r="AZ33" s="9"/>
      <c r="BA33" s="9"/>
      <c r="BB33" s="9"/>
      <c r="BC33" s="9">
        <v>5.14</v>
      </c>
      <c r="BD33" s="9">
        <v>5.12</v>
      </c>
      <c r="BE33" s="9">
        <v>5.18</v>
      </c>
      <c r="BF33" s="9">
        <v>5.1100000000000003</v>
      </c>
      <c r="BG33" s="9"/>
      <c r="BH33" s="9"/>
      <c r="BI33" s="9">
        <v>5.12</v>
      </c>
      <c r="BJ33" s="9">
        <v>5.12</v>
      </c>
      <c r="BK33" s="9">
        <v>5.32</v>
      </c>
      <c r="BL33" s="9">
        <v>5.38</v>
      </c>
      <c r="BM33" s="9">
        <v>5.52</v>
      </c>
      <c r="BN33" s="9"/>
      <c r="BO33" s="9"/>
      <c r="BP33" s="9">
        <v>5.37</v>
      </c>
      <c r="BQ33" s="9">
        <v>5.26</v>
      </c>
      <c r="BR33" s="9">
        <v>5.13</v>
      </c>
      <c r="BS33" s="9">
        <v>5.21</v>
      </c>
      <c r="BT33" s="9">
        <v>5.18</v>
      </c>
      <c r="BU33" s="9"/>
      <c r="BV33" s="9"/>
      <c r="BW33" s="9">
        <v>5.01</v>
      </c>
      <c r="BX33" s="9">
        <v>4.99</v>
      </c>
      <c r="BY33" s="9">
        <v>5.12</v>
      </c>
      <c r="BZ33" s="9">
        <v>5.12</v>
      </c>
      <c r="CA33" s="9">
        <v>5.23</v>
      </c>
      <c r="CB33" s="9"/>
      <c r="CC33" s="9"/>
      <c r="CD33" s="9"/>
      <c r="CE33" s="9">
        <v>5.27</v>
      </c>
      <c r="CF33" s="9">
        <v>5.28</v>
      </c>
      <c r="CG33" s="9">
        <v>5.31</v>
      </c>
      <c r="CH33" s="9">
        <v>5.22</v>
      </c>
      <c r="CI33" s="9"/>
      <c r="CJ33" s="9"/>
      <c r="CK33" s="9">
        <v>5.15</v>
      </c>
      <c r="CL33" s="9">
        <v>5.23</v>
      </c>
      <c r="CM33" s="9">
        <v>5.24</v>
      </c>
      <c r="CN33" s="9">
        <v>5.29</v>
      </c>
      <c r="CO33" s="9">
        <v>5.22</v>
      </c>
      <c r="CP33" s="9"/>
      <c r="CQ33" s="9"/>
      <c r="CR33" s="9">
        <v>5.28</v>
      </c>
      <c r="CS33" s="9">
        <v>5.32</v>
      </c>
      <c r="CT33" s="9">
        <v>5.28</v>
      </c>
      <c r="CU33" s="9">
        <v>5.28</v>
      </c>
      <c r="CV33" s="9">
        <v>5.33</v>
      </c>
      <c r="CW33" s="9"/>
      <c r="CX33" s="9"/>
      <c r="CY33" s="9">
        <v>5.25</v>
      </c>
      <c r="CZ33" s="9">
        <v>5.24</v>
      </c>
      <c r="DA33" s="9">
        <v>5.29</v>
      </c>
      <c r="DB33" s="9">
        <v>5.28</v>
      </c>
      <c r="DC33" s="9"/>
      <c r="DD33" s="9"/>
      <c r="DE33" s="9"/>
      <c r="DF33" s="9">
        <v>5.32</v>
      </c>
      <c r="DG33" s="9">
        <v>5.37</v>
      </c>
      <c r="DH33" s="9">
        <v>5.23</v>
      </c>
      <c r="DI33" s="9">
        <v>5.26</v>
      </c>
      <c r="DJ33" s="9">
        <v>5.3</v>
      </c>
      <c r="DK33" s="9"/>
      <c r="DL33" s="9"/>
      <c r="DM33" s="9">
        <v>5.0999999999999996</v>
      </c>
      <c r="DN33" s="9">
        <v>5.09</v>
      </c>
      <c r="DO33" s="9">
        <v>5.12</v>
      </c>
      <c r="DP33" s="9">
        <v>5.08</v>
      </c>
      <c r="DQ33" s="9">
        <v>5</v>
      </c>
      <c r="DR33" s="9"/>
      <c r="DS33" s="9"/>
      <c r="DT33" s="9">
        <v>4.88</v>
      </c>
      <c r="DU33" s="9">
        <v>4.8499999999999996</v>
      </c>
      <c r="DV33" s="9">
        <v>4.83</v>
      </c>
      <c r="DW33" s="9">
        <v>4.8499999999999996</v>
      </c>
      <c r="DX33" s="9">
        <v>4.8</v>
      </c>
      <c r="DY33" s="9"/>
      <c r="DZ33" s="9"/>
      <c r="EA33" s="9">
        <v>4.76</v>
      </c>
      <c r="EB33" s="9">
        <v>4.8899999999999997</v>
      </c>
      <c r="EC33" s="9">
        <v>4.88</v>
      </c>
      <c r="ED33" s="9">
        <v>4.6900000000000004</v>
      </c>
      <c r="EE33" s="9">
        <v>4.71</v>
      </c>
      <c r="EF33" s="9"/>
      <c r="EG33" s="9"/>
      <c r="EH33" s="9">
        <v>4.8</v>
      </c>
      <c r="EI33" s="9">
        <v>4.87</v>
      </c>
      <c r="EJ33" s="9">
        <v>4.8099999999999996</v>
      </c>
      <c r="EK33" s="9">
        <v>4.82</v>
      </c>
      <c r="EL33" s="9">
        <v>4.92</v>
      </c>
      <c r="EM33" s="9"/>
      <c r="EN33" s="9"/>
      <c r="EO33" s="9"/>
      <c r="EP33" s="9">
        <v>4.91</v>
      </c>
      <c r="EQ33" s="9">
        <v>4.8600000000000003</v>
      </c>
      <c r="ER33" s="9">
        <v>4.8600000000000003</v>
      </c>
      <c r="ES33" s="9">
        <v>4.87</v>
      </c>
      <c r="ET33" s="9"/>
      <c r="EU33" s="9"/>
      <c r="EV33" s="9">
        <v>4.9400000000000004</v>
      </c>
      <c r="EW33" s="9">
        <v>4.91</v>
      </c>
      <c r="EX33" s="9">
        <v>4.8499999999999996</v>
      </c>
      <c r="EY33" s="9">
        <v>5.0599999999999996</v>
      </c>
      <c r="EZ33" s="9">
        <v>5.07</v>
      </c>
      <c r="FA33" s="9"/>
      <c r="FB33" s="9"/>
      <c r="FC33" s="9">
        <v>4.9800000000000004</v>
      </c>
      <c r="FD33" s="9">
        <v>4.92</v>
      </c>
      <c r="FE33" s="9">
        <v>4.9400000000000004</v>
      </c>
      <c r="FF33" s="9">
        <v>4.8899999999999997</v>
      </c>
      <c r="FG33" s="9">
        <v>4.9000000000000004</v>
      </c>
      <c r="FH33" s="9"/>
      <c r="FI33" s="9"/>
      <c r="FJ33" s="9">
        <v>4.78</v>
      </c>
      <c r="FK33" s="9">
        <v>4.78</v>
      </c>
      <c r="FL33" s="9">
        <v>4.74</v>
      </c>
      <c r="FM33" s="9">
        <v>4.6500000000000004</v>
      </c>
      <c r="FN33" s="9">
        <v>4.66</v>
      </c>
      <c r="FO33" s="9"/>
      <c r="FP33" s="9"/>
      <c r="FQ33" s="9">
        <v>4.5199999999999996</v>
      </c>
      <c r="FR33" s="9">
        <v>4.59</v>
      </c>
      <c r="FS33" s="9">
        <v>4.45</v>
      </c>
      <c r="FT33" s="9">
        <v>4.3499999999999996</v>
      </c>
      <c r="FU33" s="9">
        <v>4.16</v>
      </c>
      <c r="FV33" s="9"/>
      <c r="FW33" s="9"/>
      <c r="FX33" s="9">
        <v>4.2300000000000004</v>
      </c>
      <c r="FY33" s="9">
        <v>4.2699999999999996</v>
      </c>
      <c r="FZ33" s="9">
        <v>4.25</v>
      </c>
      <c r="GA33" s="9">
        <v>4.1100000000000003</v>
      </c>
      <c r="GB33" s="9"/>
      <c r="GC33" s="9"/>
      <c r="GD33" s="9"/>
      <c r="GE33" s="9">
        <v>3.98</v>
      </c>
      <c r="GF33" s="9">
        <v>3.87</v>
      </c>
      <c r="GG33" s="9">
        <v>3.8</v>
      </c>
      <c r="GH33" s="9">
        <v>3.96</v>
      </c>
      <c r="GI33" s="9">
        <v>3.9</v>
      </c>
      <c r="GJ33" s="9"/>
      <c r="GK33" s="9"/>
      <c r="GL33" s="9">
        <v>3.84</v>
      </c>
      <c r="GM33" s="9">
        <v>3.7</v>
      </c>
      <c r="GN33" s="9">
        <v>3.63</v>
      </c>
      <c r="GO33" s="9">
        <v>3.6</v>
      </c>
      <c r="GP33" s="9">
        <v>3.48</v>
      </c>
      <c r="GQ33" s="9"/>
      <c r="GR33" s="9"/>
      <c r="GS33" s="9">
        <v>3.64</v>
      </c>
      <c r="GT33" s="9">
        <v>3.59</v>
      </c>
      <c r="GU33" s="9">
        <v>3.65</v>
      </c>
      <c r="GV33" s="9">
        <v>3.57</v>
      </c>
      <c r="GW33" s="9">
        <v>3.65</v>
      </c>
      <c r="GX33" s="9"/>
      <c r="GY33" s="9"/>
      <c r="GZ33" s="9">
        <v>3.68</v>
      </c>
      <c r="HA33" s="9">
        <v>3.74</v>
      </c>
      <c r="HB33" s="9">
        <v>3.73</v>
      </c>
      <c r="HC33" s="9">
        <v>3.8</v>
      </c>
      <c r="HD33" s="9">
        <v>3.86</v>
      </c>
      <c r="HE33" s="9"/>
      <c r="HF33" s="9"/>
      <c r="HG33" s="9"/>
      <c r="HH33" s="9"/>
      <c r="HI33" s="9"/>
      <c r="HJ33" s="9"/>
      <c r="HK33" s="9"/>
      <c r="HL33" s="9"/>
      <c r="HM33" s="9"/>
      <c r="HN33" s="9"/>
      <c r="HO33" s="9"/>
      <c r="HP33" s="9"/>
      <c r="HQ33" s="9"/>
      <c r="HR33" s="9"/>
      <c r="HS33" s="9"/>
      <c r="HT33" s="9"/>
      <c r="HU33" s="9"/>
      <c r="HV33" s="9"/>
      <c r="HW33" s="9"/>
      <c r="HX33" s="9"/>
      <c r="HY33" s="9"/>
      <c r="HZ33" s="9"/>
      <c r="IA33" s="9"/>
      <c r="IB33" s="9"/>
      <c r="IC33" s="9"/>
      <c r="ID33" s="9"/>
      <c r="IE33" s="9"/>
      <c r="IF33" s="9"/>
      <c r="IG33" s="9"/>
      <c r="IH33" s="9"/>
      <c r="II33" s="9"/>
      <c r="IJ33" s="9"/>
      <c r="IK33" s="9"/>
      <c r="IL33" s="9"/>
      <c r="IM33" s="9"/>
      <c r="IN33" s="9"/>
      <c r="IO33" s="9"/>
      <c r="IP33" s="9"/>
      <c r="IQ33" s="9"/>
      <c r="IR33" s="9"/>
      <c r="IS33" s="9"/>
      <c r="IT33" s="9"/>
      <c r="IU33" s="9"/>
      <c r="IV33" s="9"/>
      <c r="IW33" s="9"/>
      <c r="IX33" s="9"/>
      <c r="IY33" s="9"/>
      <c r="IZ33" s="9"/>
      <c r="JA33" s="9"/>
      <c r="JB33" s="9"/>
      <c r="JC33" s="9"/>
      <c r="JD33" s="9"/>
      <c r="JE33" s="9"/>
      <c r="JF33" s="9"/>
      <c r="JG33" s="9"/>
      <c r="JH33" s="9"/>
      <c r="JI33" s="9"/>
      <c r="JJ33" s="9"/>
      <c r="JK33" s="9"/>
      <c r="JL33" s="9"/>
      <c r="JM33" s="9"/>
      <c r="JN33" s="9"/>
      <c r="JO33" s="9"/>
      <c r="JP33" s="9"/>
      <c r="JQ33" s="9"/>
      <c r="JR33" s="9"/>
      <c r="JS33" s="9"/>
      <c r="JT33" s="9"/>
      <c r="JU33" s="9"/>
      <c r="JV33" s="9"/>
      <c r="JW33" s="9"/>
      <c r="JX33" s="9"/>
      <c r="JY33" s="9"/>
      <c r="JZ33" s="9"/>
      <c r="KA33" s="9"/>
      <c r="KB33" s="9"/>
      <c r="KC33" s="9"/>
      <c r="KD33" s="9"/>
      <c r="KE33" s="9"/>
      <c r="KF33" s="9"/>
      <c r="KG33" s="9"/>
      <c r="KH33" s="9"/>
      <c r="KI33" s="9"/>
      <c r="KJ33" s="9"/>
      <c r="KK33" s="9"/>
      <c r="KL33" s="9"/>
      <c r="KM33" s="9"/>
      <c r="KN33" s="9"/>
      <c r="KO33" s="9"/>
      <c r="KP33" s="9"/>
      <c r="KQ33" s="9"/>
      <c r="KR33" s="9"/>
      <c r="KS33" s="9"/>
      <c r="KT33" s="9"/>
      <c r="KU33" s="9"/>
      <c r="KV33" s="9"/>
      <c r="KW33" s="9"/>
      <c r="KX33" s="9"/>
      <c r="KY33" s="9"/>
      <c r="KZ33" s="9"/>
      <c r="LA33" s="9"/>
      <c r="LB33" s="9"/>
      <c r="LC33" s="9"/>
      <c r="LD33" s="9"/>
      <c r="LE33" s="9"/>
      <c r="LF33" s="9"/>
      <c r="LG33" s="9"/>
      <c r="LH33" s="9"/>
      <c r="LI33" s="9"/>
      <c r="LJ33" s="9"/>
      <c r="LK33" s="9"/>
      <c r="LL33" s="9"/>
      <c r="LM33" s="9"/>
      <c r="LN33" s="9"/>
      <c r="LO33" s="9"/>
      <c r="LP33" s="9"/>
      <c r="LQ33" s="9"/>
      <c r="LR33" s="9"/>
      <c r="LS33" s="9"/>
      <c r="LT33" s="9"/>
      <c r="LU33" s="9"/>
      <c r="LV33" s="9"/>
      <c r="LW33" s="9"/>
      <c r="LX33" s="9"/>
      <c r="LY33" s="9"/>
      <c r="LZ33" s="9"/>
      <c r="MA33" s="9"/>
      <c r="MB33" s="9"/>
      <c r="MC33" s="9"/>
      <c r="MD33" s="9"/>
      <c r="ME33" s="9"/>
      <c r="MF33" s="9"/>
      <c r="MG33" s="9"/>
      <c r="MH33" s="9"/>
      <c r="MI33" s="9"/>
      <c r="MJ33" s="9"/>
      <c r="MK33" s="9"/>
      <c r="ML33" s="9"/>
      <c r="MM33" s="9"/>
      <c r="MN33" s="9"/>
      <c r="MO33" s="9"/>
      <c r="MP33" s="9"/>
      <c r="MQ33" s="9"/>
      <c r="MR33" s="9"/>
      <c r="MS33" s="9"/>
      <c r="MT33" s="9"/>
      <c r="MU33" s="9"/>
      <c r="MV33" s="9"/>
      <c r="MW33" s="9"/>
      <c r="MX33" s="9"/>
      <c r="MY33" s="9"/>
      <c r="MZ33" s="9"/>
      <c r="NA33" s="9"/>
      <c r="NB33" s="9"/>
      <c r="NC33" s="9"/>
      <c r="ND33" s="9">
        <v>3.87</v>
      </c>
      <c r="NE33" s="10">
        <v>3.86</v>
      </c>
      <c r="NF33" s="10">
        <v>3.77</v>
      </c>
      <c r="NG33" s="10">
        <v>3.89</v>
      </c>
      <c r="NH33" s="10">
        <v>3.93</v>
      </c>
      <c r="NI33" s="10">
        <v>4.05</v>
      </c>
      <c r="NJ33" s="10">
        <v>4.0599999999999996</v>
      </c>
      <c r="NK33" s="10">
        <v>4.13</v>
      </c>
      <c r="NL33" s="10">
        <v>4.08</v>
      </c>
      <c r="NM33" s="10">
        <v>4.03</v>
      </c>
      <c r="NN33" s="10">
        <v>4.03</v>
      </c>
      <c r="NO33" s="10">
        <v>4.09</v>
      </c>
      <c r="NP33" s="10">
        <v>4.05</v>
      </c>
      <c r="NQ33" s="10">
        <v>4.1100000000000003</v>
      </c>
      <c r="NR33" s="10">
        <v>4.1399999999999997</v>
      </c>
      <c r="NS33" s="10">
        <v>4.12</v>
      </c>
      <c r="NT33" s="10">
        <v>4.17</v>
      </c>
      <c r="NU33" s="10">
        <v>4.13</v>
      </c>
      <c r="NV33" s="10">
        <v>4.1900000000000004</v>
      </c>
      <c r="NW33" s="10">
        <v>4.28</v>
      </c>
      <c r="NX33" s="10">
        <v>4.08</v>
      </c>
      <c r="NY33">
        <v>4.0199999999999996</v>
      </c>
      <c r="NZ33">
        <v>3.94</v>
      </c>
      <c r="OA33">
        <v>3.95</v>
      </c>
      <c r="OB33">
        <v>3.86</v>
      </c>
      <c r="OC33">
        <v>3.94</v>
      </c>
      <c r="OD33">
        <v>3.93</v>
      </c>
      <c r="OE33">
        <v>4.01</v>
      </c>
      <c r="OF33">
        <v>4.07</v>
      </c>
      <c r="OG33">
        <v>4.08</v>
      </c>
      <c r="OH33">
        <v>4.12</v>
      </c>
      <c r="OI33">
        <v>4.04</v>
      </c>
      <c r="OJ33">
        <v>4.08</v>
      </c>
      <c r="OK33">
        <v>4.1100000000000003</v>
      </c>
      <c r="OL33">
        <v>4.12</v>
      </c>
      <c r="OM33">
        <v>4.1399999999999997</v>
      </c>
      <c r="ON33">
        <v>4.16</v>
      </c>
      <c r="OO33">
        <v>3.97</v>
      </c>
      <c r="OP33">
        <v>4</v>
      </c>
      <c r="OQ33">
        <v>4.03</v>
      </c>
      <c r="OR33">
        <v>3.97</v>
      </c>
      <c r="OS33">
        <v>4.13</v>
      </c>
      <c r="OT33">
        <v>4.1399999999999997</v>
      </c>
      <c r="OU33">
        <v>4.07</v>
      </c>
      <c r="OV33">
        <v>4.1100000000000003</v>
      </c>
      <c r="OW33">
        <v>4.16</v>
      </c>
      <c r="OX33">
        <v>4.2300000000000004</v>
      </c>
      <c r="OY33">
        <v>4.1500000000000004</v>
      </c>
      <c r="OZ33">
        <v>4.17</v>
      </c>
      <c r="PA33">
        <v>4.18</v>
      </c>
      <c r="PB33">
        <v>4.1900000000000004</v>
      </c>
      <c r="PC33">
        <v>4.1900000000000004</v>
      </c>
      <c r="PD33">
        <v>4.2</v>
      </c>
      <c r="PE33">
        <v>4.0999999999999996</v>
      </c>
      <c r="PF33">
        <v>4.04</v>
      </c>
      <c r="PG33">
        <v>4.12</v>
      </c>
      <c r="PH33">
        <v>4.13</v>
      </c>
      <c r="PI33">
        <v>4.16</v>
      </c>
      <c r="PJ33">
        <v>4.08</v>
      </c>
      <c r="PK33">
        <v>4.17</v>
      </c>
      <c r="PL33">
        <v>4.24</v>
      </c>
      <c r="PM33">
        <v>4.1399999999999997</v>
      </c>
      <c r="PN33">
        <v>4.0599999999999996</v>
      </c>
      <c r="PO33">
        <v>4.18</v>
      </c>
      <c r="PP33">
        <v>4.18</v>
      </c>
      <c r="PQ33">
        <v>4.12</v>
      </c>
      <c r="PR33">
        <v>4.3499999999999996</v>
      </c>
      <c r="PS33">
        <v>4.28</v>
      </c>
      <c r="PT33">
        <v>4.33</v>
      </c>
      <c r="PU33">
        <v>4.3499999999999996</v>
      </c>
      <c r="PV33">
        <v>4.41</v>
      </c>
      <c r="PW33">
        <v>4.49</v>
      </c>
      <c r="PX33">
        <v>4.4800000000000004</v>
      </c>
      <c r="PY33">
        <v>4.41</v>
      </c>
      <c r="PZ33">
        <v>4.38</v>
      </c>
      <c r="QA33">
        <v>4.32</v>
      </c>
      <c r="QB33">
        <v>4.24</v>
      </c>
      <c r="QC33">
        <v>4.3600000000000003</v>
      </c>
      <c r="QD33">
        <v>4.28</v>
      </c>
      <c r="QE33">
        <v>4.3</v>
      </c>
      <c r="QF33">
        <v>4.3499999999999996</v>
      </c>
      <c r="QG33">
        <v>4.29</v>
      </c>
      <c r="QH33">
        <v>4.3899999999999997</v>
      </c>
      <c r="QI33">
        <v>4.49</v>
      </c>
    </row>
    <row r="34" spans="1:451" ht="16.5" customHeight="1" x14ac:dyDescent="0.25">
      <c r="A34" s="10"/>
      <c r="B34" s="14" t="s">
        <v>398</v>
      </c>
      <c r="C34" s="9"/>
      <c r="D34" s="9"/>
      <c r="E34" s="9">
        <v>4.8499999999999996</v>
      </c>
      <c r="F34" s="9">
        <v>4.83</v>
      </c>
      <c r="G34" s="9">
        <v>4.87</v>
      </c>
      <c r="H34" s="9">
        <v>4.75</v>
      </c>
      <c r="I34" s="9">
        <v>4.76</v>
      </c>
      <c r="J34" s="9"/>
      <c r="K34" s="9"/>
      <c r="L34" s="9">
        <v>4.8099999999999996</v>
      </c>
      <c r="M34" s="9">
        <v>4.84</v>
      </c>
      <c r="N34" s="9">
        <v>4.9800000000000004</v>
      </c>
      <c r="O34" s="9">
        <v>4.96</v>
      </c>
      <c r="P34" s="9">
        <v>4.87</v>
      </c>
      <c r="Q34" s="9"/>
      <c r="R34" s="9"/>
      <c r="S34" s="9">
        <v>4.8</v>
      </c>
      <c r="T34" s="9">
        <v>4.8</v>
      </c>
      <c r="U34" s="9">
        <v>4.8600000000000003</v>
      </c>
      <c r="V34" s="9">
        <v>4.93</v>
      </c>
      <c r="W34" s="9">
        <v>4.9400000000000004</v>
      </c>
      <c r="X34" s="9"/>
      <c r="Y34" s="9"/>
      <c r="Z34" s="9">
        <v>4.88</v>
      </c>
      <c r="AA34" s="9">
        <v>4.8499999999999996</v>
      </c>
      <c r="AB34" s="9">
        <v>4.96</v>
      </c>
      <c r="AC34" s="9">
        <v>4.93</v>
      </c>
      <c r="AD34" s="9">
        <v>4.83</v>
      </c>
      <c r="AE34" s="9"/>
      <c r="AF34" s="9"/>
      <c r="AG34" s="9">
        <v>4.79</v>
      </c>
      <c r="AH34" s="9">
        <v>4.87</v>
      </c>
      <c r="AI34" s="9">
        <v>4.96</v>
      </c>
      <c r="AJ34" s="9">
        <v>4.93</v>
      </c>
      <c r="AK34" s="9">
        <v>4.99</v>
      </c>
      <c r="AL34" s="9"/>
      <c r="AM34" s="9"/>
      <c r="AN34" s="9">
        <v>4.95</v>
      </c>
      <c r="AO34" s="9">
        <v>4.88</v>
      </c>
      <c r="AP34" s="9">
        <v>4.97</v>
      </c>
      <c r="AQ34" s="9">
        <v>5.16</v>
      </c>
      <c r="AR34" s="9">
        <v>5.08</v>
      </c>
      <c r="AS34" s="9"/>
      <c r="AT34" s="9"/>
      <c r="AU34" s="9">
        <v>4.99</v>
      </c>
      <c r="AV34" s="9">
        <v>5.04</v>
      </c>
      <c r="AW34" s="9">
        <v>5.04</v>
      </c>
      <c r="AX34" s="9">
        <v>5.04</v>
      </c>
      <c r="AY34" s="9">
        <v>5.05</v>
      </c>
      <c r="AZ34" s="9"/>
      <c r="BA34" s="9"/>
      <c r="BB34" s="9"/>
      <c r="BC34" s="9">
        <v>5.07</v>
      </c>
      <c r="BD34" s="9">
        <v>5.05</v>
      </c>
      <c r="BE34" s="9">
        <v>5.1100000000000003</v>
      </c>
      <c r="BF34" s="9">
        <v>5.03</v>
      </c>
      <c r="BG34" s="9"/>
      <c r="BH34" s="9"/>
      <c r="BI34" s="9">
        <v>5.05</v>
      </c>
      <c r="BJ34" s="9">
        <v>5.05</v>
      </c>
      <c r="BK34" s="9">
        <v>5.24</v>
      </c>
      <c r="BL34" s="9">
        <v>5.31</v>
      </c>
      <c r="BM34" s="9">
        <v>5.44</v>
      </c>
      <c r="BN34" s="9"/>
      <c r="BO34" s="9"/>
      <c r="BP34" s="9">
        <v>5.3</v>
      </c>
      <c r="BQ34" s="9">
        <v>5.19</v>
      </c>
      <c r="BR34" s="9">
        <v>5.0599999999999996</v>
      </c>
      <c r="BS34" s="9">
        <v>5.13</v>
      </c>
      <c r="BT34" s="9">
        <v>5.0999999999999996</v>
      </c>
      <c r="BU34" s="9"/>
      <c r="BV34" s="9"/>
      <c r="BW34" s="9">
        <v>4.93</v>
      </c>
      <c r="BX34" s="9">
        <v>4.92</v>
      </c>
      <c r="BY34" s="9">
        <v>5.04</v>
      </c>
      <c r="BZ34" s="9">
        <v>5.05</v>
      </c>
      <c r="CA34" s="9">
        <v>5.16</v>
      </c>
      <c r="CB34" s="9"/>
      <c r="CC34" s="9"/>
      <c r="CD34" s="9"/>
      <c r="CE34" s="9">
        <v>5.19</v>
      </c>
      <c r="CF34" s="9">
        <v>5.2</v>
      </c>
      <c r="CG34" s="9">
        <v>5.23</v>
      </c>
      <c r="CH34" s="9">
        <v>5.14</v>
      </c>
      <c r="CI34" s="9"/>
      <c r="CJ34" s="9"/>
      <c r="CK34" s="9">
        <v>5.08</v>
      </c>
      <c r="CL34" s="9">
        <v>5.16</v>
      </c>
      <c r="CM34" s="9">
        <v>5.17</v>
      </c>
      <c r="CN34" s="9">
        <v>5.22</v>
      </c>
      <c r="CO34" s="9">
        <v>5.16</v>
      </c>
      <c r="CP34" s="9"/>
      <c r="CQ34" s="9"/>
      <c r="CR34" s="9">
        <v>5.21</v>
      </c>
      <c r="CS34" s="9">
        <v>5.25</v>
      </c>
      <c r="CT34" s="9">
        <v>5.22</v>
      </c>
      <c r="CU34" s="9">
        <v>5.22</v>
      </c>
      <c r="CV34" s="9">
        <v>5.27</v>
      </c>
      <c r="CW34" s="9"/>
      <c r="CX34" s="9"/>
      <c r="CY34" s="9">
        <v>5.19</v>
      </c>
      <c r="CZ34" s="9">
        <v>5.18</v>
      </c>
      <c r="DA34" s="9">
        <v>5.23</v>
      </c>
      <c r="DB34" s="9">
        <v>5.21</v>
      </c>
      <c r="DC34" s="9"/>
      <c r="DD34" s="9"/>
      <c r="DE34" s="9"/>
      <c r="DF34" s="9">
        <v>5.26</v>
      </c>
      <c r="DG34" s="9">
        <v>5.31</v>
      </c>
      <c r="DH34" s="9">
        <v>5.17</v>
      </c>
      <c r="DI34" s="9">
        <v>5.19</v>
      </c>
      <c r="DJ34" s="9">
        <v>5.24</v>
      </c>
      <c r="DK34" s="9"/>
      <c r="DL34" s="9"/>
      <c r="DM34" s="9">
        <v>5.03</v>
      </c>
      <c r="DN34" s="9">
        <v>5.01</v>
      </c>
      <c r="DO34" s="9">
        <v>5.03</v>
      </c>
      <c r="DP34" s="9">
        <v>4.99</v>
      </c>
      <c r="DQ34" s="9">
        <v>4.92</v>
      </c>
      <c r="DR34" s="9"/>
      <c r="DS34" s="9"/>
      <c r="DT34" s="9">
        <v>4.79</v>
      </c>
      <c r="DU34" s="9">
        <v>4.79</v>
      </c>
      <c r="DV34" s="9">
        <v>4.7699999999999996</v>
      </c>
      <c r="DW34" s="9">
        <v>4.78</v>
      </c>
      <c r="DX34" s="9">
        <v>4.7300000000000004</v>
      </c>
      <c r="DY34" s="9"/>
      <c r="DZ34" s="9"/>
      <c r="EA34" s="9">
        <v>4.7</v>
      </c>
      <c r="EB34" s="9">
        <v>4.82</v>
      </c>
      <c r="EC34" s="9">
        <v>4.82</v>
      </c>
      <c r="ED34" s="9">
        <v>4.62</v>
      </c>
      <c r="EE34" s="9">
        <v>4.6399999999999997</v>
      </c>
      <c r="EF34" s="9"/>
      <c r="EG34" s="9"/>
      <c r="EH34" s="9">
        <v>4.74</v>
      </c>
      <c r="EI34" s="9">
        <v>4.8099999999999996</v>
      </c>
      <c r="EJ34" s="9">
        <v>4.75</v>
      </c>
      <c r="EK34" s="9">
        <v>4.76</v>
      </c>
      <c r="EL34" s="9">
        <v>4.8499999999999996</v>
      </c>
      <c r="EM34" s="9"/>
      <c r="EN34" s="9"/>
      <c r="EO34" s="9"/>
      <c r="EP34" s="9">
        <v>4.84</v>
      </c>
      <c r="EQ34" s="9">
        <v>4.8</v>
      </c>
      <c r="ER34" s="9">
        <v>4.8</v>
      </c>
      <c r="ES34" s="9">
        <v>4.8099999999999996</v>
      </c>
      <c r="ET34" s="9"/>
      <c r="EU34" s="9"/>
      <c r="EV34" s="9">
        <v>4.88</v>
      </c>
      <c r="EW34" s="9">
        <v>4.8499999999999996</v>
      </c>
      <c r="EX34" s="9">
        <v>4.79</v>
      </c>
      <c r="EY34" s="9">
        <v>5</v>
      </c>
      <c r="EZ34" s="9">
        <v>5</v>
      </c>
      <c r="FA34" s="9"/>
      <c r="FB34" s="9"/>
      <c r="FC34" s="9">
        <v>4.92</v>
      </c>
      <c r="FD34" s="9">
        <v>4.8600000000000003</v>
      </c>
      <c r="FE34" s="9">
        <v>4.88</v>
      </c>
      <c r="FF34" s="9">
        <v>4.83</v>
      </c>
      <c r="FG34" s="9">
        <v>4.84</v>
      </c>
      <c r="FH34" s="9"/>
      <c r="FI34" s="9"/>
      <c r="FJ34" s="9">
        <v>4.71</v>
      </c>
      <c r="FK34" s="9">
        <v>4.72</v>
      </c>
      <c r="FL34" s="9">
        <v>4.68</v>
      </c>
      <c r="FM34" s="9">
        <v>4.59</v>
      </c>
      <c r="FN34" s="9">
        <v>4.5999999999999996</v>
      </c>
      <c r="FO34" s="9"/>
      <c r="FP34" s="9"/>
      <c r="FQ34" s="9">
        <v>4.45</v>
      </c>
      <c r="FR34" s="9">
        <v>4.5199999999999996</v>
      </c>
      <c r="FS34" s="9">
        <v>4.38</v>
      </c>
      <c r="FT34" s="9">
        <v>4.28</v>
      </c>
      <c r="FU34" s="9">
        <v>4.09</v>
      </c>
      <c r="FV34" s="9"/>
      <c r="FW34" s="9"/>
      <c r="FX34" s="9">
        <v>4.16</v>
      </c>
      <c r="FY34" s="9">
        <v>4.2</v>
      </c>
      <c r="FZ34" s="9">
        <v>4.18</v>
      </c>
      <c r="GA34" s="9">
        <v>4.05</v>
      </c>
      <c r="GB34" s="9"/>
      <c r="GC34" s="9"/>
      <c r="GD34" s="9"/>
      <c r="GE34" s="9">
        <v>3.91</v>
      </c>
      <c r="GF34" s="9">
        <v>3.8</v>
      </c>
      <c r="GG34" s="9">
        <v>3.74</v>
      </c>
      <c r="GH34" s="9">
        <v>3.89</v>
      </c>
      <c r="GI34" s="9">
        <v>3.83</v>
      </c>
      <c r="GJ34" s="9"/>
      <c r="GK34" s="9"/>
      <c r="GL34" s="9">
        <v>3.78</v>
      </c>
      <c r="GM34" s="9">
        <v>3.63</v>
      </c>
      <c r="GN34" s="9">
        <v>3.57</v>
      </c>
      <c r="GO34" s="9">
        <v>3.53</v>
      </c>
      <c r="GP34" s="9">
        <v>3.41</v>
      </c>
      <c r="GQ34" s="9"/>
      <c r="GR34" s="9"/>
      <c r="GS34" s="9">
        <v>3.57</v>
      </c>
      <c r="GT34" s="9">
        <v>3.53</v>
      </c>
      <c r="GU34" s="9">
        <v>3.59</v>
      </c>
      <c r="GV34" s="9">
        <v>3.5</v>
      </c>
      <c r="GW34" s="9">
        <v>3.58</v>
      </c>
      <c r="GX34" s="9"/>
      <c r="GY34" s="9"/>
      <c r="GZ34" s="9">
        <v>3.61</v>
      </c>
      <c r="HA34" s="9">
        <v>3.68</v>
      </c>
      <c r="HB34" s="9">
        <v>3.67</v>
      </c>
      <c r="HC34" s="9">
        <v>3.74</v>
      </c>
      <c r="HD34" s="9">
        <v>3.79</v>
      </c>
      <c r="HE34" s="9"/>
      <c r="HF34" s="9"/>
      <c r="HG34" s="9"/>
      <c r="HH34" s="9"/>
      <c r="HI34" s="9"/>
      <c r="HJ34" s="9"/>
      <c r="HK34" s="9"/>
      <c r="HL34" s="9"/>
      <c r="HM34" s="9"/>
      <c r="HN34" s="9"/>
      <c r="HO34" s="9"/>
      <c r="HP34" s="9"/>
      <c r="HQ34" s="9"/>
      <c r="HR34" s="9"/>
      <c r="HS34" s="9"/>
      <c r="HT34" s="9"/>
      <c r="HU34" s="9"/>
      <c r="HV34" s="9"/>
      <c r="HW34" s="9"/>
      <c r="HX34" s="9"/>
      <c r="HY34" s="9"/>
      <c r="HZ34" s="9"/>
      <c r="IA34" s="9"/>
      <c r="IB34" s="9"/>
      <c r="IC34" s="9"/>
      <c r="ID34" s="9"/>
      <c r="IE34" s="9"/>
      <c r="IF34" s="9"/>
      <c r="IG34" s="9"/>
      <c r="IH34" s="9"/>
      <c r="II34" s="9"/>
      <c r="IJ34" s="9"/>
      <c r="IK34" s="9"/>
      <c r="IL34" s="9"/>
      <c r="IM34" s="9"/>
      <c r="IN34" s="9"/>
      <c r="IO34" s="9"/>
      <c r="IP34" s="9"/>
      <c r="IQ34" s="9"/>
      <c r="IR34" s="9"/>
      <c r="IS34" s="9"/>
      <c r="IT34" s="9"/>
      <c r="IU34" s="9"/>
      <c r="IV34" s="9"/>
      <c r="IW34" s="9"/>
      <c r="IX34" s="9"/>
      <c r="IY34" s="9"/>
      <c r="IZ34" s="9"/>
      <c r="JA34" s="9"/>
      <c r="JB34" s="9"/>
      <c r="JC34" s="9"/>
      <c r="JD34" s="9"/>
      <c r="JE34" s="9"/>
      <c r="JF34" s="9"/>
      <c r="JG34" s="9"/>
      <c r="JH34" s="9"/>
      <c r="JI34" s="9"/>
      <c r="JJ34" s="9"/>
      <c r="JK34" s="9"/>
      <c r="JL34" s="9"/>
      <c r="JM34" s="9"/>
      <c r="JN34" s="9"/>
      <c r="JO34" s="9"/>
      <c r="JP34" s="9"/>
      <c r="JQ34" s="9"/>
      <c r="JR34" s="9"/>
      <c r="JS34" s="9"/>
      <c r="JT34" s="9"/>
      <c r="JU34" s="9"/>
      <c r="JV34" s="9"/>
      <c r="JW34" s="9"/>
      <c r="JX34" s="9"/>
      <c r="JY34" s="9"/>
      <c r="JZ34" s="9"/>
      <c r="KA34" s="9"/>
      <c r="KB34" s="9"/>
      <c r="KC34" s="9"/>
      <c r="KD34" s="9"/>
      <c r="KE34" s="9"/>
      <c r="KF34" s="9"/>
      <c r="KG34" s="9"/>
      <c r="KH34" s="9"/>
      <c r="KI34" s="9"/>
      <c r="KJ34" s="9"/>
      <c r="KK34" s="9"/>
      <c r="KL34" s="9"/>
      <c r="KM34" s="9"/>
      <c r="KN34" s="9"/>
      <c r="KO34" s="9"/>
      <c r="KP34" s="9"/>
      <c r="KQ34" s="9"/>
      <c r="KR34" s="9"/>
      <c r="KS34" s="9"/>
      <c r="KT34" s="9"/>
      <c r="KU34" s="9"/>
      <c r="KV34" s="9"/>
      <c r="KW34" s="9"/>
      <c r="KX34" s="9"/>
      <c r="KY34" s="9"/>
      <c r="KZ34" s="9"/>
      <c r="LA34" s="9"/>
      <c r="LB34" s="9"/>
      <c r="LC34" s="9"/>
      <c r="LD34" s="9"/>
      <c r="LE34" s="9"/>
      <c r="LF34" s="9"/>
      <c r="LG34" s="9"/>
      <c r="LH34" s="9"/>
      <c r="LI34" s="9"/>
      <c r="LJ34" s="9"/>
      <c r="LK34" s="9"/>
      <c r="LL34" s="9"/>
      <c r="LM34" s="9"/>
      <c r="LN34" s="9"/>
      <c r="LO34" s="9"/>
      <c r="LP34" s="9"/>
      <c r="LQ34" s="9"/>
      <c r="LR34" s="9"/>
      <c r="LS34" s="9"/>
      <c r="LT34" s="9"/>
      <c r="LU34" s="9"/>
      <c r="LV34" s="9"/>
      <c r="LW34" s="9"/>
      <c r="LX34" s="9"/>
      <c r="LY34" s="9"/>
      <c r="LZ34" s="9"/>
      <c r="MA34" s="9"/>
      <c r="MB34" s="9"/>
      <c r="MC34" s="9"/>
      <c r="MD34" s="9"/>
      <c r="ME34" s="9"/>
      <c r="MF34" s="9"/>
      <c r="MG34" s="9"/>
      <c r="MH34" s="9"/>
      <c r="MI34" s="9"/>
      <c r="MJ34" s="9"/>
      <c r="MK34" s="9"/>
      <c r="ML34" s="9"/>
      <c r="MM34" s="9"/>
      <c r="MN34" s="9"/>
      <c r="MO34" s="9"/>
      <c r="MP34" s="9"/>
      <c r="MQ34" s="9"/>
      <c r="MR34" s="9"/>
      <c r="MS34" s="9"/>
      <c r="MT34" s="9"/>
      <c r="MU34" s="9"/>
      <c r="MV34" s="9"/>
      <c r="MW34" s="9"/>
      <c r="MX34" s="9"/>
      <c r="MY34" s="9"/>
      <c r="MZ34" s="9"/>
      <c r="NA34" s="9"/>
      <c r="NB34" s="9"/>
      <c r="NC34" s="9"/>
      <c r="ND34" s="9">
        <v>3.81</v>
      </c>
      <c r="NE34" s="10">
        <v>3.8</v>
      </c>
      <c r="NF34" s="10">
        <v>3.71</v>
      </c>
      <c r="NG34" s="10">
        <v>3.82</v>
      </c>
      <c r="NH34" s="10">
        <v>3.85</v>
      </c>
      <c r="NI34" s="10">
        <v>3.99</v>
      </c>
      <c r="NJ34" s="10">
        <v>3.99</v>
      </c>
      <c r="NK34" s="10">
        <v>4.0599999999999996</v>
      </c>
      <c r="NL34" s="10">
        <v>4.0199999999999996</v>
      </c>
      <c r="NM34" s="10">
        <v>3.96</v>
      </c>
      <c r="NN34" s="10">
        <v>3.96</v>
      </c>
      <c r="NO34" s="10">
        <v>4.0199999999999996</v>
      </c>
      <c r="NP34" s="10">
        <v>3.98</v>
      </c>
      <c r="NQ34" s="10">
        <v>4.04</v>
      </c>
      <c r="NR34" s="10">
        <v>4.08</v>
      </c>
      <c r="NS34" s="10">
        <v>4.0599999999999996</v>
      </c>
      <c r="NT34" s="10">
        <v>4.1100000000000003</v>
      </c>
      <c r="NU34" s="10">
        <v>4.0599999999999996</v>
      </c>
      <c r="NV34" s="10">
        <v>4.12</v>
      </c>
      <c r="NW34" s="10">
        <v>4.21</v>
      </c>
      <c r="NX34" s="10">
        <v>4.01</v>
      </c>
      <c r="NY34">
        <v>3.96</v>
      </c>
      <c r="NZ34">
        <v>3.88</v>
      </c>
      <c r="OA34">
        <v>3.89</v>
      </c>
      <c r="OB34">
        <v>3.79</v>
      </c>
      <c r="OC34">
        <v>3.87</v>
      </c>
      <c r="OD34">
        <v>3.87</v>
      </c>
      <c r="OE34">
        <v>3.94</v>
      </c>
      <c r="OF34">
        <v>4.01</v>
      </c>
      <c r="OG34">
        <v>4.01</v>
      </c>
      <c r="OH34">
        <v>4.05</v>
      </c>
      <c r="OI34">
        <v>3.98</v>
      </c>
      <c r="OJ34">
        <v>4.0199999999999996</v>
      </c>
      <c r="OK34">
        <v>4.04</v>
      </c>
      <c r="OL34">
        <v>4.0599999999999996</v>
      </c>
      <c r="OM34">
        <v>4.07</v>
      </c>
      <c r="ON34">
        <v>4.0999999999999996</v>
      </c>
      <c r="OO34">
        <v>3.9</v>
      </c>
      <c r="OP34">
        <v>3.93</v>
      </c>
      <c r="OQ34">
        <v>3.96</v>
      </c>
      <c r="OR34">
        <v>3.9</v>
      </c>
      <c r="OS34">
        <v>4.0599999999999996</v>
      </c>
      <c r="OT34">
        <v>4.07</v>
      </c>
      <c r="OU34">
        <v>4</v>
      </c>
      <c r="OV34">
        <v>4.04</v>
      </c>
      <c r="OW34">
        <v>4.09</v>
      </c>
      <c r="OX34">
        <v>4.16</v>
      </c>
      <c r="OY34">
        <v>4.08</v>
      </c>
      <c r="OZ34">
        <v>4.0999999999999996</v>
      </c>
      <c r="PA34">
        <v>4.1100000000000003</v>
      </c>
      <c r="PB34">
        <v>4.12</v>
      </c>
      <c r="PC34">
        <v>4.12</v>
      </c>
      <c r="PD34">
        <v>4.13</v>
      </c>
      <c r="PE34">
        <v>4.03</v>
      </c>
      <c r="PF34">
        <v>3.97</v>
      </c>
      <c r="PG34">
        <v>4.05</v>
      </c>
      <c r="PH34">
        <v>4.07</v>
      </c>
      <c r="PI34">
        <v>4.09</v>
      </c>
      <c r="PJ34">
        <v>4.01</v>
      </c>
      <c r="PK34">
        <v>4.1100000000000003</v>
      </c>
      <c r="PL34">
        <v>4.17</v>
      </c>
      <c r="PM34">
        <v>4.08</v>
      </c>
      <c r="PN34">
        <v>3.99</v>
      </c>
      <c r="PO34">
        <v>4.1100000000000003</v>
      </c>
      <c r="PP34">
        <v>4.12</v>
      </c>
      <c r="PQ34">
        <v>4.05</v>
      </c>
      <c r="PR34">
        <v>4.28</v>
      </c>
      <c r="PS34">
        <v>4.22</v>
      </c>
      <c r="PT34">
        <v>4.26</v>
      </c>
      <c r="PU34">
        <v>4.29</v>
      </c>
      <c r="PV34">
        <v>4.34</v>
      </c>
      <c r="PW34">
        <v>4.43</v>
      </c>
      <c r="PX34">
        <v>4.41</v>
      </c>
      <c r="PY34">
        <v>4.34</v>
      </c>
      <c r="PZ34">
        <v>4.3099999999999996</v>
      </c>
      <c r="QA34">
        <v>4.25</v>
      </c>
      <c r="QB34">
        <v>4.17</v>
      </c>
      <c r="QC34">
        <v>4.29</v>
      </c>
      <c r="QD34">
        <v>4.22</v>
      </c>
      <c r="QE34">
        <v>4.2300000000000004</v>
      </c>
      <c r="QF34">
        <v>4.28</v>
      </c>
      <c r="QG34">
        <v>4.22</v>
      </c>
      <c r="QH34">
        <v>4.32</v>
      </c>
      <c r="QI34">
        <v>4.42</v>
      </c>
    </row>
    <row r="35" spans="1:451" ht="16.5" customHeight="1" x14ac:dyDescent="0.25">
      <c r="A35" s="7" t="s">
        <v>399</v>
      </c>
      <c r="B35" s="7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 t="e">
        <v>#N/A</v>
      </c>
      <c r="W35" s="9"/>
      <c r="X35" s="9"/>
      <c r="Y35" s="9"/>
      <c r="Z35" s="9" t="e">
        <v>#N/A</v>
      </c>
      <c r="AA35" s="9" t="e">
        <v>#N/A</v>
      </c>
      <c r="AB35" s="9" t="e">
        <v>#N/A</v>
      </c>
      <c r="AC35" s="9" t="e">
        <v>#N/A</v>
      </c>
      <c r="AD35" s="9" t="e">
        <v>#N/A</v>
      </c>
      <c r="AE35" s="9"/>
      <c r="AF35" s="9"/>
      <c r="AG35" s="9" t="e">
        <v>#N/A</v>
      </c>
      <c r="AH35" s="9" t="e">
        <v>#N/A</v>
      </c>
      <c r="AI35" s="9" t="e">
        <v>#N/A</v>
      </c>
      <c r="AJ35" s="9" t="e">
        <v>#N/A</v>
      </c>
      <c r="AK35" s="9" t="e">
        <v>#N/A</v>
      </c>
      <c r="AL35" s="9"/>
      <c r="AM35" s="9"/>
      <c r="AN35" s="9" t="e">
        <v>#N/A</v>
      </c>
      <c r="AO35" s="9" t="e">
        <v>#N/A</v>
      </c>
      <c r="AP35" s="9" t="e">
        <v>#N/A</v>
      </c>
      <c r="AQ35" s="9" t="e">
        <v>#N/A</v>
      </c>
      <c r="AR35" s="9" t="e">
        <v>#N/A</v>
      </c>
      <c r="AS35" s="9"/>
      <c r="AT35" s="9"/>
      <c r="AU35" s="9" t="e">
        <v>#N/A</v>
      </c>
      <c r="AV35" s="9" t="e">
        <v>#N/A</v>
      </c>
      <c r="AW35" s="9" t="e">
        <v>#N/A</v>
      </c>
      <c r="AX35" s="9" t="e">
        <v>#N/A</v>
      </c>
      <c r="AY35" s="9" t="e">
        <v>#N/A</v>
      </c>
      <c r="AZ35" s="9"/>
      <c r="BA35" s="9"/>
      <c r="BB35" s="9"/>
      <c r="BC35" s="9" t="e">
        <v>#N/A</v>
      </c>
      <c r="BD35" s="9" t="e">
        <v>#N/A</v>
      </c>
      <c r="BE35" s="9" t="e">
        <v>#N/A</v>
      </c>
      <c r="BF35" s="9" t="e">
        <v>#N/A</v>
      </c>
      <c r="BG35" s="9"/>
      <c r="BH35" s="9"/>
      <c r="BI35" s="9" t="e">
        <v>#N/A</v>
      </c>
      <c r="BJ35" s="9" t="e">
        <v>#N/A</v>
      </c>
      <c r="BK35" s="9" t="e">
        <v>#N/A</v>
      </c>
      <c r="BL35" s="9" t="e">
        <v>#N/A</v>
      </c>
      <c r="BM35" s="9"/>
      <c r="BN35" s="9"/>
      <c r="BO35" s="9"/>
      <c r="BP35" s="9" t="e">
        <v>#N/A</v>
      </c>
      <c r="BQ35" s="9" t="e">
        <v>#N/A</v>
      </c>
      <c r="BR35" s="9" t="e">
        <v>#N/A</v>
      </c>
      <c r="BS35" s="9" t="e">
        <v>#N/A</v>
      </c>
      <c r="BT35" s="9" t="e">
        <v>#N/A</v>
      </c>
      <c r="BU35" s="9"/>
      <c r="BV35" s="9"/>
      <c r="BW35" s="9" t="e">
        <v>#N/A</v>
      </c>
      <c r="BX35" s="9" t="e">
        <v>#N/A</v>
      </c>
      <c r="BY35" s="9" t="e">
        <v>#N/A</v>
      </c>
      <c r="BZ35" s="9" t="e">
        <v>#N/A</v>
      </c>
      <c r="CA35" s="9" t="e">
        <v>#N/A</v>
      </c>
      <c r="CB35" s="9"/>
      <c r="CC35" s="9"/>
      <c r="CD35" s="9"/>
      <c r="CE35" s="9" t="e">
        <v>#N/A</v>
      </c>
      <c r="CF35" s="9" t="e">
        <v>#N/A</v>
      </c>
      <c r="CG35" s="9" t="e">
        <v>#N/A</v>
      </c>
      <c r="CH35" s="9" t="e">
        <v>#N/A</v>
      </c>
      <c r="CI35" s="9"/>
      <c r="CJ35" s="9"/>
      <c r="CK35" s="9" t="e">
        <v>#N/A</v>
      </c>
      <c r="CL35" s="9" t="e">
        <v>#N/A</v>
      </c>
      <c r="CM35" s="9" t="e">
        <v>#N/A</v>
      </c>
      <c r="CN35" s="9" t="e">
        <v>#N/A</v>
      </c>
      <c r="CO35" s="9" t="e">
        <v>#N/A</v>
      </c>
      <c r="CP35" s="9"/>
      <c r="CQ35" s="9"/>
      <c r="CR35" s="9" t="e">
        <v>#N/A</v>
      </c>
      <c r="CS35" s="9" t="e">
        <v>#N/A</v>
      </c>
      <c r="CT35" s="9" t="e">
        <v>#N/A</v>
      </c>
      <c r="CU35" s="9" t="e">
        <v>#N/A</v>
      </c>
      <c r="CV35" s="9" t="e">
        <v>#N/A</v>
      </c>
      <c r="CW35" s="9"/>
      <c r="CX35" s="9"/>
      <c r="CY35" s="9" t="e">
        <v>#N/A</v>
      </c>
      <c r="CZ35" s="9" t="e">
        <v>#N/A</v>
      </c>
      <c r="DA35" s="9" t="e">
        <v>#N/A</v>
      </c>
      <c r="DB35" s="9" t="e">
        <v>#N/A</v>
      </c>
      <c r="DC35" s="9"/>
      <c r="DD35" s="9"/>
      <c r="DE35" s="9"/>
      <c r="DF35" s="9" t="e">
        <v>#N/A</v>
      </c>
      <c r="DG35" s="9" t="e">
        <v>#N/A</v>
      </c>
      <c r="DH35" s="9" t="e">
        <v>#N/A</v>
      </c>
      <c r="DI35" s="9" t="e">
        <v>#N/A</v>
      </c>
      <c r="DJ35" s="9" t="e">
        <v>#N/A</v>
      </c>
      <c r="DK35" s="9"/>
      <c r="DL35" s="9"/>
      <c r="DM35" s="9" t="e">
        <v>#N/A</v>
      </c>
      <c r="DN35" s="9" t="e">
        <v>#N/A</v>
      </c>
      <c r="DO35" s="9" t="e">
        <v>#N/A</v>
      </c>
      <c r="DP35" s="9" t="e">
        <v>#N/A</v>
      </c>
      <c r="DQ35" s="9" t="e">
        <v>#N/A</v>
      </c>
      <c r="DR35" s="9"/>
      <c r="DS35" s="9"/>
      <c r="DT35" s="9" t="e">
        <v>#N/A</v>
      </c>
      <c r="DU35" s="9" t="e">
        <v>#N/A</v>
      </c>
      <c r="DV35" s="9" t="e">
        <v>#N/A</v>
      </c>
      <c r="DW35" s="9" t="e">
        <v>#N/A</v>
      </c>
      <c r="DX35" s="9" t="e">
        <v>#N/A</v>
      </c>
      <c r="DY35" s="9"/>
      <c r="DZ35" s="9"/>
      <c r="EA35" s="9" t="e">
        <v>#N/A</v>
      </c>
      <c r="EB35" s="9" t="e">
        <v>#N/A</v>
      </c>
      <c r="EC35" s="9" t="e">
        <v>#N/A</v>
      </c>
      <c r="ED35" s="9" t="e">
        <v>#N/A</v>
      </c>
      <c r="EE35" s="9" t="e">
        <v>#N/A</v>
      </c>
      <c r="EF35" s="9"/>
      <c r="EG35" s="9"/>
      <c r="EH35" s="9" t="e">
        <v>#N/A</v>
      </c>
      <c r="EI35" s="9" t="e">
        <v>#N/A</v>
      </c>
      <c r="EJ35" s="9" t="e">
        <v>#N/A</v>
      </c>
      <c r="EK35" s="9" t="e">
        <v>#N/A</v>
      </c>
      <c r="EL35" s="9" t="e">
        <v>#N/A</v>
      </c>
      <c r="EM35" s="9"/>
      <c r="EN35" s="9"/>
      <c r="EO35" s="9"/>
      <c r="EP35" s="9" t="e">
        <v>#N/A</v>
      </c>
      <c r="EQ35" s="9" t="e">
        <v>#N/A</v>
      </c>
      <c r="ER35" s="9" t="e">
        <v>#N/A</v>
      </c>
      <c r="ES35" s="9" t="e">
        <v>#N/A</v>
      </c>
      <c r="ET35" s="9"/>
      <c r="EU35" s="9"/>
      <c r="EV35" s="9" t="e">
        <v>#N/A</v>
      </c>
      <c r="EW35" s="9" t="e">
        <v>#N/A</v>
      </c>
      <c r="EX35" s="9" t="e">
        <v>#N/A</v>
      </c>
      <c r="EY35" s="9" t="e">
        <v>#N/A</v>
      </c>
      <c r="EZ35" s="9" t="e">
        <v>#N/A</v>
      </c>
      <c r="FA35" s="9"/>
      <c r="FB35" s="9"/>
      <c r="FC35" s="9" t="e">
        <v>#N/A</v>
      </c>
      <c r="FD35" s="9" t="e">
        <v>#N/A</v>
      </c>
      <c r="FE35" s="9" t="e">
        <v>#N/A</v>
      </c>
      <c r="FF35" s="9" t="e">
        <v>#N/A</v>
      </c>
      <c r="FG35" s="9" t="e">
        <v>#N/A</v>
      </c>
      <c r="FH35" s="9"/>
      <c r="FI35" s="9"/>
      <c r="FJ35" s="9" t="e">
        <v>#N/A</v>
      </c>
      <c r="FK35" s="9" t="e">
        <v>#N/A</v>
      </c>
      <c r="FL35" s="9" t="e">
        <v>#N/A</v>
      </c>
      <c r="FM35" s="9" t="e">
        <v>#N/A</v>
      </c>
      <c r="FN35" s="9" t="e">
        <v>#N/A</v>
      </c>
      <c r="FO35" s="9"/>
      <c r="FP35" s="9"/>
      <c r="FQ35" s="9" t="e">
        <v>#N/A</v>
      </c>
      <c r="FR35" s="9" t="e">
        <v>#N/A</v>
      </c>
      <c r="FS35" s="9" t="e">
        <v>#N/A</v>
      </c>
      <c r="FT35" s="9" t="e">
        <v>#N/A</v>
      </c>
      <c r="FU35" s="9" t="e">
        <v>#N/A</v>
      </c>
      <c r="FV35" s="9"/>
      <c r="FW35" s="9"/>
      <c r="FX35" s="9" t="e">
        <v>#N/A</v>
      </c>
      <c r="FY35" s="9" t="e">
        <v>#N/A</v>
      </c>
      <c r="FZ35" s="9" t="e">
        <v>#N/A</v>
      </c>
      <c r="GA35" s="9" t="e">
        <v>#N/A</v>
      </c>
      <c r="GB35" s="9"/>
      <c r="GC35" s="9"/>
      <c r="GD35" s="9"/>
      <c r="GE35" s="9" t="e">
        <v>#N/A</v>
      </c>
      <c r="GF35" s="9" t="e">
        <v>#N/A</v>
      </c>
      <c r="GG35" s="9" t="e">
        <v>#N/A</v>
      </c>
      <c r="GH35" s="9" t="e">
        <v>#N/A</v>
      </c>
      <c r="GI35" s="9" t="e">
        <v>#N/A</v>
      </c>
      <c r="GJ35" s="9"/>
      <c r="GK35" s="9"/>
      <c r="GL35" s="9" t="e">
        <v>#N/A</v>
      </c>
      <c r="GM35" s="9" t="e">
        <v>#N/A</v>
      </c>
      <c r="GN35" s="9" t="e">
        <v>#N/A</v>
      </c>
      <c r="GO35" s="9" t="e">
        <v>#N/A</v>
      </c>
      <c r="GP35" s="9" t="e">
        <v>#N/A</v>
      </c>
      <c r="GQ35" s="9"/>
      <c r="GR35" s="9"/>
      <c r="GS35" s="9" t="e">
        <v>#N/A</v>
      </c>
      <c r="GT35" s="9" t="e">
        <v>#N/A</v>
      </c>
      <c r="GU35" s="9" t="e">
        <v>#N/A</v>
      </c>
      <c r="GV35" s="9" t="e">
        <v>#N/A</v>
      </c>
      <c r="GW35" s="9" t="e">
        <v>#N/A</v>
      </c>
      <c r="GX35" s="9"/>
      <c r="GY35" s="9"/>
      <c r="GZ35" s="9" t="e">
        <v>#N/A</v>
      </c>
      <c r="HA35" s="9" t="e">
        <v>#N/A</v>
      </c>
      <c r="HB35" s="9" t="e">
        <v>#N/A</v>
      </c>
      <c r="HC35" s="9" t="e">
        <v>#N/A</v>
      </c>
      <c r="HD35" s="9" t="e">
        <v>#N/A</v>
      </c>
      <c r="HE35" s="9"/>
      <c r="HF35" s="9"/>
      <c r="HG35" s="9"/>
      <c r="HH35" s="9"/>
      <c r="HI35" s="9"/>
      <c r="HJ35" s="9"/>
      <c r="HK35" s="9"/>
      <c r="HL35" s="9"/>
      <c r="HM35" s="9"/>
      <c r="HN35" s="9"/>
      <c r="HO35" s="9"/>
      <c r="HP35" s="9"/>
      <c r="HQ35" s="9"/>
      <c r="HR35" s="9"/>
      <c r="HS35" s="9"/>
      <c r="HT35" s="9"/>
      <c r="HU35" s="9"/>
      <c r="HV35" s="9"/>
      <c r="HW35" s="9"/>
      <c r="HX35" s="9"/>
      <c r="HY35" s="9"/>
      <c r="HZ35" s="9"/>
      <c r="IA35" s="9"/>
      <c r="IB35" s="9"/>
      <c r="IC35" s="9"/>
      <c r="ID35" s="9"/>
      <c r="IE35" s="9"/>
      <c r="IF35" s="9"/>
      <c r="IG35" s="9"/>
      <c r="IH35" s="9"/>
      <c r="II35" s="9"/>
      <c r="IJ35" s="9"/>
      <c r="IK35" s="9"/>
      <c r="IL35" s="9"/>
      <c r="IM35" s="9"/>
      <c r="IN35" s="9"/>
      <c r="IO35" s="9"/>
      <c r="IP35" s="9"/>
      <c r="IQ35" s="9"/>
      <c r="IR35" s="9"/>
      <c r="IS35" s="9"/>
      <c r="IT35" s="9"/>
      <c r="IU35" s="9"/>
      <c r="IV35" s="9"/>
      <c r="IW35" s="9"/>
      <c r="IX35" s="9"/>
      <c r="IY35" s="9"/>
      <c r="IZ35" s="9"/>
      <c r="JA35" s="9"/>
      <c r="JB35" s="9"/>
      <c r="JC35" s="9"/>
      <c r="JD35" s="9"/>
      <c r="JE35" s="9"/>
      <c r="JF35" s="9"/>
      <c r="JG35" s="9"/>
      <c r="JH35" s="9"/>
      <c r="JI35" s="9"/>
      <c r="JJ35" s="9"/>
      <c r="JK35" s="9"/>
      <c r="JL35" s="9"/>
      <c r="JM35" s="9"/>
      <c r="JN35" s="9"/>
      <c r="JO35" s="9"/>
      <c r="JP35" s="9"/>
      <c r="JQ35" s="9"/>
      <c r="JR35" s="9"/>
      <c r="JS35" s="9"/>
      <c r="JT35" s="9"/>
      <c r="JU35" s="9"/>
      <c r="JV35" s="9"/>
      <c r="JW35" s="9"/>
      <c r="JX35" s="9"/>
      <c r="JY35" s="9"/>
      <c r="JZ35" s="9"/>
      <c r="KA35" s="9"/>
      <c r="KB35" s="9"/>
      <c r="KC35" s="9"/>
      <c r="KD35" s="9"/>
      <c r="KE35" s="9"/>
      <c r="KF35" s="9"/>
      <c r="KG35" s="9"/>
      <c r="KH35" s="9"/>
      <c r="KI35" s="9"/>
      <c r="KJ35" s="9"/>
      <c r="KK35" s="9"/>
      <c r="KL35" s="9"/>
      <c r="KM35" s="9"/>
      <c r="KN35" s="9"/>
      <c r="KO35" s="9"/>
      <c r="KP35" s="9"/>
      <c r="KQ35" s="9"/>
      <c r="KR35" s="9"/>
      <c r="KS35" s="9"/>
      <c r="KT35" s="9"/>
      <c r="KU35" s="9"/>
      <c r="KV35" s="9"/>
      <c r="KW35" s="9"/>
      <c r="KX35" s="9"/>
      <c r="KY35" s="9"/>
      <c r="KZ35" s="9"/>
      <c r="LA35" s="9"/>
      <c r="LB35" s="9"/>
      <c r="LC35" s="9"/>
      <c r="LD35" s="9"/>
      <c r="LE35" s="9"/>
      <c r="LF35" s="9"/>
      <c r="LG35" s="9"/>
      <c r="LH35" s="9"/>
      <c r="LI35" s="9"/>
      <c r="LJ35" s="9"/>
      <c r="LK35" s="9"/>
      <c r="LL35" s="9"/>
      <c r="LM35" s="9"/>
      <c r="LN35" s="9"/>
      <c r="LO35" s="9"/>
      <c r="LP35" s="9"/>
      <c r="LQ35" s="9"/>
      <c r="LR35" s="9"/>
      <c r="LS35" s="9"/>
      <c r="LT35" s="9"/>
      <c r="LU35" s="9"/>
      <c r="LV35" s="9"/>
      <c r="LW35" s="9"/>
      <c r="LX35" s="9"/>
      <c r="LY35" s="9"/>
      <c r="LZ35" s="9"/>
      <c r="MA35" s="9"/>
      <c r="MB35" s="9"/>
      <c r="MC35" s="9"/>
      <c r="MD35" s="9"/>
      <c r="ME35" s="9"/>
      <c r="MF35" s="9"/>
      <c r="MG35" s="9"/>
      <c r="MH35" s="9"/>
      <c r="MI35" s="9"/>
      <c r="MJ35" s="9"/>
      <c r="MK35" s="9"/>
      <c r="ML35" s="9"/>
      <c r="MM35" s="9"/>
      <c r="MN35" s="9"/>
      <c r="MO35" s="9"/>
      <c r="MP35" s="9"/>
      <c r="MQ35" s="9"/>
      <c r="MR35" s="9"/>
      <c r="MS35" s="9"/>
      <c r="MT35" s="9"/>
      <c r="MU35" s="9"/>
      <c r="MV35" s="9"/>
      <c r="MW35" s="9"/>
      <c r="MX35" s="9"/>
      <c r="MY35" s="9"/>
      <c r="MZ35" s="9"/>
      <c r="NA35" s="9"/>
      <c r="NB35" s="9"/>
      <c r="NC35" s="9"/>
      <c r="ND35" s="9" t="e">
        <v>#N/A</v>
      </c>
    </row>
    <row r="36" spans="1:451" ht="16.5" customHeight="1" x14ac:dyDescent="0.25">
      <c r="A36" s="10"/>
      <c r="B36" s="14" t="s">
        <v>400</v>
      </c>
      <c r="C36" s="9"/>
      <c r="D36" s="9"/>
      <c r="E36" s="9">
        <v>4.28</v>
      </c>
      <c r="F36" s="9">
        <v>4.28</v>
      </c>
      <c r="G36" s="9">
        <v>4.3099999999999996</v>
      </c>
      <c r="H36" s="9">
        <v>4.21</v>
      </c>
      <c r="I36" s="9">
        <v>4.2300000000000004</v>
      </c>
      <c r="J36" s="9"/>
      <c r="K36" s="9"/>
      <c r="L36" s="9">
        <v>4.21</v>
      </c>
      <c r="M36" s="9">
        <v>4.22</v>
      </c>
      <c r="N36" s="9">
        <v>4.32</v>
      </c>
      <c r="O36" s="9">
        <v>4.3</v>
      </c>
      <c r="P36" s="9">
        <v>4.24</v>
      </c>
      <c r="Q36" s="9"/>
      <c r="R36" s="9"/>
      <c r="S36" s="9">
        <v>4.1900000000000004</v>
      </c>
      <c r="T36" s="9">
        <v>4.18</v>
      </c>
      <c r="U36" s="9">
        <v>4.2300000000000004</v>
      </c>
      <c r="V36" s="9">
        <v>4.29</v>
      </c>
      <c r="W36" s="9">
        <v>4.3</v>
      </c>
      <c r="X36" s="9"/>
      <c r="Y36" s="9"/>
      <c r="Z36" s="9">
        <v>4.25</v>
      </c>
      <c r="AA36" s="9">
        <v>4.24</v>
      </c>
      <c r="AB36" s="9">
        <v>4.3099999999999996</v>
      </c>
      <c r="AC36" s="9">
        <v>4.3</v>
      </c>
      <c r="AD36" s="9">
        <v>4.24</v>
      </c>
      <c r="AE36" s="9"/>
      <c r="AF36" s="9"/>
      <c r="AG36" s="9">
        <v>4.21</v>
      </c>
      <c r="AH36" s="9">
        <v>4.26</v>
      </c>
      <c r="AI36" s="9">
        <v>4.33</v>
      </c>
      <c r="AJ36" s="9">
        <v>4.3099999999999996</v>
      </c>
      <c r="AK36" s="9">
        <v>4.3499999999999996</v>
      </c>
      <c r="AL36" s="9"/>
      <c r="AM36" s="9"/>
      <c r="AN36" s="9">
        <v>4.32</v>
      </c>
      <c r="AO36" s="9">
        <v>4.2699999999999996</v>
      </c>
      <c r="AP36" s="9">
        <v>4.33</v>
      </c>
      <c r="AQ36" s="9">
        <v>4.5</v>
      </c>
      <c r="AR36" s="9">
        <v>4.43</v>
      </c>
      <c r="AS36" s="9"/>
      <c r="AT36" s="9"/>
      <c r="AU36" s="9">
        <v>4.3499999999999996</v>
      </c>
      <c r="AV36" s="9">
        <v>4.38</v>
      </c>
      <c r="AW36" s="9">
        <v>4.38</v>
      </c>
      <c r="AX36" s="9">
        <v>4.38</v>
      </c>
      <c r="AY36" s="9">
        <v>4.3899999999999997</v>
      </c>
      <c r="AZ36" s="9"/>
      <c r="BA36" s="9"/>
      <c r="BB36" s="9"/>
      <c r="BC36" s="9">
        <v>4.38</v>
      </c>
      <c r="BD36" s="9">
        <v>4.37</v>
      </c>
      <c r="BE36" s="9">
        <v>4.43</v>
      </c>
      <c r="BF36" s="9">
        <v>4.3600000000000003</v>
      </c>
      <c r="BG36" s="9"/>
      <c r="BH36" s="9"/>
      <c r="BI36" s="9">
        <v>4.37</v>
      </c>
      <c r="BJ36" s="9">
        <v>4.38</v>
      </c>
      <c r="BK36" s="9">
        <v>4.5599999999999996</v>
      </c>
      <c r="BL36" s="9">
        <v>4.6100000000000003</v>
      </c>
      <c r="BM36" s="9">
        <v>4.74</v>
      </c>
      <c r="BN36" s="9"/>
      <c r="BO36" s="9"/>
      <c r="BP36" s="9">
        <v>4.66</v>
      </c>
      <c r="BQ36" s="9">
        <v>4.62</v>
      </c>
      <c r="BR36" s="9">
        <v>4.5199999999999996</v>
      </c>
      <c r="BS36" s="9">
        <v>4.58</v>
      </c>
      <c r="BT36" s="9">
        <v>4.53</v>
      </c>
      <c r="BU36" s="9"/>
      <c r="BV36" s="9"/>
      <c r="BW36" s="9">
        <v>4.3899999999999997</v>
      </c>
      <c r="BX36" s="9">
        <v>4.38</v>
      </c>
      <c r="BY36" s="9">
        <v>4.47</v>
      </c>
      <c r="BZ36" s="9">
        <v>4.47</v>
      </c>
      <c r="CA36" s="9">
        <v>4.53</v>
      </c>
      <c r="CB36" s="9"/>
      <c r="CC36" s="9"/>
      <c r="CD36" s="9"/>
      <c r="CE36" s="9">
        <v>4.5599999999999996</v>
      </c>
      <c r="CF36" s="9">
        <v>4.58</v>
      </c>
      <c r="CG36" s="9">
        <v>4.62</v>
      </c>
      <c r="CH36" s="9">
        <v>4.55</v>
      </c>
      <c r="CI36" s="9"/>
      <c r="CJ36" s="9"/>
      <c r="CK36" s="9">
        <v>4.49</v>
      </c>
      <c r="CL36" s="9">
        <v>4.55</v>
      </c>
      <c r="CM36" s="9">
        <v>4.57</v>
      </c>
      <c r="CN36" s="9">
        <v>4.58</v>
      </c>
      <c r="CO36" s="9">
        <v>4.54</v>
      </c>
      <c r="CP36" s="9"/>
      <c r="CQ36" s="9"/>
      <c r="CR36" s="9">
        <v>4.6100000000000003</v>
      </c>
      <c r="CS36" s="9">
        <v>4.62</v>
      </c>
      <c r="CT36" s="9">
        <v>4.59</v>
      </c>
      <c r="CU36" s="9">
        <v>4.59</v>
      </c>
      <c r="CV36" s="9">
        <v>4.63</v>
      </c>
      <c r="CW36" s="9"/>
      <c r="CX36" s="9"/>
      <c r="CY36" s="9">
        <v>4.58</v>
      </c>
      <c r="CZ36" s="9">
        <v>4.57</v>
      </c>
      <c r="DA36" s="9">
        <v>4.6399999999999997</v>
      </c>
      <c r="DB36" s="9">
        <v>4.6100000000000003</v>
      </c>
      <c r="DC36" s="9"/>
      <c r="DD36" s="9"/>
      <c r="DE36" s="9"/>
      <c r="DF36" s="9">
        <v>4.6399999999999997</v>
      </c>
      <c r="DG36" s="9">
        <v>4.68</v>
      </c>
      <c r="DH36" s="9">
        <v>4.5599999999999996</v>
      </c>
      <c r="DI36" s="9">
        <v>4.57</v>
      </c>
      <c r="DJ36" s="9">
        <v>4.63</v>
      </c>
      <c r="DK36" s="9"/>
      <c r="DL36" s="9"/>
      <c r="DM36" s="9">
        <v>4.4400000000000004</v>
      </c>
      <c r="DN36" s="9">
        <v>4.4400000000000004</v>
      </c>
      <c r="DO36" s="9">
        <v>4.47</v>
      </c>
      <c r="DP36" s="9">
        <v>4.4400000000000004</v>
      </c>
      <c r="DQ36" s="9">
        <v>4.3899999999999997</v>
      </c>
      <c r="DR36" s="9"/>
      <c r="DS36" s="9"/>
      <c r="DT36" s="9">
        <v>4.3099999999999996</v>
      </c>
      <c r="DU36" s="9">
        <v>4.25</v>
      </c>
      <c r="DV36" s="9">
        <v>4.2300000000000004</v>
      </c>
      <c r="DW36" s="9">
        <v>4.25</v>
      </c>
      <c r="DX36" s="9">
        <v>4.18</v>
      </c>
      <c r="DY36" s="9"/>
      <c r="DZ36" s="9"/>
      <c r="EA36" s="9">
        <v>4.07</v>
      </c>
      <c r="EB36" s="9">
        <v>4.16</v>
      </c>
      <c r="EC36" s="9">
        <v>4.17</v>
      </c>
      <c r="ED36" s="9">
        <v>4.01</v>
      </c>
      <c r="EE36" s="9">
        <v>4.0199999999999996</v>
      </c>
      <c r="EF36" s="9"/>
      <c r="EG36" s="9"/>
      <c r="EH36" s="9">
        <v>4.09</v>
      </c>
      <c r="EI36" s="9">
        <v>4.16</v>
      </c>
      <c r="EJ36" s="9">
        <v>4.0999999999999996</v>
      </c>
      <c r="EK36" s="9">
        <v>4.12</v>
      </c>
      <c r="EL36" s="9">
        <v>4.2</v>
      </c>
      <c r="EM36" s="9"/>
      <c r="EN36" s="9"/>
      <c r="EO36" s="9"/>
      <c r="EP36" s="9">
        <v>4.1900000000000004</v>
      </c>
      <c r="EQ36" s="9">
        <v>4.16</v>
      </c>
      <c r="ER36" s="9">
        <v>4.1500000000000004</v>
      </c>
      <c r="ES36" s="9">
        <v>4.16</v>
      </c>
      <c r="ET36" s="9"/>
      <c r="EU36" s="9"/>
      <c r="EV36" s="9">
        <v>4.24</v>
      </c>
      <c r="EW36" s="9">
        <v>4.22</v>
      </c>
      <c r="EX36" s="9">
        <v>4.17</v>
      </c>
      <c r="EY36" s="9">
        <v>4.34</v>
      </c>
      <c r="EZ36" s="9">
        <v>4.33</v>
      </c>
      <c r="FA36" s="9"/>
      <c r="FB36" s="9"/>
      <c r="FC36" s="9">
        <v>4.2699999999999996</v>
      </c>
      <c r="FD36" s="9">
        <v>4.21</v>
      </c>
      <c r="FE36" s="9">
        <v>4.2300000000000004</v>
      </c>
      <c r="FF36" s="9">
        <v>4.21</v>
      </c>
      <c r="FG36" s="9">
        <v>4.22</v>
      </c>
      <c r="FH36" s="9"/>
      <c r="FI36" s="9"/>
      <c r="FJ36" s="9">
        <v>4.0999999999999996</v>
      </c>
      <c r="FK36" s="9">
        <v>4.12</v>
      </c>
      <c r="FL36" s="9">
        <v>4.0999999999999996</v>
      </c>
      <c r="FM36" s="9">
        <v>4.01</v>
      </c>
      <c r="FN36" s="9">
        <v>4.0199999999999996</v>
      </c>
      <c r="FO36" s="9"/>
      <c r="FP36" s="9"/>
      <c r="FQ36" s="9">
        <v>3.91</v>
      </c>
      <c r="FR36" s="9">
        <v>3.98</v>
      </c>
      <c r="FS36" s="9">
        <v>3.87</v>
      </c>
      <c r="FT36" s="9">
        <v>3.78</v>
      </c>
      <c r="FU36" s="9">
        <v>3.64</v>
      </c>
      <c r="FV36" s="9"/>
      <c r="FW36" s="9"/>
      <c r="FX36" s="9">
        <v>3.68</v>
      </c>
      <c r="FY36" s="9">
        <v>3.71</v>
      </c>
      <c r="FZ36" s="9">
        <v>3.7</v>
      </c>
      <c r="GA36" s="9">
        <v>3.59</v>
      </c>
      <c r="GB36" s="9"/>
      <c r="GC36" s="9"/>
      <c r="GD36" s="9"/>
      <c r="GE36" s="9">
        <v>3.48</v>
      </c>
      <c r="GF36" s="9">
        <v>3.39</v>
      </c>
      <c r="GG36" s="9">
        <v>3.35</v>
      </c>
      <c r="GH36" s="9">
        <v>3.47</v>
      </c>
      <c r="GI36" s="9">
        <v>3.42</v>
      </c>
      <c r="GJ36" s="9"/>
      <c r="GK36" s="9"/>
      <c r="GL36" s="9">
        <v>3.38</v>
      </c>
      <c r="GM36" s="9">
        <v>3.28</v>
      </c>
      <c r="GN36" s="9">
        <v>3.23</v>
      </c>
      <c r="GO36" s="9">
        <v>3.19</v>
      </c>
      <c r="GP36" s="9">
        <v>3.1</v>
      </c>
      <c r="GQ36" s="9"/>
      <c r="GR36" s="9"/>
      <c r="GS36" s="9">
        <v>3.22</v>
      </c>
      <c r="GT36" s="9">
        <v>3.18</v>
      </c>
      <c r="GU36" s="9">
        <v>3.23</v>
      </c>
      <c r="GV36" s="9">
        <v>3.16</v>
      </c>
      <c r="GW36" s="9">
        <v>3.22</v>
      </c>
      <c r="GX36" s="9"/>
      <c r="GY36" s="9"/>
      <c r="GZ36" s="9">
        <v>3.23</v>
      </c>
      <c r="HA36" s="9">
        <v>3.28</v>
      </c>
      <c r="HB36" s="9">
        <v>3.27</v>
      </c>
      <c r="HC36" s="9">
        <v>3.34</v>
      </c>
      <c r="HD36" s="9">
        <v>3.39</v>
      </c>
      <c r="HE36" s="9"/>
      <c r="HF36" s="9"/>
      <c r="HG36" s="9"/>
      <c r="HH36" s="9"/>
      <c r="HI36" s="9"/>
      <c r="HJ36" s="9"/>
      <c r="HK36" s="9"/>
      <c r="HL36" s="9"/>
      <c r="HM36" s="9"/>
      <c r="HN36" s="9"/>
      <c r="HO36" s="9"/>
      <c r="HP36" s="9"/>
      <c r="HQ36" s="9"/>
      <c r="HR36" s="9"/>
      <c r="HS36" s="9"/>
      <c r="HT36" s="9"/>
      <c r="HU36" s="9"/>
      <c r="HV36" s="9"/>
      <c r="HW36" s="9"/>
      <c r="HX36" s="9"/>
      <c r="HY36" s="9"/>
      <c r="HZ36" s="9"/>
      <c r="IA36" s="9"/>
      <c r="IB36" s="9"/>
      <c r="IC36" s="9"/>
      <c r="ID36" s="9"/>
      <c r="IE36" s="9"/>
      <c r="IF36" s="9"/>
      <c r="IG36" s="9"/>
      <c r="IH36" s="9"/>
      <c r="II36" s="9"/>
      <c r="IJ36" s="9"/>
      <c r="IK36" s="9"/>
      <c r="IL36" s="9"/>
      <c r="IM36" s="9"/>
      <c r="IN36" s="9"/>
      <c r="IO36" s="9"/>
      <c r="IP36" s="9"/>
      <c r="IQ36" s="9"/>
      <c r="IR36" s="9"/>
      <c r="IS36" s="9"/>
      <c r="IT36" s="9"/>
      <c r="IU36" s="9"/>
      <c r="IV36" s="9"/>
      <c r="IW36" s="9"/>
      <c r="IX36" s="9"/>
      <c r="IY36" s="9"/>
      <c r="IZ36" s="9"/>
      <c r="JA36" s="9"/>
      <c r="JB36" s="9"/>
      <c r="JC36" s="9"/>
      <c r="JD36" s="9"/>
      <c r="JE36" s="9"/>
      <c r="JF36" s="9"/>
      <c r="JG36" s="9"/>
      <c r="JH36" s="9"/>
      <c r="JI36" s="9"/>
      <c r="JJ36" s="9"/>
      <c r="JK36" s="9"/>
      <c r="JL36" s="9"/>
      <c r="JM36" s="9"/>
      <c r="JN36" s="9"/>
      <c r="JO36" s="9"/>
      <c r="JP36" s="9"/>
      <c r="JQ36" s="9"/>
      <c r="JR36" s="9"/>
      <c r="JS36" s="9"/>
      <c r="JT36" s="9"/>
      <c r="JU36" s="9"/>
      <c r="JV36" s="9"/>
      <c r="JW36" s="9"/>
      <c r="JX36" s="9"/>
      <c r="JY36" s="9"/>
      <c r="JZ36" s="9"/>
      <c r="KA36" s="9"/>
      <c r="KB36" s="9"/>
      <c r="KC36" s="9"/>
      <c r="KD36" s="9"/>
      <c r="KE36" s="9"/>
      <c r="KF36" s="9"/>
      <c r="KG36" s="9"/>
      <c r="KH36" s="9"/>
      <c r="KI36" s="9"/>
      <c r="KJ36" s="9"/>
      <c r="KK36" s="9"/>
      <c r="KL36" s="9"/>
      <c r="KM36" s="9"/>
      <c r="KN36" s="9"/>
      <c r="KO36" s="9"/>
      <c r="KP36" s="9"/>
      <c r="KQ36" s="9"/>
      <c r="KR36" s="9"/>
      <c r="KS36" s="9"/>
      <c r="KT36" s="9"/>
      <c r="KU36" s="9"/>
      <c r="KV36" s="9"/>
      <c r="KW36" s="9"/>
      <c r="KX36" s="9"/>
      <c r="KY36" s="9"/>
      <c r="KZ36" s="9"/>
      <c r="LA36" s="9"/>
      <c r="LB36" s="9"/>
      <c r="LC36" s="9"/>
      <c r="LD36" s="9"/>
      <c r="LE36" s="9"/>
      <c r="LF36" s="9"/>
      <c r="LG36" s="9"/>
      <c r="LH36" s="9"/>
      <c r="LI36" s="9"/>
      <c r="LJ36" s="9"/>
      <c r="LK36" s="9"/>
      <c r="LL36" s="9"/>
      <c r="LM36" s="9"/>
      <c r="LN36" s="9"/>
      <c r="LO36" s="9"/>
      <c r="LP36" s="9"/>
      <c r="LQ36" s="9"/>
      <c r="LR36" s="9"/>
      <c r="LS36" s="9"/>
      <c r="LT36" s="9"/>
      <c r="LU36" s="9"/>
      <c r="LV36" s="9"/>
      <c r="LW36" s="9"/>
      <c r="LX36" s="9"/>
      <c r="LY36" s="9"/>
      <c r="LZ36" s="9"/>
      <c r="MA36" s="9"/>
      <c r="MB36" s="9"/>
      <c r="MC36" s="9"/>
      <c r="MD36" s="9"/>
      <c r="ME36" s="9"/>
      <c r="MF36" s="9"/>
      <c r="MG36" s="9"/>
      <c r="MH36" s="9"/>
      <c r="MI36" s="9"/>
      <c r="MJ36" s="9"/>
      <c r="MK36" s="9"/>
      <c r="ML36" s="9"/>
      <c r="MM36" s="9"/>
      <c r="MN36" s="9"/>
      <c r="MO36" s="9"/>
      <c r="MP36" s="9"/>
      <c r="MQ36" s="9"/>
      <c r="MR36" s="9"/>
      <c r="MS36" s="9"/>
      <c r="MT36" s="9"/>
      <c r="MU36" s="9"/>
      <c r="MV36" s="9"/>
      <c r="MW36" s="9"/>
      <c r="MX36" s="9"/>
      <c r="MY36" s="9"/>
      <c r="MZ36" s="9"/>
      <c r="NA36" s="9"/>
      <c r="NB36" s="9"/>
      <c r="NC36" s="9"/>
      <c r="ND36" s="9">
        <v>3.43</v>
      </c>
      <c r="NE36" s="10">
        <v>3.4</v>
      </c>
      <c r="NF36" s="10">
        <v>3.35</v>
      </c>
      <c r="NG36" s="10">
        <v>3.45</v>
      </c>
      <c r="NH36" s="10">
        <v>3.46</v>
      </c>
      <c r="NI36" s="10">
        <v>3.52</v>
      </c>
      <c r="NJ36" s="10">
        <v>3.55</v>
      </c>
      <c r="NK36" s="10">
        <v>3.6</v>
      </c>
      <c r="NL36" s="10">
        <v>3.56</v>
      </c>
      <c r="NM36" s="10">
        <v>3.53</v>
      </c>
      <c r="NN36" s="10">
        <v>3.53</v>
      </c>
      <c r="NO36" s="10">
        <v>3.62</v>
      </c>
      <c r="NP36" s="10">
        <v>3.56</v>
      </c>
      <c r="NQ36" s="10">
        <v>3.59</v>
      </c>
      <c r="NR36" s="10">
        <v>3.6</v>
      </c>
      <c r="NS36" s="10">
        <v>3.59</v>
      </c>
      <c r="NT36" s="10">
        <v>3.63</v>
      </c>
      <c r="NU36" s="10">
        <v>3.59</v>
      </c>
      <c r="NV36" s="10">
        <v>3.65</v>
      </c>
      <c r="NW36" s="10">
        <v>3.72</v>
      </c>
      <c r="NX36" s="10">
        <v>3.59</v>
      </c>
      <c r="NY36">
        <v>3.52</v>
      </c>
      <c r="NZ36">
        <v>3.46</v>
      </c>
      <c r="OA36">
        <v>3.44</v>
      </c>
      <c r="OB36">
        <v>3.35</v>
      </c>
      <c r="OC36">
        <v>3.42</v>
      </c>
      <c r="OD36">
        <v>3.41</v>
      </c>
      <c r="OE36">
        <v>3.47</v>
      </c>
      <c r="OF36">
        <v>3.52</v>
      </c>
      <c r="OG36">
        <v>3.53</v>
      </c>
      <c r="OH36">
        <v>3.58</v>
      </c>
      <c r="OI36">
        <v>3.52</v>
      </c>
      <c r="OJ36">
        <v>3.5</v>
      </c>
      <c r="OK36">
        <v>3.51</v>
      </c>
      <c r="OL36">
        <v>3.53</v>
      </c>
      <c r="OM36">
        <v>3.53</v>
      </c>
      <c r="ON36">
        <v>3.55</v>
      </c>
      <c r="OO36">
        <v>3.4</v>
      </c>
      <c r="OP36">
        <v>3.41</v>
      </c>
      <c r="OQ36">
        <v>3.43</v>
      </c>
      <c r="OR36">
        <v>3.37</v>
      </c>
      <c r="OS36">
        <v>3.52</v>
      </c>
      <c r="OT36">
        <v>3.53</v>
      </c>
      <c r="OU36">
        <v>3.49</v>
      </c>
      <c r="OV36">
        <v>3.52</v>
      </c>
      <c r="OW36">
        <v>3.57</v>
      </c>
      <c r="OX36">
        <v>3.64</v>
      </c>
      <c r="OY36">
        <v>3.57</v>
      </c>
      <c r="OZ36">
        <v>3.56</v>
      </c>
      <c r="PA36">
        <v>3.57</v>
      </c>
      <c r="PB36">
        <v>3.58</v>
      </c>
      <c r="PC36">
        <v>3.59</v>
      </c>
      <c r="PD36">
        <v>3.59</v>
      </c>
      <c r="PE36">
        <v>3.49</v>
      </c>
      <c r="PF36">
        <v>3.45</v>
      </c>
      <c r="PG36">
        <v>3.51</v>
      </c>
      <c r="PH36">
        <v>3.53</v>
      </c>
      <c r="PI36">
        <v>3.56</v>
      </c>
      <c r="PJ36">
        <v>3.49</v>
      </c>
      <c r="PK36">
        <v>3.55</v>
      </c>
      <c r="PL36">
        <v>3.62</v>
      </c>
      <c r="PM36">
        <v>3.54</v>
      </c>
      <c r="PN36">
        <v>3.45</v>
      </c>
      <c r="PO36">
        <v>3.52</v>
      </c>
      <c r="PP36">
        <v>3.54</v>
      </c>
      <c r="PQ36">
        <v>3.49</v>
      </c>
      <c r="PR36">
        <v>3.7</v>
      </c>
      <c r="PS36">
        <v>3.64</v>
      </c>
      <c r="PT36">
        <v>3.67</v>
      </c>
      <c r="PU36">
        <v>3.69</v>
      </c>
      <c r="PV36">
        <v>3.72</v>
      </c>
      <c r="PW36">
        <v>3.81</v>
      </c>
      <c r="PX36">
        <v>3.8</v>
      </c>
      <c r="PY36">
        <v>3.73</v>
      </c>
      <c r="PZ36">
        <v>3.7</v>
      </c>
      <c r="QA36">
        <v>3.65</v>
      </c>
      <c r="QB36">
        <v>3.59</v>
      </c>
      <c r="QC36">
        <v>3.64</v>
      </c>
      <c r="QD36">
        <v>3.59</v>
      </c>
      <c r="QE36">
        <v>3.6</v>
      </c>
      <c r="QF36">
        <v>3.64</v>
      </c>
      <c r="QG36">
        <v>3.59</v>
      </c>
      <c r="QH36">
        <v>3.66</v>
      </c>
      <c r="QI36">
        <v>3.74</v>
      </c>
    </row>
    <row r="37" spans="1:451" ht="16.5" customHeight="1" x14ac:dyDescent="0.25">
      <c r="A37" s="10"/>
      <c r="B37" s="13" t="s">
        <v>401</v>
      </c>
      <c r="C37" s="9"/>
      <c r="D37" s="9"/>
      <c r="E37" s="9">
        <v>3.79</v>
      </c>
      <c r="F37" s="9">
        <v>3.79</v>
      </c>
      <c r="G37" s="9">
        <v>3.82</v>
      </c>
      <c r="H37" s="9">
        <v>3.72</v>
      </c>
      <c r="I37" s="9">
        <v>3.74</v>
      </c>
      <c r="J37" s="9"/>
      <c r="K37" s="9"/>
      <c r="L37" s="9">
        <v>3.72</v>
      </c>
      <c r="M37" s="9">
        <v>3.73</v>
      </c>
      <c r="N37" s="9">
        <v>3.82</v>
      </c>
      <c r="O37" s="9">
        <v>3.8</v>
      </c>
      <c r="P37" s="9">
        <v>3.75</v>
      </c>
      <c r="Q37" s="9"/>
      <c r="R37" s="9"/>
      <c r="S37" s="9">
        <v>3.7</v>
      </c>
      <c r="T37" s="9">
        <v>3.7</v>
      </c>
      <c r="U37" s="9">
        <v>3.74</v>
      </c>
      <c r="V37" s="9">
        <v>3.8</v>
      </c>
      <c r="W37" s="9">
        <v>3.81</v>
      </c>
      <c r="X37" s="9"/>
      <c r="Y37" s="9"/>
      <c r="Z37" s="9">
        <v>3.76</v>
      </c>
      <c r="AA37" s="9">
        <v>3.75</v>
      </c>
      <c r="AB37" s="9">
        <v>3.81</v>
      </c>
      <c r="AC37" s="9">
        <v>3.81</v>
      </c>
      <c r="AD37" s="9">
        <v>3.75</v>
      </c>
      <c r="AE37" s="9"/>
      <c r="AF37" s="9"/>
      <c r="AG37" s="9">
        <v>3.73</v>
      </c>
      <c r="AH37" s="9">
        <v>3.77</v>
      </c>
      <c r="AI37" s="9">
        <v>3.83</v>
      </c>
      <c r="AJ37" s="9">
        <v>3.81</v>
      </c>
      <c r="AK37" s="9">
        <v>3.85</v>
      </c>
      <c r="AL37" s="9"/>
      <c r="AM37" s="9"/>
      <c r="AN37" s="9">
        <v>3.82</v>
      </c>
      <c r="AO37" s="9">
        <v>3.78</v>
      </c>
      <c r="AP37" s="9">
        <v>3.83</v>
      </c>
      <c r="AQ37" s="9">
        <v>3.98</v>
      </c>
      <c r="AR37" s="9">
        <v>3.92</v>
      </c>
      <c r="AS37" s="9"/>
      <c r="AT37" s="9"/>
      <c r="AU37" s="9">
        <v>3.85</v>
      </c>
      <c r="AV37" s="9">
        <v>3.87</v>
      </c>
      <c r="AW37" s="9">
        <v>3.88</v>
      </c>
      <c r="AX37" s="9">
        <v>3.87</v>
      </c>
      <c r="AY37" s="9">
        <v>3.89</v>
      </c>
      <c r="AZ37" s="9"/>
      <c r="BA37" s="9"/>
      <c r="BB37" s="9"/>
      <c r="BC37" s="9">
        <v>3.88</v>
      </c>
      <c r="BD37" s="9">
        <v>3.87</v>
      </c>
      <c r="BE37" s="9">
        <v>3.92</v>
      </c>
      <c r="BF37" s="9">
        <v>3.86</v>
      </c>
      <c r="BG37" s="9"/>
      <c r="BH37" s="9"/>
      <c r="BI37" s="9">
        <v>3.87</v>
      </c>
      <c r="BJ37" s="9">
        <v>3.88</v>
      </c>
      <c r="BK37" s="9">
        <v>4.04</v>
      </c>
      <c r="BL37" s="9">
        <v>4.0999999999999996</v>
      </c>
      <c r="BM37" s="9">
        <v>4.21</v>
      </c>
      <c r="BN37" s="9"/>
      <c r="BO37" s="9"/>
      <c r="BP37" s="9">
        <v>4.1399999999999997</v>
      </c>
      <c r="BQ37" s="9">
        <v>4.1100000000000003</v>
      </c>
      <c r="BR37" s="9">
        <v>4.0199999999999996</v>
      </c>
      <c r="BS37" s="9">
        <v>4.07</v>
      </c>
      <c r="BT37" s="9">
        <v>4.01</v>
      </c>
      <c r="BU37" s="9"/>
      <c r="BV37" s="9"/>
      <c r="BW37" s="9">
        <v>3.9</v>
      </c>
      <c r="BX37" s="9">
        <v>3.87</v>
      </c>
      <c r="BY37" s="9">
        <v>3.95</v>
      </c>
      <c r="BZ37" s="9">
        <v>3.95</v>
      </c>
      <c r="CA37" s="9">
        <v>4</v>
      </c>
      <c r="CB37" s="9"/>
      <c r="CC37" s="9"/>
      <c r="CD37" s="9"/>
      <c r="CE37" s="9">
        <v>4.03</v>
      </c>
      <c r="CF37" s="9">
        <v>4.05</v>
      </c>
      <c r="CG37" s="9">
        <v>4.09</v>
      </c>
      <c r="CH37" s="9">
        <v>4.03</v>
      </c>
      <c r="CI37" s="9"/>
      <c r="CJ37" s="9"/>
      <c r="CK37" s="9">
        <v>3.83</v>
      </c>
      <c r="CL37" s="9">
        <v>3.89</v>
      </c>
      <c r="CM37" s="9">
        <v>3.9</v>
      </c>
      <c r="CN37" s="9">
        <v>3.91</v>
      </c>
      <c r="CO37" s="9">
        <v>3.89</v>
      </c>
      <c r="CP37" s="9"/>
      <c r="CQ37" s="9"/>
      <c r="CR37" s="9">
        <v>3.96</v>
      </c>
      <c r="CS37" s="9">
        <v>3.95</v>
      </c>
      <c r="CT37" s="9">
        <v>3.93</v>
      </c>
      <c r="CU37" s="9">
        <v>3.93</v>
      </c>
      <c r="CV37" s="9">
        <v>3.96</v>
      </c>
      <c r="CW37" s="9"/>
      <c r="CX37" s="9"/>
      <c r="CY37" s="9">
        <v>3.92</v>
      </c>
      <c r="CZ37" s="9">
        <v>3.91</v>
      </c>
      <c r="DA37" s="9">
        <v>3.98</v>
      </c>
      <c r="DB37" s="9">
        <v>3.96</v>
      </c>
      <c r="DC37" s="9"/>
      <c r="DD37" s="9"/>
      <c r="DE37" s="9"/>
      <c r="DF37" s="9">
        <v>3.98</v>
      </c>
      <c r="DG37" s="9">
        <v>4.01</v>
      </c>
      <c r="DH37" s="9">
        <v>3.91</v>
      </c>
      <c r="DI37" s="9">
        <v>3.92</v>
      </c>
      <c r="DJ37" s="9">
        <v>3.97</v>
      </c>
      <c r="DK37" s="9"/>
      <c r="DL37" s="9"/>
      <c r="DM37" s="9">
        <v>3.8</v>
      </c>
      <c r="DN37" s="9">
        <v>3.8</v>
      </c>
      <c r="DO37" s="9">
        <v>3.82</v>
      </c>
      <c r="DP37" s="9">
        <v>3.8</v>
      </c>
      <c r="DQ37" s="9">
        <v>3.75</v>
      </c>
      <c r="DR37" s="9"/>
      <c r="DS37" s="9"/>
      <c r="DT37" s="9">
        <v>3.68</v>
      </c>
      <c r="DU37" s="9">
        <v>3.63</v>
      </c>
      <c r="DV37" s="9">
        <v>3.61</v>
      </c>
      <c r="DW37" s="9">
        <v>3.63</v>
      </c>
      <c r="DX37" s="9">
        <v>3.56</v>
      </c>
      <c r="DY37" s="9"/>
      <c r="DZ37" s="9"/>
      <c r="EA37" s="9">
        <v>3.66</v>
      </c>
      <c r="EB37" s="9">
        <v>3.75</v>
      </c>
      <c r="EC37" s="9">
        <v>3.75</v>
      </c>
      <c r="ED37" s="9">
        <v>3.61</v>
      </c>
      <c r="EE37" s="9">
        <v>3.61</v>
      </c>
      <c r="EF37" s="9"/>
      <c r="EG37" s="9"/>
      <c r="EH37" s="9">
        <v>3.68</v>
      </c>
      <c r="EI37" s="9">
        <v>3.75</v>
      </c>
      <c r="EJ37" s="9">
        <v>3.69</v>
      </c>
      <c r="EK37" s="9">
        <v>3.71</v>
      </c>
      <c r="EL37" s="9">
        <v>3.78</v>
      </c>
      <c r="EM37" s="9"/>
      <c r="EN37" s="9"/>
      <c r="EO37" s="9"/>
      <c r="EP37" s="9">
        <v>3.77</v>
      </c>
      <c r="EQ37" s="9">
        <v>3.75</v>
      </c>
      <c r="ER37" s="9">
        <v>3.74</v>
      </c>
      <c r="ES37" s="9">
        <v>3.75</v>
      </c>
      <c r="ET37" s="9"/>
      <c r="EU37" s="9"/>
      <c r="EV37" s="9">
        <v>3.83</v>
      </c>
      <c r="EW37" s="9">
        <v>3.81</v>
      </c>
      <c r="EX37" s="9">
        <v>3.77</v>
      </c>
      <c r="EY37" s="9">
        <v>3.91</v>
      </c>
      <c r="EZ37" s="9">
        <v>3.9</v>
      </c>
      <c r="FA37" s="9"/>
      <c r="FB37" s="9"/>
      <c r="FC37" s="9">
        <v>3.85</v>
      </c>
      <c r="FD37" s="9">
        <v>3.79</v>
      </c>
      <c r="FE37" s="9">
        <v>3.81</v>
      </c>
      <c r="FF37" s="9">
        <v>3.78</v>
      </c>
      <c r="FG37" s="9">
        <v>3.79</v>
      </c>
      <c r="FH37" s="9"/>
      <c r="FI37" s="9"/>
      <c r="FJ37" s="9">
        <v>3.68</v>
      </c>
      <c r="FK37" s="9">
        <v>3.7</v>
      </c>
      <c r="FL37" s="9">
        <v>3.68</v>
      </c>
      <c r="FM37" s="9">
        <v>3.6</v>
      </c>
      <c r="FN37" s="9">
        <v>3.61</v>
      </c>
      <c r="FO37" s="9"/>
      <c r="FP37" s="9"/>
      <c r="FQ37" s="9">
        <v>3.51</v>
      </c>
      <c r="FR37" s="9">
        <v>3.58</v>
      </c>
      <c r="FS37" s="9">
        <v>3.48</v>
      </c>
      <c r="FT37" s="9">
        <v>3.4</v>
      </c>
      <c r="FU37" s="9">
        <v>3.28</v>
      </c>
      <c r="FV37" s="9"/>
      <c r="FW37" s="9"/>
      <c r="FX37" s="9">
        <v>3.29</v>
      </c>
      <c r="FY37" s="9">
        <v>3.32</v>
      </c>
      <c r="FZ37" s="9">
        <v>3.31</v>
      </c>
      <c r="GA37" s="9">
        <v>3.2</v>
      </c>
      <c r="GB37" s="9"/>
      <c r="GC37" s="9"/>
      <c r="GD37" s="9"/>
      <c r="GE37" s="9">
        <v>3.1</v>
      </c>
      <c r="GF37" s="9">
        <v>3.03</v>
      </c>
      <c r="GG37" s="9">
        <v>2.98</v>
      </c>
      <c r="GH37" s="9">
        <v>3.09</v>
      </c>
      <c r="GI37" s="9">
        <v>3.05</v>
      </c>
      <c r="GJ37" s="9"/>
      <c r="GK37" s="9"/>
      <c r="GL37" s="9">
        <v>3.02</v>
      </c>
      <c r="GM37" s="9">
        <v>2.93</v>
      </c>
      <c r="GN37" s="9">
        <v>2.88</v>
      </c>
      <c r="GO37" s="9">
        <v>2.84</v>
      </c>
      <c r="GP37" s="9">
        <v>2.76</v>
      </c>
      <c r="GQ37" s="9"/>
      <c r="GR37" s="9"/>
      <c r="GS37" s="9">
        <v>2.87</v>
      </c>
      <c r="GT37" s="9">
        <v>2.84</v>
      </c>
      <c r="GU37" s="9">
        <v>2.88</v>
      </c>
      <c r="GV37" s="9">
        <v>2.82</v>
      </c>
      <c r="GW37" s="9">
        <v>2.87</v>
      </c>
      <c r="GX37" s="9"/>
      <c r="GY37" s="9"/>
      <c r="GZ37" s="9">
        <v>2.88</v>
      </c>
      <c r="HA37" s="9">
        <v>2.93</v>
      </c>
      <c r="HB37" s="9">
        <v>2.92</v>
      </c>
      <c r="HC37" s="9">
        <v>2.98</v>
      </c>
      <c r="HD37" s="9">
        <v>3.04</v>
      </c>
      <c r="HE37" s="9"/>
      <c r="HF37" s="9"/>
      <c r="HG37" s="9"/>
      <c r="HH37" s="9"/>
      <c r="HI37" s="9"/>
      <c r="HJ37" s="9"/>
      <c r="HK37" s="9"/>
      <c r="HL37" s="9"/>
      <c r="HM37" s="9"/>
      <c r="HN37" s="9"/>
      <c r="HO37" s="9"/>
      <c r="HP37" s="9"/>
      <c r="HQ37" s="9"/>
      <c r="HR37" s="9"/>
      <c r="HS37" s="9"/>
      <c r="HT37" s="9"/>
      <c r="HU37" s="9"/>
      <c r="HV37" s="9"/>
      <c r="HW37" s="9"/>
      <c r="HX37" s="9"/>
      <c r="HY37" s="9"/>
      <c r="HZ37" s="9"/>
      <c r="IA37" s="9"/>
      <c r="IB37" s="9"/>
      <c r="IC37" s="9"/>
      <c r="ID37" s="9"/>
      <c r="IE37" s="9"/>
      <c r="IF37" s="9"/>
      <c r="IG37" s="9"/>
      <c r="IH37" s="9"/>
      <c r="II37" s="9"/>
      <c r="IJ37" s="9"/>
      <c r="IK37" s="9"/>
      <c r="IL37" s="9"/>
      <c r="IM37" s="9"/>
      <c r="IN37" s="9"/>
      <c r="IO37" s="9"/>
      <c r="IP37" s="9"/>
      <c r="IQ37" s="9"/>
      <c r="IR37" s="9"/>
      <c r="IS37" s="9"/>
      <c r="IT37" s="9"/>
      <c r="IU37" s="9"/>
      <c r="IV37" s="9"/>
      <c r="IW37" s="9"/>
      <c r="IX37" s="9"/>
      <c r="IY37" s="9"/>
      <c r="IZ37" s="9"/>
      <c r="JA37" s="9"/>
      <c r="JB37" s="9"/>
      <c r="JC37" s="9"/>
      <c r="JD37" s="9"/>
      <c r="JE37" s="9"/>
      <c r="JF37" s="9"/>
      <c r="JG37" s="9"/>
      <c r="JH37" s="9"/>
      <c r="JI37" s="9"/>
      <c r="JJ37" s="9"/>
      <c r="JK37" s="9"/>
      <c r="JL37" s="9"/>
      <c r="JM37" s="9"/>
      <c r="JN37" s="9"/>
      <c r="JO37" s="9"/>
      <c r="JP37" s="9"/>
      <c r="JQ37" s="9"/>
      <c r="JR37" s="9"/>
      <c r="JS37" s="9"/>
      <c r="JT37" s="9"/>
      <c r="JU37" s="9"/>
      <c r="JV37" s="9"/>
      <c r="JW37" s="9"/>
      <c r="JX37" s="9"/>
      <c r="JY37" s="9"/>
      <c r="JZ37" s="9"/>
      <c r="KA37" s="9"/>
      <c r="KB37" s="9"/>
      <c r="KC37" s="9"/>
      <c r="KD37" s="9"/>
      <c r="KE37" s="9"/>
      <c r="KF37" s="9"/>
      <c r="KG37" s="9"/>
      <c r="KH37" s="9"/>
      <c r="KI37" s="9"/>
      <c r="KJ37" s="9"/>
      <c r="KK37" s="9"/>
      <c r="KL37" s="9"/>
      <c r="KM37" s="9"/>
      <c r="KN37" s="9"/>
      <c r="KO37" s="9"/>
      <c r="KP37" s="9"/>
      <c r="KQ37" s="9"/>
      <c r="KR37" s="9"/>
      <c r="KS37" s="9"/>
      <c r="KT37" s="9"/>
      <c r="KU37" s="9"/>
      <c r="KV37" s="9"/>
      <c r="KW37" s="9"/>
      <c r="KX37" s="9"/>
      <c r="KY37" s="9"/>
      <c r="KZ37" s="9"/>
      <c r="LA37" s="9"/>
      <c r="LB37" s="9"/>
      <c r="LC37" s="9"/>
      <c r="LD37" s="9"/>
      <c r="LE37" s="9"/>
      <c r="LF37" s="9"/>
      <c r="LG37" s="9"/>
      <c r="LH37" s="9"/>
      <c r="LI37" s="9"/>
      <c r="LJ37" s="9"/>
      <c r="LK37" s="9"/>
      <c r="LL37" s="9"/>
      <c r="LM37" s="9"/>
      <c r="LN37" s="9"/>
      <c r="LO37" s="9"/>
      <c r="LP37" s="9"/>
      <c r="LQ37" s="9"/>
      <c r="LR37" s="9"/>
      <c r="LS37" s="9"/>
      <c r="LT37" s="9"/>
      <c r="LU37" s="9"/>
      <c r="LV37" s="9"/>
      <c r="LW37" s="9"/>
      <c r="LX37" s="9"/>
      <c r="LY37" s="9"/>
      <c r="LZ37" s="9"/>
      <c r="MA37" s="9"/>
      <c r="MB37" s="9"/>
      <c r="MC37" s="9"/>
      <c r="MD37" s="9"/>
      <c r="ME37" s="9"/>
      <c r="MF37" s="9"/>
      <c r="MG37" s="9"/>
      <c r="MH37" s="9"/>
      <c r="MI37" s="9"/>
      <c r="MJ37" s="9"/>
      <c r="MK37" s="9"/>
      <c r="ML37" s="9"/>
      <c r="MM37" s="9"/>
      <c r="MN37" s="9"/>
      <c r="MO37" s="9"/>
      <c r="MP37" s="9"/>
      <c r="MQ37" s="9"/>
      <c r="MR37" s="9"/>
      <c r="MS37" s="9"/>
      <c r="MT37" s="9"/>
      <c r="MU37" s="9"/>
      <c r="MV37" s="9"/>
      <c r="MW37" s="9"/>
      <c r="MX37" s="9"/>
      <c r="MY37" s="9"/>
      <c r="MZ37" s="9"/>
      <c r="NA37" s="9"/>
      <c r="NB37" s="9"/>
      <c r="NC37" s="9"/>
      <c r="ND37" s="9">
        <v>3.07</v>
      </c>
      <c r="NE37" s="10">
        <v>3.05</v>
      </c>
      <c r="NF37" s="10">
        <v>3</v>
      </c>
      <c r="NG37" s="10">
        <v>3.1</v>
      </c>
      <c r="NH37" s="10">
        <v>3.1</v>
      </c>
      <c r="NI37" s="10">
        <v>3.16</v>
      </c>
      <c r="NJ37" s="10">
        <v>3.19</v>
      </c>
      <c r="NK37" s="10">
        <v>3.24</v>
      </c>
      <c r="NL37" s="10">
        <v>3.2</v>
      </c>
      <c r="NM37" s="10">
        <v>3.18</v>
      </c>
      <c r="NN37" s="10">
        <v>3.18</v>
      </c>
      <c r="NO37" s="10">
        <v>3.27</v>
      </c>
      <c r="NP37" s="10">
        <v>3.2</v>
      </c>
      <c r="NQ37" s="10">
        <v>3.22</v>
      </c>
      <c r="NR37" s="10">
        <v>3.24</v>
      </c>
      <c r="NS37" s="10">
        <v>3.22</v>
      </c>
      <c r="NT37" s="10">
        <v>3.26</v>
      </c>
      <c r="NU37" s="10">
        <v>3.23</v>
      </c>
      <c r="NV37" s="10">
        <v>3.28</v>
      </c>
      <c r="NW37" s="10">
        <v>3.34</v>
      </c>
      <c r="NX37" s="10">
        <v>3.23</v>
      </c>
      <c r="NY37">
        <v>3.17</v>
      </c>
      <c r="NZ37">
        <v>3.11</v>
      </c>
      <c r="OA37">
        <v>3.08</v>
      </c>
      <c r="OB37">
        <v>3</v>
      </c>
      <c r="OC37">
        <v>3.06</v>
      </c>
      <c r="OD37">
        <v>3.05</v>
      </c>
      <c r="OE37">
        <v>3.1</v>
      </c>
      <c r="OF37">
        <v>3.16</v>
      </c>
      <c r="OG37">
        <v>3.16</v>
      </c>
      <c r="OH37">
        <v>3.21</v>
      </c>
      <c r="OI37">
        <v>3.16</v>
      </c>
      <c r="OJ37">
        <v>3.13</v>
      </c>
      <c r="OK37">
        <v>3.14</v>
      </c>
      <c r="OL37">
        <v>3.17</v>
      </c>
      <c r="OM37">
        <v>3.16</v>
      </c>
      <c r="ON37">
        <v>3.18</v>
      </c>
      <c r="OO37">
        <v>3.04</v>
      </c>
      <c r="OP37">
        <v>3.05</v>
      </c>
      <c r="OQ37">
        <v>3.06</v>
      </c>
      <c r="OR37">
        <v>3.01</v>
      </c>
      <c r="OS37">
        <v>3.14</v>
      </c>
      <c r="OT37">
        <v>3.16</v>
      </c>
      <c r="OU37">
        <v>3.12</v>
      </c>
      <c r="OV37">
        <v>3.15</v>
      </c>
      <c r="OW37">
        <v>3.17</v>
      </c>
      <c r="OX37">
        <v>3.25</v>
      </c>
      <c r="OY37">
        <v>3.18</v>
      </c>
      <c r="OZ37">
        <v>3.16</v>
      </c>
      <c r="PA37">
        <v>3.17</v>
      </c>
      <c r="PB37">
        <v>3.18</v>
      </c>
      <c r="PC37">
        <v>3.19</v>
      </c>
      <c r="PD37">
        <v>3.18</v>
      </c>
      <c r="PE37">
        <v>3.09</v>
      </c>
      <c r="PF37">
        <v>3.06</v>
      </c>
      <c r="PG37">
        <v>3.12</v>
      </c>
      <c r="PH37">
        <v>3.14</v>
      </c>
      <c r="PI37">
        <v>3.16</v>
      </c>
      <c r="PJ37">
        <v>3.09</v>
      </c>
      <c r="PK37">
        <v>3.15</v>
      </c>
      <c r="PL37">
        <v>3.21</v>
      </c>
      <c r="PM37">
        <v>3.14</v>
      </c>
      <c r="PN37">
        <v>3.07</v>
      </c>
      <c r="PO37">
        <v>3.15</v>
      </c>
      <c r="PP37">
        <v>3.16</v>
      </c>
      <c r="PQ37">
        <v>3.11</v>
      </c>
      <c r="PR37">
        <v>3.27</v>
      </c>
      <c r="PS37">
        <v>3.23</v>
      </c>
      <c r="PT37">
        <v>3.25</v>
      </c>
      <c r="PU37">
        <v>3.26</v>
      </c>
      <c r="PV37">
        <v>3.29</v>
      </c>
      <c r="PW37">
        <v>3.39</v>
      </c>
      <c r="PX37">
        <v>3.38</v>
      </c>
      <c r="PY37">
        <v>3.32</v>
      </c>
      <c r="PZ37">
        <v>3.29</v>
      </c>
      <c r="QA37">
        <v>3.25</v>
      </c>
      <c r="QB37">
        <v>3.19</v>
      </c>
      <c r="QC37">
        <v>3.23</v>
      </c>
      <c r="QD37">
        <v>3.19</v>
      </c>
      <c r="QE37">
        <v>3.2</v>
      </c>
      <c r="QF37">
        <v>3.23</v>
      </c>
      <c r="QG37">
        <v>3.19</v>
      </c>
      <c r="QH37">
        <v>3.25</v>
      </c>
      <c r="QI37">
        <v>3.32</v>
      </c>
    </row>
    <row r="38" spans="1:451" ht="16.5" customHeight="1" x14ac:dyDescent="0.25">
      <c r="A38" s="10"/>
      <c r="B38" s="14" t="s">
        <v>402</v>
      </c>
      <c r="C38" s="9"/>
      <c r="D38" s="9"/>
      <c r="E38" s="9">
        <v>3.57</v>
      </c>
      <c r="F38" s="9">
        <v>3.56</v>
      </c>
      <c r="G38" s="9">
        <v>3.6</v>
      </c>
      <c r="H38" s="9">
        <v>3.5</v>
      </c>
      <c r="I38" s="9">
        <v>3.52</v>
      </c>
      <c r="J38" s="9"/>
      <c r="K38" s="9"/>
      <c r="L38" s="9">
        <v>3.5</v>
      </c>
      <c r="M38" s="9">
        <v>3.51</v>
      </c>
      <c r="N38" s="9">
        <v>3.6</v>
      </c>
      <c r="O38" s="9">
        <v>3.58</v>
      </c>
      <c r="P38" s="9">
        <v>3.53</v>
      </c>
      <c r="Q38" s="9"/>
      <c r="R38" s="9"/>
      <c r="S38" s="9">
        <v>3.48</v>
      </c>
      <c r="T38" s="9">
        <v>3.48</v>
      </c>
      <c r="U38" s="9">
        <v>3.52</v>
      </c>
      <c r="V38" s="9">
        <v>3.58</v>
      </c>
      <c r="W38" s="9">
        <v>3.59</v>
      </c>
      <c r="X38" s="9"/>
      <c r="Y38" s="9"/>
      <c r="Z38" s="9">
        <v>3.55</v>
      </c>
      <c r="AA38" s="9">
        <v>3.53</v>
      </c>
      <c r="AB38" s="9">
        <v>3.59</v>
      </c>
      <c r="AC38" s="9">
        <v>3.59</v>
      </c>
      <c r="AD38" s="9">
        <v>3.53</v>
      </c>
      <c r="AE38" s="9"/>
      <c r="AF38" s="9"/>
      <c r="AG38" s="9">
        <v>3.51</v>
      </c>
      <c r="AH38" s="9">
        <v>3.55</v>
      </c>
      <c r="AI38" s="9">
        <v>3.61</v>
      </c>
      <c r="AJ38" s="9">
        <v>3.59</v>
      </c>
      <c r="AK38" s="9">
        <v>3.63</v>
      </c>
      <c r="AL38" s="9"/>
      <c r="AM38" s="9"/>
      <c r="AN38" s="9">
        <v>3.6</v>
      </c>
      <c r="AO38" s="9">
        <v>3.56</v>
      </c>
      <c r="AP38" s="9">
        <v>3.61</v>
      </c>
      <c r="AQ38" s="9">
        <v>3.76</v>
      </c>
      <c r="AR38" s="9">
        <v>3.69</v>
      </c>
      <c r="AS38" s="9"/>
      <c r="AT38" s="9"/>
      <c r="AU38" s="9">
        <v>3.63</v>
      </c>
      <c r="AV38" s="9">
        <v>3.65</v>
      </c>
      <c r="AW38" s="9">
        <v>3.65</v>
      </c>
      <c r="AX38" s="9">
        <v>3.65</v>
      </c>
      <c r="AY38" s="9">
        <v>3.66</v>
      </c>
      <c r="AZ38" s="9"/>
      <c r="BA38" s="9"/>
      <c r="BB38" s="9"/>
      <c r="BC38" s="9">
        <v>3.65</v>
      </c>
      <c r="BD38" s="9">
        <v>3.64</v>
      </c>
      <c r="BE38" s="9">
        <v>3.69</v>
      </c>
      <c r="BF38" s="9">
        <v>3.64</v>
      </c>
      <c r="BG38" s="9"/>
      <c r="BH38" s="9"/>
      <c r="BI38" s="9">
        <v>3.65</v>
      </c>
      <c r="BJ38" s="9">
        <v>3.66</v>
      </c>
      <c r="BK38" s="9">
        <v>3.82</v>
      </c>
      <c r="BL38" s="9">
        <v>3.87</v>
      </c>
      <c r="BM38" s="9">
        <v>3.97</v>
      </c>
      <c r="BN38" s="9"/>
      <c r="BO38" s="9"/>
      <c r="BP38" s="9">
        <v>3.91</v>
      </c>
      <c r="BQ38" s="9">
        <v>3.88</v>
      </c>
      <c r="BR38" s="9">
        <v>3.79</v>
      </c>
      <c r="BS38" s="9">
        <v>3.83</v>
      </c>
      <c r="BT38" s="9">
        <v>3.79</v>
      </c>
      <c r="BU38" s="9"/>
      <c r="BV38" s="9"/>
      <c r="BW38" s="9">
        <v>3.67</v>
      </c>
      <c r="BX38" s="9">
        <v>3.64</v>
      </c>
      <c r="BY38" s="9">
        <v>3.72</v>
      </c>
      <c r="BZ38" s="9">
        <v>3.71</v>
      </c>
      <c r="CA38" s="9">
        <v>3.77</v>
      </c>
      <c r="CB38" s="9"/>
      <c r="CC38" s="9"/>
      <c r="CD38" s="9"/>
      <c r="CE38" s="9">
        <v>3.8</v>
      </c>
      <c r="CF38" s="9">
        <v>3.82</v>
      </c>
      <c r="CG38" s="9">
        <v>3.86</v>
      </c>
      <c r="CH38" s="9">
        <v>3.79</v>
      </c>
      <c r="CI38" s="9"/>
      <c r="CJ38" s="9"/>
      <c r="CK38" s="9">
        <v>3.71</v>
      </c>
      <c r="CL38" s="9">
        <v>3.77</v>
      </c>
      <c r="CM38" s="9">
        <v>3.78</v>
      </c>
      <c r="CN38" s="9">
        <v>3.79</v>
      </c>
      <c r="CO38" s="9">
        <v>3.77</v>
      </c>
      <c r="CP38" s="9"/>
      <c r="CQ38" s="9"/>
      <c r="CR38" s="9">
        <v>3.84</v>
      </c>
      <c r="CS38" s="9">
        <v>3.83</v>
      </c>
      <c r="CT38" s="9">
        <v>3.81</v>
      </c>
      <c r="CU38" s="9">
        <v>3.8</v>
      </c>
      <c r="CV38" s="9">
        <v>3.83</v>
      </c>
      <c r="CW38" s="9"/>
      <c r="CX38" s="9"/>
      <c r="CY38" s="9">
        <v>3.8</v>
      </c>
      <c r="CZ38" s="9">
        <v>3.79</v>
      </c>
      <c r="DA38" s="9">
        <v>3.86</v>
      </c>
      <c r="DB38" s="9">
        <v>3.83</v>
      </c>
      <c r="DC38" s="9"/>
      <c r="DD38" s="9"/>
      <c r="DE38" s="9"/>
      <c r="DF38" s="9">
        <v>3.86</v>
      </c>
      <c r="DG38" s="9">
        <v>3.89</v>
      </c>
      <c r="DH38" s="9">
        <v>3.79</v>
      </c>
      <c r="DI38" s="9">
        <v>3.8</v>
      </c>
      <c r="DJ38" s="9">
        <v>3.85</v>
      </c>
      <c r="DK38" s="9"/>
      <c r="DL38" s="9"/>
      <c r="DM38" s="9">
        <v>3.68</v>
      </c>
      <c r="DN38" s="9">
        <v>3.68</v>
      </c>
      <c r="DO38" s="9">
        <v>3.7</v>
      </c>
      <c r="DP38" s="9">
        <v>3.68</v>
      </c>
      <c r="DQ38" s="9">
        <v>3.63</v>
      </c>
      <c r="DR38" s="9"/>
      <c r="DS38" s="9"/>
      <c r="DT38" s="9">
        <v>3.57</v>
      </c>
      <c r="DU38" s="9">
        <v>3.51</v>
      </c>
      <c r="DV38" s="9">
        <v>3.49</v>
      </c>
      <c r="DW38" s="9">
        <v>3.51</v>
      </c>
      <c r="DX38" s="9">
        <v>3.44</v>
      </c>
      <c r="DY38" s="9"/>
      <c r="DZ38" s="9"/>
      <c r="EA38" s="9">
        <v>3.43</v>
      </c>
      <c r="EB38" s="9">
        <v>3.51</v>
      </c>
      <c r="EC38" s="9">
        <v>3.51</v>
      </c>
      <c r="ED38" s="9">
        <v>3.38</v>
      </c>
      <c r="EE38" s="9">
        <v>3.38</v>
      </c>
      <c r="EF38" s="9"/>
      <c r="EG38" s="9"/>
      <c r="EH38" s="9">
        <v>3.44</v>
      </c>
      <c r="EI38" s="9">
        <v>3.51</v>
      </c>
      <c r="EJ38" s="9">
        <v>3.46</v>
      </c>
      <c r="EK38" s="9">
        <v>3.47</v>
      </c>
      <c r="EL38" s="9">
        <v>3.54</v>
      </c>
      <c r="EM38" s="9"/>
      <c r="EN38" s="9"/>
      <c r="EO38" s="9"/>
      <c r="EP38" s="9">
        <v>3.54</v>
      </c>
      <c r="EQ38" s="9">
        <v>3.51</v>
      </c>
      <c r="ER38" s="9">
        <v>3.51</v>
      </c>
      <c r="ES38" s="9">
        <v>3.52</v>
      </c>
      <c r="ET38" s="9"/>
      <c r="EU38" s="9"/>
      <c r="EV38" s="9">
        <v>3.59</v>
      </c>
      <c r="EW38" s="9">
        <v>3.57</v>
      </c>
      <c r="EX38" s="9">
        <v>3.53</v>
      </c>
      <c r="EY38" s="9">
        <v>3.67</v>
      </c>
      <c r="EZ38" s="9">
        <v>3.67</v>
      </c>
      <c r="FA38" s="9"/>
      <c r="FB38" s="9"/>
      <c r="FC38" s="9">
        <v>3.61</v>
      </c>
      <c r="FD38" s="9">
        <v>3.55</v>
      </c>
      <c r="FE38" s="9">
        <v>3.57</v>
      </c>
      <c r="FF38" s="9">
        <v>3.54</v>
      </c>
      <c r="FG38" s="9">
        <v>3.55</v>
      </c>
      <c r="FH38" s="9"/>
      <c r="FI38" s="9"/>
      <c r="FJ38" s="9">
        <v>3.44</v>
      </c>
      <c r="FK38" s="9">
        <v>3.46</v>
      </c>
      <c r="FL38" s="9">
        <v>3.45</v>
      </c>
      <c r="FM38" s="9">
        <v>3.37</v>
      </c>
      <c r="FN38" s="9">
        <v>3.37</v>
      </c>
      <c r="FO38" s="9"/>
      <c r="FP38" s="9"/>
      <c r="FQ38" s="9">
        <v>3.28</v>
      </c>
      <c r="FR38" s="9">
        <v>3.35</v>
      </c>
      <c r="FS38" s="9">
        <v>3.25</v>
      </c>
      <c r="FT38" s="9">
        <v>3.17</v>
      </c>
      <c r="FU38" s="9">
        <v>3.05</v>
      </c>
      <c r="FV38" s="9"/>
      <c r="FW38" s="9"/>
      <c r="FX38" s="9">
        <v>3.07</v>
      </c>
      <c r="FY38" s="9">
        <v>3.1</v>
      </c>
      <c r="FZ38" s="9">
        <v>3.08</v>
      </c>
      <c r="GA38" s="9">
        <v>2.98</v>
      </c>
      <c r="GB38" s="9"/>
      <c r="GC38" s="9"/>
      <c r="GD38" s="9"/>
      <c r="GE38" s="9">
        <v>2.88</v>
      </c>
      <c r="GF38" s="9">
        <v>2.81</v>
      </c>
      <c r="GG38" s="9">
        <v>2.77</v>
      </c>
      <c r="GH38" s="9">
        <v>2.87</v>
      </c>
      <c r="GI38" s="9">
        <v>2.84</v>
      </c>
      <c r="GJ38" s="9"/>
      <c r="GK38" s="9"/>
      <c r="GL38" s="9">
        <v>2.8</v>
      </c>
      <c r="GM38" s="9">
        <v>2.72</v>
      </c>
      <c r="GN38" s="9">
        <v>2.67</v>
      </c>
      <c r="GO38" s="9">
        <v>2.63</v>
      </c>
      <c r="GP38" s="9">
        <v>2.56</v>
      </c>
      <c r="GQ38" s="9"/>
      <c r="GR38" s="9"/>
      <c r="GS38" s="9">
        <v>2.67</v>
      </c>
      <c r="GT38" s="9">
        <v>2.64</v>
      </c>
      <c r="GU38" s="9">
        <v>2.68</v>
      </c>
      <c r="GV38" s="9">
        <v>2.62</v>
      </c>
      <c r="GW38" s="9">
        <v>2.67</v>
      </c>
      <c r="GX38" s="9"/>
      <c r="GY38" s="9"/>
      <c r="GZ38" s="9">
        <v>2.68</v>
      </c>
      <c r="HA38" s="9">
        <v>2.73</v>
      </c>
      <c r="HB38" s="9">
        <v>2.72</v>
      </c>
      <c r="HC38" s="9">
        <v>2.78</v>
      </c>
      <c r="HD38" s="9">
        <v>2.83</v>
      </c>
      <c r="HE38" s="9"/>
      <c r="HF38" s="9"/>
      <c r="HG38" s="9"/>
      <c r="HH38" s="9"/>
      <c r="HI38" s="9"/>
      <c r="HJ38" s="9"/>
      <c r="HK38" s="9"/>
      <c r="HL38" s="9"/>
      <c r="HM38" s="9"/>
      <c r="HN38" s="9"/>
      <c r="HO38" s="9"/>
      <c r="HP38" s="9"/>
      <c r="HQ38" s="9"/>
      <c r="HR38" s="9"/>
      <c r="HS38" s="9"/>
      <c r="HT38" s="9"/>
      <c r="HU38" s="9"/>
      <c r="HV38" s="9"/>
      <c r="HW38" s="9"/>
      <c r="HX38" s="9"/>
      <c r="HY38" s="9"/>
      <c r="HZ38" s="9"/>
      <c r="IA38" s="9"/>
      <c r="IB38" s="9"/>
      <c r="IC38" s="9"/>
      <c r="ID38" s="9"/>
      <c r="IE38" s="9"/>
      <c r="IF38" s="9"/>
      <c r="IG38" s="9"/>
      <c r="IH38" s="9"/>
      <c r="II38" s="9"/>
      <c r="IJ38" s="9"/>
      <c r="IK38" s="9"/>
      <c r="IL38" s="9"/>
      <c r="IM38" s="9"/>
      <c r="IN38" s="9"/>
      <c r="IO38" s="9"/>
      <c r="IP38" s="9"/>
      <c r="IQ38" s="9"/>
      <c r="IR38" s="9"/>
      <c r="IS38" s="9"/>
      <c r="IT38" s="9"/>
      <c r="IU38" s="9"/>
      <c r="IV38" s="9"/>
      <c r="IW38" s="9"/>
      <c r="IX38" s="9"/>
      <c r="IY38" s="9"/>
      <c r="IZ38" s="9"/>
      <c r="JA38" s="9"/>
      <c r="JB38" s="9"/>
      <c r="JC38" s="9"/>
      <c r="JD38" s="9"/>
      <c r="JE38" s="9"/>
      <c r="JF38" s="9"/>
      <c r="JG38" s="9"/>
      <c r="JH38" s="9"/>
      <c r="JI38" s="9"/>
      <c r="JJ38" s="9"/>
      <c r="JK38" s="9"/>
      <c r="JL38" s="9"/>
      <c r="JM38" s="9"/>
      <c r="JN38" s="9"/>
      <c r="JO38" s="9"/>
      <c r="JP38" s="9"/>
      <c r="JQ38" s="9"/>
      <c r="JR38" s="9"/>
      <c r="JS38" s="9"/>
      <c r="JT38" s="9"/>
      <c r="JU38" s="9"/>
      <c r="JV38" s="9"/>
      <c r="JW38" s="9"/>
      <c r="JX38" s="9"/>
      <c r="JY38" s="9"/>
      <c r="JZ38" s="9"/>
      <c r="KA38" s="9"/>
      <c r="KB38" s="9"/>
      <c r="KC38" s="9"/>
      <c r="KD38" s="9"/>
      <c r="KE38" s="9"/>
      <c r="KF38" s="9"/>
      <c r="KG38" s="9"/>
      <c r="KH38" s="9"/>
      <c r="KI38" s="9"/>
      <c r="KJ38" s="9"/>
      <c r="KK38" s="9"/>
      <c r="KL38" s="9"/>
      <c r="KM38" s="9"/>
      <c r="KN38" s="9"/>
      <c r="KO38" s="9"/>
      <c r="KP38" s="9"/>
      <c r="KQ38" s="9"/>
      <c r="KR38" s="9"/>
      <c r="KS38" s="9"/>
      <c r="KT38" s="9"/>
      <c r="KU38" s="9"/>
      <c r="KV38" s="9"/>
      <c r="KW38" s="9"/>
      <c r="KX38" s="9"/>
      <c r="KY38" s="9"/>
      <c r="KZ38" s="9"/>
      <c r="LA38" s="9"/>
      <c r="LB38" s="9"/>
      <c r="LC38" s="9"/>
      <c r="LD38" s="9"/>
      <c r="LE38" s="9"/>
      <c r="LF38" s="9"/>
      <c r="LG38" s="9"/>
      <c r="LH38" s="9"/>
      <c r="LI38" s="9"/>
      <c r="LJ38" s="9"/>
      <c r="LK38" s="9"/>
      <c r="LL38" s="9"/>
      <c r="LM38" s="9"/>
      <c r="LN38" s="9"/>
      <c r="LO38" s="9"/>
      <c r="LP38" s="9"/>
      <c r="LQ38" s="9"/>
      <c r="LR38" s="9"/>
      <c r="LS38" s="9"/>
      <c r="LT38" s="9"/>
      <c r="LU38" s="9"/>
      <c r="LV38" s="9"/>
      <c r="LW38" s="9"/>
      <c r="LX38" s="9"/>
      <c r="LY38" s="9"/>
      <c r="LZ38" s="9"/>
      <c r="MA38" s="9"/>
      <c r="MB38" s="9"/>
      <c r="MC38" s="9"/>
      <c r="MD38" s="9"/>
      <c r="ME38" s="9"/>
      <c r="MF38" s="9"/>
      <c r="MG38" s="9"/>
      <c r="MH38" s="9"/>
      <c r="MI38" s="9"/>
      <c r="MJ38" s="9"/>
      <c r="MK38" s="9"/>
      <c r="ML38" s="9"/>
      <c r="MM38" s="9"/>
      <c r="MN38" s="9"/>
      <c r="MO38" s="9"/>
      <c r="MP38" s="9"/>
      <c r="MQ38" s="9"/>
      <c r="MR38" s="9"/>
      <c r="MS38" s="9"/>
      <c r="MT38" s="9"/>
      <c r="MU38" s="9"/>
      <c r="MV38" s="9"/>
      <c r="MW38" s="9"/>
      <c r="MX38" s="9"/>
      <c r="MY38" s="9"/>
      <c r="MZ38" s="9"/>
      <c r="NA38" s="9"/>
      <c r="NB38" s="9"/>
      <c r="NC38" s="9"/>
      <c r="ND38" s="9">
        <v>2.87</v>
      </c>
      <c r="NE38" s="10">
        <v>2.84</v>
      </c>
      <c r="NF38" s="10">
        <v>2.8</v>
      </c>
      <c r="NG38" s="10">
        <v>2.89</v>
      </c>
      <c r="NH38" s="10">
        <v>2.9</v>
      </c>
      <c r="NI38" s="10">
        <v>2.96</v>
      </c>
      <c r="NJ38" s="10">
        <v>2.99</v>
      </c>
      <c r="NK38" s="10">
        <v>3.04</v>
      </c>
      <c r="NL38" s="10">
        <v>3</v>
      </c>
      <c r="NM38" s="10">
        <v>2.97</v>
      </c>
      <c r="NN38" s="10">
        <v>2.97</v>
      </c>
      <c r="NO38" s="10">
        <v>3.07</v>
      </c>
      <c r="NP38" s="10">
        <v>3</v>
      </c>
      <c r="NQ38" s="10">
        <v>3.02</v>
      </c>
      <c r="NR38" s="10">
        <v>3.03</v>
      </c>
      <c r="NS38" s="10">
        <v>3.02</v>
      </c>
      <c r="NT38" s="10">
        <v>3.06</v>
      </c>
      <c r="NU38" s="10">
        <v>3.03</v>
      </c>
      <c r="NV38" s="10">
        <v>3.07</v>
      </c>
      <c r="NW38" s="10">
        <v>3.14</v>
      </c>
      <c r="NX38" s="10">
        <v>3.03</v>
      </c>
      <c r="NY38">
        <v>2.97</v>
      </c>
      <c r="NZ38">
        <v>2.91</v>
      </c>
      <c r="OA38">
        <v>2.88</v>
      </c>
      <c r="OB38">
        <v>2.8</v>
      </c>
      <c r="OC38">
        <v>2.86</v>
      </c>
      <c r="OD38">
        <v>2.85</v>
      </c>
      <c r="OE38">
        <v>2.9</v>
      </c>
      <c r="OF38">
        <v>2.96</v>
      </c>
      <c r="OG38">
        <v>2.95</v>
      </c>
      <c r="OH38">
        <v>3</v>
      </c>
      <c r="OI38">
        <v>2.95</v>
      </c>
      <c r="OJ38">
        <v>2.92</v>
      </c>
      <c r="OK38">
        <v>2.93</v>
      </c>
      <c r="OL38">
        <v>2.95</v>
      </c>
      <c r="OM38">
        <v>2.95</v>
      </c>
      <c r="ON38">
        <v>2.97</v>
      </c>
      <c r="OO38">
        <v>2.83</v>
      </c>
      <c r="OP38">
        <v>2.83</v>
      </c>
      <c r="OQ38">
        <v>2.85</v>
      </c>
      <c r="OR38">
        <v>2.8</v>
      </c>
      <c r="OS38">
        <v>2.93</v>
      </c>
      <c r="OT38">
        <v>2.94</v>
      </c>
      <c r="OU38">
        <v>2.9</v>
      </c>
      <c r="OV38">
        <v>2.93</v>
      </c>
      <c r="OW38">
        <v>2.96</v>
      </c>
      <c r="OX38">
        <v>3.03</v>
      </c>
      <c r="OY38">
        <v>2.96</v>
      </c>
      <c r="OZ38">
        <v>2.94</v>
      </c>
      <c r="PA38">
        <v>2.96</v>
      </c>
      <c r="PB38">
        <v>2.96</v>
      </c>
      <c r="PC38">
        <v>2.97</v>
      </c>
      <c r="PD38">
        <v>2.96</v>
      </c>
      <c r="PE38">
        <v>2.88</v>
      </c>
      <c r="PF38">
        <v>2.84</v>
      </c>
      <c r="PG38">
        <v>2.9</v>
      </c>
      <c r="PH38">
        <v>2.92</v>
      </c>
      <c r="PI38">
        <v>2.95</v>
      </c>
      <c r="PJ38">
        <v>2.88</v>
      </c>
      <c r="PK38">
        <v>2.94</v>
      </c>
      <c r="PL38">
        <v>2.99</v>
      </c>
      <c r="PM38">
        <v>2.92</v>
      </c>
      <c r="PN38">
        <v>2.84</v>
      </c>
      <c r="PO38">
        <v>2.9</v>
      </c>
      <c r="PP38">
        <v>2.92</v>
      </c>
      <c r="PQ38">
        <v>2.86</v>
      </c>
      <c r="PR38">
        <v>3.05</v>
      </c>
      <c r="PS38">
        <v>3.01</v>
      </c>
      <c r="PT38">
        <v>3.03</v>
      </c>
      <c r="PU38">
        <v>3.04</v>
      </c>
      <c r="PV38">
        <v>3.07</v>
      </c>
      <c r="PW38">
        <v>3.17</v>
      </c>
      <c r="PX38">
        <v>3.16</v>
      </c>
      <c r="PY38">
        <v>3.11</v>
      </c>
      <c r="PZ38">
        <v>3.07</v>
      </c>
      <c r="QA38">
        <v>3.03</v>
      </c>
      <c r="QB38">
        <v>2.98</v>
      </c>
      <c r="QC38">
        <v>3.03</v>
      </c>
      <c r="QD38">
        <v>3</v>
      </c>
      <c r="QE38">
        <v>3</v>
      </c>
      <c r="QF38">
        <v>3.03</v>
      </c>
      <c r="QG38">
        <v>3</v>
      </c>
      <c r="QH38">
        <v>3.05</v>
      </c>
      <c r="QI38">
        <v>3.12</v>
      </c>
    </row>
    <row r="39" spans="1:451" ht="16.5" customHeight="1" x14ac:dyDescent="0.25">
      <c r="A39" s="10"/>
      <c r="B39" s="13" t="s">
        <v>403</v>
      </c>
      <c r="C39" s="9"/>
      <c r="D39" s="9"/>
      <c r="E39" s="9">
        <v>3.54</v>
      </c>
      <c r="F39" s="9">
        <v>3.54</v>
      </c>
      <c r="G39" s="9">
        <v>3.56</v>
      </c>
      <c r="H39" s="9">
        <v>3.47</v>
      </c>
      <c r="I39" s="9">
        <v>3.49</v>
      </c>
      <c r="J39" s="9"/>
      <c r="K39" s="9"/>
      <c r="L39" s="9">
        <v>3.48</v>
      </c>
      <c r="M39" s="9">
        <v>3.49</v>
      </c>
      <c r="N39" s="9">
        <v>3.58</v>
      </c>
      <c r="O39" s="9">
        <v>3.57</v>
      </c>
      <c r="P39" s="9">
        <v>3.51</v>
      </c>
      <c r="Q39" s="9"/>
      <c r="R39" s="9"/>
      <c r="S39" s="9">
        <v>3.46</v>
      </c>
      <c r="T39" s="9">
        <v>3.46</v>
      </c>
      <c r="U39" s="9">
        <v>3.5</v>
      </c>
      <c r="V39" s="9">
        <v>3.54</v>
      </c>
      <c r="W39" s="9">
        <v>3.55</v>
      </c>
      <c r="X39" s="9"/>
      <c r="Y39" s="9"/>
      <c r="Z39" s="9">
        <v>3.51</v>
      </c>
      <c r="AA39" s="9">
        <v>3.49</v>
      </c>
      <c r="AB39" s="9">
        <v>3.56</v>
      </c>
      <c r="AC39" s="9">
        <v>3.55</v>
      </c>
      <c r="AD39" s="9">
        <v>3.48</v>
      </c>
      <c r="AE39" s="9"/>
      <c r="AF39" s="9"/>
      <c r="AG39" s="9">
        <v>3.46</v>
      </c>
      <c r="AH39" s="9">
        <v>3.54</v>
      </c>
      <c r="AI39" s="9">
        <v>3.6</v>
      </c>
      <c r="AJ39" s="9">
        <v>3.58</v>
      </c>
      <c r="AK39" s="9">
        <v>3.62</v>
      </c>
      <c r="AL39" s="9"/>
      <c r="AM39" s="9"/>
      <c r="AN39" s="9">
        <v>3.59</v>
      </c>
      <c r="AO39" s="9">
        <v>3.55</v>
      </c>
      <c r="AP39" s="9">
        <v>3.61</v>
      </c>
      <c r="AQ39" s="9">
        <v>3.74</v>
      </c>
      <c r="AR39" s="9">
        <v>3.68</v>
      </c>
      <c r="AS39" s="9"/>
      <c r="AT39" s="9"/>
      <c r="AU39" s="9">
        <v>3.62</v>
      </c>
      <c r="AV39" s="9">
        <v>3.65</v>
      </c>
      <c r="AW39" s="9">
        <v>3.65</v>
      </c>
      <c r="AX39" s="9">
        <v>3.65</v>
      </c>
      <c r="AY39" s="9">
        <v>3.66</v>
      </c>
      <c r="AZ39" s="9"/>
      <c r="BA39" s="9"/>
      <c r="BB39" s="9"/>
      <c r="BC39" s="9">
        <v>3.65</v>
      </c>
      <c r="BD39" s="9">
        <v>3.7</v>
      </c>
      <c r="BE39" s="9">
        <v>3.74</v>
      </c>
      <c r="BF39" s="9">
        <v>3.69</v>
      </c>
      <c r="BG39" s="9"/>
      <c r="BH39" s="9"/>
      <c r="BI39" s="9">
        <v>3.69</v>
      </c>
      <c r="BJ39" s="9">
        <v>3.71</v>
      </c>
      <c r="BK39" s="9">
        <v>3.85</v>
      </c>
      <c r="BL39" s="9">
        <v>3.89</v>
      </c>
      <c r="BM39" s="9">
        <v>4</v>
      </c>
      <c r="BN39" s="9"/>
      <c r="BO39" s="9"/>
      <c r="BP39" s="9">
        <v>3.66</v>
      </c>
      <c r="BQ39" s="9">
        <v>3.73</v>
      </c>
      <c r="BR39" s="9">
        <v>3.65</v>
      </c>
      <c r="BS39" s="9">
        <v>3.7</v>
      </c>
      <c r="BT39" s="9">
        <v>3.67</v>
      </c>
      <c r="BU39" s="9"/>
      <c r="BV39" s="9"/>
      <c r="BW39" s="9">
        <v>3.56</v>
      </c>
      <c r="BX39" s="9">
        <v>3.61</v>
      </c>
      <c r="BY39" s="9">
        <v>3.69</v>
      </c>
      <c r="BZ39" s="9">
        <v>3.7</v>
      </c>
      <c r="CA39" s="9">
        <v>3.8</v>
      </c>
      <c r="CB39" s="9"/>
      <c r="CC39" s="9"/>
      <c r="CD39" s="9"/>
      <c r="CE39" s="9">
        <v>3.82</v>
      </c>
      <c r="CF39" s="9">
        <v>3.83</v>
      </c>
      <c r="CG39" s="9">
        <v>3.85</v>
      </c>
      <c r="CH39" s="9">
        <v>3.79</v>
      </c>
      <c r="CI39" s="9"/>
      <c r="CJ39" s="9"/>
      <c r="CK39" s="9">
        <v>3.68</v>
      </c>
      <c r="CL39" s="9">
        <v>3.73</v>
      </c>
      <c r="CM39" s="9">
        <v>3.74</v>
      </c>
      <c r="CN39" s="9">
        <v>3.74</v>
      </c>
      <c r="CO39" s="9">
        <v>3.7</v>
      </c>
      <c r="CP39" s="9"/>
      <c r="CQ39" s="9"/>
      <c r="CR39" s="9">
        <v>3.74</v>
      </c>
      <c r="CS39" s="9">
        <v>3.76</v>
      </c>
      <c r="CT39" s="9">
        <v>3.74</v>
      </c>
      <c r="CU39" s="9">
        <v>3.74</v>
      </c>
      <c r="CV39" s="9">
        <v>3.77</v>
      </c>
      <c r="CW39" s="9"/>
      <c r="CX39" s="9"/>
      <c r="CY39" s="9">
        <v>3.72</v>
      </c>
      <c r="CZ39" s="9">
        <v>3.71</v>
      </c>
      <c r="DA39" s="9">
        <v>3.74</v>
      </c>
      <c r="DB39" s="9">
        <v>3.73</v>
      </c>
      <c r="DC39" s="9"/>
      <c r="DD39" s="9"/>
      <c r="DE39" s="9"/>
      <c r="DF39" s="9">
        <v>3.76</v>
      </c>
      <c r="DG39" s="9">
        <v>3.78</v>
      </c>
      <c r="DH39" s="9">
        <v>3.68</v>
      </c>
      <c r="DI39" s="9">
        <v>3.7</v>
      </c>
      <c r="DJ39" s="9">
        <v>3.74</v>
      </c>
      <c r="DK39" s="9"/>
      <c r="DL39" s="9"/>
      <c r="DM39" s="9">
        <v>3.6</v>
      </c>
      <c r="DN39" s="9">
        <v>3.6</v>
      </c>
      <c r="DO39" s="9">
        <v>3.61</v>
      </c>
      <c r="DP39" s="9">
        <v>3.69</v>
      </c>
      <c r="DQ39" s="9">
        <v>3.64</v>
      </c>
      <c r="DR39" s="9"/>
      <c r="DS39" s="9"/>
      <c r="DT39" s="9">
        <v>3.57</v>
      </c>
      <c r="DU39" s="9">
        <v>3.58</v>
      </c>
      <c r="DV39" s="9">
        <v>3.57</v>
      </c>
      <c r="DW39" s="9">
        <v>3.58</v>
      </c>
      <c r="DX39" s="9">
        <v>3.54</v>
      </c>
      <c r="DY39" s="9"/>
      <c r="DZ39" s="9"/>
      <c r="EA39" s="9">
        <v>3.54</v>
      </c>
      <c r="EB39" s="9">
        <v>3.63</v>
      </c>
      <c r="EC39" s="9">
        <v>3.63</v>
      </c>
      <c r="ED39" s="9">
        <v>3.58</v>
      </c>
      <c r="EE39" s="9">
        <v>3.59</v>
      </c>
      <c r="EF39" s="9"/>
      <c r="EG39" s="9"/>
      <c r="EH39" s="9">
        <v>3.66</v>
      </c>
      <c r="EI39" s="9">
        <v>3.71</v>
      </c>
      <c r="EJ39" s="9">
        <v>3.5</v>
      </c>
      <c r="EK39" s="9">
        <v>3.51</v>
      </c>
      <c r="EL39" s="9">
        <v>3.57</v>
      </c>
      <c r="EM39" s="9"/>
      <c r="EN39" s="9"/>
      <c r="EO39" s="9"/>
      <c r="EP39" s="9">
        <v>3.56</v>
      </c>
      <c r="EQ39" s="9">
        <v>3.53</v>
      </c>
      <c r="ER39" s="9">
        <v>3.53</v>
      </c>
      <c r="ES39" s="9">
        <v>3.53</v>
      </c>
      <c r="ET39" s="9"/>
      <c r="EU39" s="9"/>
      <c r="EV39" s="9">
        <v>3.58</v>
      </c>
      <c r="EW39" s="9">
        <v>3.56</v>
      </c>
      <c r="EX39" s="9">
        <v>3.52</v>
      </c>
      <c r="EY39" s="9">
        <v>3.62</v>
      </c>
      <c r="EZ39" s="9">
        <v>3.62</v>
      </c>
      <c r="FA39" s="9"/>
      <c r="FB39" s="9"/>
      <c r="FC39" s="9">
        <v>3.56</v>
      </c>
      <c r="FD39" s="9">
        <v>3.5</v>
      </c>
      <c r="FE39" s="9">
        <v>3.51</v>
      </c>
      <c r="FF39" s="9">
        <v>3.48</v>
      </c>
      <c r="FG39" s="9">
        <v>3.49</v>
      </c>
      <c r="FH39" s="9"/>
      <c r="FI39" s="9"/>
      <c r="FJ39" s="9">
        <v>3.4</v>
      </c>
      <c r="FK39" s="9">
        <v>3.41</v>
      </c>
      <c r="FL39" s="9">
        <v>3.44</v>
      </c>
      <c r="FM39" s="9">
        <v>3.37</v>
      </c>
      <c r="FN39" s="9">
        <v>3.38</v>
      </c>
      <c r="FO39" s="9"/>
      <c r="FP39" s="9"/>
      <c r="FQ39" s="9">
        <v>3.29</v>
      </c>
      <c r="FR39" s="9">
        <v>3.33</v>
      </c>
      <c r="FS39" s="9">
        <v>3.24</v>
      </c>
      <c r="FT39" s="9">
        <v>3.22</v>
      </c>
      <c r="FU39" s="9">
        <v>3.1</v>
      </c>
      <c r="FV39" s="9"/>
      <c r="FW39" s="9"/>
      <c r="FX39" s="9">
        <v>3.12</v>
      </c>
      <c r="FY39" s="9">
        <v>3.15</v>
      </c>
      <c r="FZ39" s="9">
        <v>3.13</v>
      </c>
      <c r="GA39" s="9">
        <v>3.04</v>
      </c>
      <c r="GB39" s="9"/>
      <c r="GC39" s="9"/>
      <c r="GD39" s="9"/>
      <c r="GE39" s="9">
        <v>2.96</v>
      </c>
      <c r="GF39" s="9">
        <v>2.9</v>
      </c>
      <c r="GG39" s="9">
        <v>2.85</v>
      </c>
      <c r="GH39" s="9">
        <v>2.96</v>
      </c>
      <c r="GI39" s="9">
        <v>2.92</v>
      </c>
      <c r="GJ39" s="9"/>
      <c r="GK39" s="9"/>
      <c r="GL39" s="9">
        <v>2.88</v>
      </c>
      <c r="GM39" s="9">
        <v>2.79</v>
      </c>
      <c r="GN39" s="9">
        <v>2.74</v>
      </c>
      <c r="GO39" s="9">
        <v>2.72</v>
      </c>
      <c r="GP39" s="9">
        <v>2.66</v>
      </c>
      <c r="GQ39" s="9"/>
      <c r="GR39" s="9"/>
      <c r="GS39" s="9">
        <v>2.76</v>
      </c>
      <c r="GT39" s="9">
        <v>2.73</v>
      </c>
      <c r="GU39" s="9">
        <v>2.77</v>
      </c>
      <c r="GV39" s="9">
        <v>2.71</v>
      </c>
      <c r="GW39" s="9">
        <v>2.77</v>
      </c>
      <c r="GX39" s="9"/>
      <c r="GY39" s="9"/>
      <c r="GZ39" s="9">
        <v>2.78</v>
      </c>
      <c r="HA39" s="9">
        <v>2.81</v>
      </c>
      <c r="HB39" s="9">
        <v>2.8</v>
      </c>
      <c r="HC39" s="9">
        <v>2.83</v>
      </c>
      <c r="HD39" s="9">
        <v>2.86</v>
      </c>
      <c r="HE39" s="9"/>
      <c r="HF39" s="9"/>
      <c r="HG39" s="9"/>
      <c r="HH39" s="9"/>
      <c r="HI39" s="9"/>
      <c r="HJ39" s="9"/>
      <c r="HK39" s="9"/>
      <c r="HL39" s="9"/>
      <c r="HM39" s="9"/>
      <c r="HN39" s="9"/>
      <c r="HO39" s="9"/>
      <c r="HP39" s="9"/>
      <c r="HQ39" s="9"/>
      <c r="HR39" s="9"/>
      <c r="HS39" s="9"/>
      <c r="HT39" s="9"/>
      <c r="HU39" s="9"/>
      <c r="HV39" s="9"/>
      <c r="HW39" s="9"/>
      <c r="HX39" s="9"/>
      <c r="HY39" s="9"/>
      <c r="HZ39" s="9"/>
      <c r="IA39" s="9"/>
      <c r="IB39" s="9"/>
      <c r="IC39" s="9"/>
      <c r="ID39" s="9"/>
      <c r="IE39" s="9"/>
      <c r="IF39" s="9"/>
      <c r="IG39" s="9"/>
      <c r="IH39" s="9"/>
      <c r="II39" s="9"/>
      <c r="IJ39" s="9"/>
      <c r="IK39" s="9"/>
      <c r="IL39" s="9"/>
      <c r="IM39" s="9"/>
      <c r="IN39" s="9"/>
      <c r="IO39" s="9"/>
      <c r="IP39" s="9"/>
      <c r="IQ39" s="9"/>
      <c r="IR39" s="9"/>
      <c r="IS39" s="9"/>
      <c r="IT39" s="9"/>
      <c r="IU39" s="9"/>
      <c r="IV39" s="9"/>
      <c r="IW39" s="9"/>
      <c r="IX39" s="9"/>
      <c r="IY39" s="9"/>
      <c r="IZ39" s="9"/>
      <c r="JA39" s="9"/>
      <c r="JB39" s="9"/>
      <c r="JC39" s="9"/>
      <c r="JD39" s="9"/>
      <c r="JE39" s="9"/>
      <c r="JF39" s="9"/>
      <c r="JG39" s="9"/>
      <c r="JH39" s="9"/>
      <c r="JI39" s="9"/>
      <c r="JJ39" s="9"/>
      <c r="JK39" s="9"/>
      <c r="JL39" s="9"/>
      <c r="JM39" s="9"/>
      <c r="JN39" s="9"/>
      <c r="JO39" s="9"/>
      <c r="JP39" s="9"/>
      <c r="JQ39" s="9"/>
      <c r="JR39" s="9"/>
      <c r="JS39" s="9"/>
      <c r="JT39" s="9"/>
      <c r="JU39" s="9"/>
      <c r="JV39" s="9"/>
      <c r="JW39" s="9"/>
      <c r="JX39" s="9"/>
      <c r="JY39" s="9"/>
      <c r="JZ39" s="9"/>
      <c r="KA39" s="9"/>
      <c r="KB39" s="9"/>
      <c r="KC39" s="9"/>
      <c r="KD39" s="9"/>
      <c r="KE39" s="9"/>
      <c r="KF39" s="9"/>
      <c r="KG39" s="9"/>
      <c r="KH39" s="9"/>
      <c r="KI39" s="9"/>
      <c r="KJ39" s="9"/>
      <c r="KK39" s="9"/>
      <c r="KL39" s="9"/>
      <c r="KM39" s="9"/>
      <c r="KN39" s="9"/>
      <c r="KO39" s="9"/>
      <c r="KP39" s="9"/>
      <c r="KQ39" s="9"/>
      <c r="KR39" s="9"/>
      <c r="KS39" s="9"/>
      <c r="KT39" s="9"/>
      <c r="KU39" s="9"/>
      <c r="KV39" s="9"/>
      <c r="KW39" s="9"/>
      <c r="KX39" s="9"/>
      <c r="KY39" s="9"/>
      <c r="KZ39" s="9"/>
      <c r="LA39" s="9"/>
      <c r="LB39" s="9"/>
      <c r="LC39" s="9"/>
      <c r="LD39" s="9"/>
      <c r="LE39" s="9"/>
      <c r="LF39" s="9"/>
      <c r="LG39" s="9"/>
      <c r="LH39" s="9"/>
      <c r="LI39" s="9"/>
      <c r="LJ39" s="9"/>
      <c r="LK39" s="9"/>
      <c r="LL39" s="9"/>
      <c r="LM39" s="9"/>
      <c r="LN39" s="9"/>
      <c r="LO39" s="9"/>
      <c r="LP39" s="9"/>
      <c r="LQ39" s="9"/>
      <c r="LR39" s="9"/>
      <c r="LS39" s="9"/>
      <c r="LT39" s="9"/>
      <c r="LU39" s="9"/>
      <c r="LV39" s="9"/>
      <c r="LW39" s="9"/>
      <c r="LX39" s="9"/>
      <c r="LY39" s="9"/>
      <c r="LZ39" s="9"/>
      <c r="MA39" s="9"/>
      <c r="MB39" s="9"/>
      <c r="MC39" s="9"/>
      <c r="MD39" s="9"/>
      <c r="ME39" s="9"/>
      <c r="MF39" s="9"/>
      <c r="MG39" s="9"/>
      <c r="MH39" s="9"/>
      <c r="MI39" s="9"/>
      <c r="MJ39" s="9"/>
      <c r="MK39" s="9"/>
      <c r="ML39" s="9"/>
      <c r="MM39" s="9"/>
      <c r="MN39" s="9"/>
      <c r="MO39" s="9"/>
      <c r="MP39" s="9"/>
      <c r="MQ39" s="9"/>
      <c r="MR39" s="9"/>
      <c r="MS39" s="9"/>
      <c r="MT39" s="9"/>
      <c r="MU39" s="9"/>
      <c r="MV39" s="9"/>
      <c r="MW39" s="9"/>
      <c r="MX39" s="9"/>
      <c r="MY39" s="9"/>
      <c r="MZ39" s="9"/>
      <c r="NA39" s="9"/>
      <c r="NB39" s="9"/>
      <c r="NC39" s="9"/>
      <c r="ND39" s="9">
        <v>2.88</v>
      </c>
      <c r="NE39" s="10">
        <v>2.86</v>
      </c>
      <c r="NF39" s="10">
        <v>2.8</v>
      </c>
      <c r="NG39" s="10">
        <v>2.88</v>
      </c>
      <c r="NH39" s="10">
        <v>2.89</v>
      </c>
      <c r="NI39" s="10">
        <v>2.97</v>
      </c>
      <c r="NJ39" s="10">
        <v>2.98</v>
      </c>
      <c r="NK39" s="10">
        <v>2.97</v>
      </c>
      <c r="NL39" s="10">
        <v>2.94</v>
      </c>
      <c r="NM39" s="10">
        <v>2.91</v>
      </c>
      <c r="NN39" s="10">
        <v>2.91</v>
      </c>
      <c r="NO39" s="10">
        <v>2.91</v>
      </c>
      <c r="NP39" s="10">
        <v>2.89</v>
      </c>
      <c r="NQ39" s="10">
        <v>2.94</v>
      </c>
      <c r="NR39" s="10">
        <v>2.95</v>
      </c>
      <c r="NS39" s="10">
        <v>2.93</v>
      </c>
      <c r="NT39" s="10">
        <v>2.98</v>
      </c>
      <c r="NU39" s="10">
        <v>2.94</v>
      </c>
      <c r="NV39" s="10">
        <v>2.98</v>
      </c>
      <c r="NW39" s="10">
        <v>3.04</v>
      </c>
      <c r="NX39" s="10">
        <v>2.91</v>
      </c>
      <c r="NY39">
        <v>2.87</v>
      </c>
      <c r="NZ39">
        <v>2.82</v>
      </c>
      <c r="OA39">
        <v>2.83</v>
      </c>
      <c r="OB39">
        <v>2.77</v>
      </c>
      <c r="OC39">
        <v>2.83</v>
      </c>
      <c r="OD39">
        <v>2.83</v>
      </c>
      <c r="OE39">
        <v>2.96</v>
      </c>
      <c r="OF39">
        <v>2.98</v>
      </c>
      <c r="OG39">
        <v>2.98</v>
      </c>
      <c r="OH39">
        <v>3.01</v>
      </c>
      <c r="OI39">
        <v>2.97</v>
      </c>
      <c r="OJ39">
        <v>2.97</v>
      </c>
      <c r="OK39">
        <v>2.97</v>
      </c>
      <c r="OL39">
        <v>3</v>
      </c>
      <c r="OM39">
        <v>3.01</v>
      </c>
      <c r="ON39">
        <v>3.03</v>
      </c>
      <c r="OO39">
        <v>2.9</v>
      </c>
      <c r="OP39">
        <v>2.97</v>
      </c>
      <c r="OQ39">
        <v>2.99</v>
      </c>
      <c r="OR39">
        <v>2.95</v>
      </c>
      <c r="OS39">
        <v>3.07</v>
      </c>
      <c r="OT39">
        <v>3.08</v>
      </c>
      <c r="OU39">
        <v>3.04</v>
      </c>
      <c r="OV39">
        <v>3.07</v>
      </c>
      <c r="OW39">
        <v>3.13</v>
      </c>
      <c r="OX39">
        <v>3.17</v>
      </c>
      <c r="OY39">
        <v>3.12</v>
      </c>
      <c r="OZ39">
        <v>3.12</v>
      </c>
      <c r="PA39">
        <v>3.13</v>
      </c>
      <c r="PB39">
        <v>3.14</v>
      </c>
      <c r="PC39">
        <v>3.15</v>
      </c>
      <c r="PD39">
        <v>3.16</v>
      </c>
      <c r="PE39">
        <v>3.07</v>
      </c>
      <c r="PF39">
        <v>3.03</v>
      </c>
      <c r="PG39">
        <v>3.08</v>
      </c>
      <c r="PH39">
        <v>3.1</v>
      </c>
      <c r="PI39">
        <v>3.12</v>
      </c>
      <c r="PJ39">
        <v>3.06</v>
      </c>
      <c r="PK39">
        <v>3.12</v>
      </c>
      <c r="PL39">
        <v>3.18</v>
      </c>
      <c r="PM39">
        <v>3.12</v>
      </c>
      <c r="PN39">
        <v>3.06</v>
      </c>
      <c r="PO39">
        <v>3.13</v>
      </c>
      <c r="PP39">
        <v>3.14</v>
      </c>
      <c r="PQ39">
        <v>3.1</v>
      </c>
      <c r="PR39">
        <v>3.18</v>
      </c>
      <c r="PS39">
        <v>3.12</v>
      </c>
      <c r="PT39">
        <v>3.15</v>
      </c>
      <c r="PU39">
        <v>3.16</v>
      </c>
      <c r="PV39">
        <v>3.21</v>
      </c>
      <c r="PW39">
        <v>3.22</v>
      </c>
      <c r="PX39">
        <v>3.19</v>
      </c>
      <c r="PY39">
        <v>3.14</v>
      </c>
      <c r="PZ39">
        <v>3.16</v>
      </c>
      <c r="QA39">
        <v>3.11</v>
      </c>
      <c r="QB39">
        <v>3.06</v>
      </c>
      <c r="QC39">
        <v>3.21</v>
      </c>
      <c r="QD39">
        <v>3.16</v>
      </c>
      <c r="QE39">
        <v>3.17</v>
      </c>
      <c r="QF39">
        <v>3.2</v>
      </c>
      <c r="QG39">
        <v>3.16</v>
      </c>
      <c r="QH39">
        <v>3.22</v>
      </c>
      <c r="QI39">
        <v>3.27</v>
      </c>
    </row>
    <row r="40" spans="1:451" ht="16.5" customHeight="1" x14ac:dyDescent="0.25">
      <c r="A40" s="10"/>
      <c r="B40" s="14" t="s">
        <v>404</v>
      </c>
      <c r="C40" s="9"/>
      <c r="D40" s="9"/>
      <c r="E40" s="9">
        <v>3.54</v>
      </c>
      <c r="F40" s="9">
        <v>3.53</v>
      </c>
      <c r="G40" s="9">
        <v>3.55</v>
      </c>
      <c r="H40" s="9">
        <v>3.46</v>
      </c>
      <c r="I40" s="9">
        <v>3.48</v>
      </c>
      <c r="J40" s="9"/>
      <c r="K40" s="9"/>
      <c r="L40" s="9">
        <v>3.47</v>
      </c>
      <c r="M40" s="9">
        <v>3.48</v>
      </c>
      <c r="N40" s="9">
        <v>3.57</v>
      </c>
      <c r="O40" s="9">
        <v>3.56</v>
      </c>
      <c r="P40" s="9">
        <v>3.5</v>
      </c>
      <c r="Q40" s="9"/>
      <c r="R40" s="9"/>
      <c r="S40" s="9">
        <v>3.45</v>
      </c>
      <c r="T40" s="9">
        <v>3.45</v>
      </c>
      <c r="U40" s="9">
        <v>3.49</v>
      </c>
      <c r="V40" s="9">
        <v>3.53</v>
      </c>
      <c r="W40" s="9">
        <v>3.54</v>
      </c>
      <c r="X40" s="9"/>
      <c r="Y40" s="9"/>
      <c r="Z40" s="9">
        <v>3.5</v>
      </c>
      <c r="AA40" s="9">
        <v>3.48</v>
      </c>
      <c r="AB40" s="9">
        <v>3.55</v>
      </c>
      <c r="AC40" s="9">
        <v>3.54</v>
      </c>
      <c r="AD40" s="9">
        <v>3.48</v>
      </c>
      <c r="AE40" s="9"/>
      <c r="AF40" s="9"/>
      <c r="AG40" s="9">
        <v>3.45</v>
      </c>
      <c r="AH40" s="9">
        <v>3.53</v>
      </c>
      <c r="AI40" s="9">
        <v>3.59</v>
      </c>
      <c r="AJ40" s="9">
        <v>3.57</v>
      </c>
      <c r="AK40" s="9">
        <v>3.61</v>
      </c>
      <c r="AL40" s="9"/>
      <c r="AM40" s="9"/>
      <c r="AN40" s="9">
        <v>3.58</v>
      </c>
      <c r="AO40" s="9">
        <v>3.54</v>
      </c>
      <c r="AP40" s="9">
        <v>3.6</v>
      </c>
      <c r="AQ40" s="9">
        <v>3.73</v>
      </c>
      <c r="AR40" s="9">
        <v>3.67</v>
      </c>
      <c r="AS40" s="9"/>
      <c r="AT40" s="9"/>
      <c r="AU40" s="9">
        <v>3.61</v>
      </c>
      <c r="AV40" s="9">
        <v>3.64</v>
      </c>
      <c r="AW40" s="9">
        <v>3.64</v>
      </c>
      <c r="AX40" s="9">
        <v>3.64</v>
      </c>
      <c r="AY40" s="9">
        <v>3.65</v>
      </c>
      <c r="AZ40" s="9"/>
      <c r="BA40" s="9"/>
      <c r="BB40" s="9"/>
      <c r="BC40" s="9">
        <v>3.64</v>
      </c>
      <c r="BD40" s="9">
        <v>3.69</v>
      </c>
      <c r="BE40" s="9">
        <v>3.73</v>
      </c>
      <c r="BF40" s="9">
        <v>3.68</v>
      </c>
      <c r="BG40" s="9"/>
      <c r="BH40" s="9"/>
      <c r="BI40" s="9">
        <v>3.68</v>
      </c>
      <c r="BJ40" s="9">
        <v>3.7</v>
      </c>
      <c r="BK40" s="9">
        <v>3.84</v>
      </c>
      <c r="BL40" s="9">
        <v>3.88</v>
      </c>
      <c r="BM40" s="9">
        <v>3.99</v>
      </c>
      <c r="BN40" s="9"/>
      <c r="BO40" s="9"/>
      <c r="BP40" s="9">
        <v>3.65</v>
      </c>
      <c r="BQ40" s="9">
        <v>3.73</v>
      </c>
      <c r="BR40" s="9">
        <v>3.64</v>
      </c>
      <c r="BS40" s="9">
        <v>3.69</v>
      </c>
      <c r="BT40" s="9">
        <v>3.67</v>
      </c>
      <c r="BU40" s="9"/>
      <c r="BV40" s="9"/>
      <c r="BW40" s="9">
        <v>3.55</v>
      </c>
      <c r="BX40" s="9">
        <v>3.61</v>
      </c>
      <c r="BY40" s="9">
        <v>3.68</v>
      </c>
      <c r="BZ40" s="9">
        <v>3.69</v>
      </c>
      <c r="CA40" s="9">
        <v>3.79</v>
      </c>
      <c r="CB40" s="9"/>
      <c r="CC40" s="9"/>
      <c r="CD40" s="9"/>
      <c r="CE40" s="9">
        <v>3.81</v>
      </c>
      <c r="CF40" s="9">
        <v>3.82</v>
      </c>
      <c r="CG40" s="9">
        <v>3.84</v>
      </c>
      <c r="CH40" s="9">
        <v>3.78</v>
      </c>
      <c r="CI40" s="9"/>
      <c r="CJ40" s="9"/>
      <c r="CK40" s="9">
        <v>3.67</v>
      </c>
      <c r="CL40" s="9">
        <v>3.72</v>
      </c>
      <c r="CM40" s="9">
        <v>3.73</v>
      </c>
      <c r="CN40" s="9">
        <v>3.73</v>
      </c>
      <c r="CO40" s="9">
        <v>3.69</v>
      </c>
      <c r="CP40" s="9"/>
      <c r="CQ40" s="9"/>
      <c r="CR40" s="9">
        <v>3.73</v>
      </c>
      <c r="CS40" s="9">
        <v>3.75</v>
      </c>
      <c r="CT40" s="9">
        <v>3.73</v>
      </c>
      <c r="CU40" s="9">
        <v>3.73</v>
      </c>
      <c r="CV40" s="9">
        <v>3.76</v>
      </c>
      <c r="CW40" s="9"/>
      <c r="CX40" s="9"/>
      <c r="CY40" s="9">
        <v>3.71</v>
      </c>
      <c r="CZ40" s="9">
        <v>3.7</v>
      </c>
      <c r="DA40" s="9">
        <v>3.73</v>
      </c>
      <c r="DB40" s="9">
        <v>3.72</v>
      </c>
      <c r="DC40" s="9"/>
      <c r="DD40" s="9"/>
      <c r="DE40" s="9"/>
      <c r="DF40" s="9">
        <v>3.75</v>
      </c>
      <c r="DG40" s="9">
        <v>3.77</v>
      </c>
      <c r="DH40" s="9">
        <v>3.67</v>
      </c>
      <c r="DI40" s="9">
        <v>3.69</v>
      </c>
      <c r="DJ40" s="9">
        <v>3.73</v>
      </c>
      <c r="DK40" s="9"/>
      <c r="DL40" s="9"/>
      <c r="DM40" s="9">
        <v>3.59</v>
      </c>
      <c r="DN40" s="9">
        <v>3.59</v>
      </c>
      <c r="DO40" s="9">
        <v>3.6</v>
      </c>
      <c r="DP40" s="9">
        <v>3.68</v>
      </c>
      <c r="DQ40" s="9">
        <v>3.63</v>
      </c>
      <c r="DR40" s="9"/>
      <c r="DS40" s="9"/>
      <c r="DT40" s="9">
        <v>3.56</v>
      </c>
      <c r="DU40" s="9">
        <v>3.57</v>
      </c>
      <c r="DV40" s="9">
        <v>3.56</v>
      </c>
      <c r="DW40" s="9">
        <v>3.57</v>
      </c>
      <c r="DX40" s="9">
        <v>3.53</v>
      </c>
      <c r="DY40" s="9"/>
      <c r="DZ40" s="9"/>
      <c r="EA40" s="9">
        <v>3.52</v>
      </c>
      <c r="EB40" s="9">
        <v>3.61</v>
      </c>
      <c r="EC40" s="9">
        <v>3.61</v>
      </c>
      <c r="ED40" s="9">
        <v>3.56</v>
      </c>
      <c r="EE40" s="9">
        <v>3.57</v>
      </c>
      <c r="EF40" s="9"/>
      <c r="EG40" s="9"/>
      <c r="EH40" s="9">
        <v>3.64</v>
      </c>
      <c r="EI40" s="9">
        <v>3.69</v>
      </c>
      <c r="EJ40" s="9">
        <v>3.48</v>
      </c>
      <c r="EK40" s="9">
        <v>3.49</v>
      </c>
      <c r="EL40" s="9">
        <v>3.55</v>
      </c>
      <c r="EM40" s="9"/>
      <c r="EN40" s="9"/>
      <c r="EO40" s="9"/>
      <c r="EP40" s="9">
        <v>3.54</v>
      </c>
      <c r="EQ40" s="9">
        <v>3.51</v>
      </c>
      <c r="ER40" s="9">
        <v>3.51</v>
      </c>
      <c r="ES40" s="9">
        <v>3.51</v>
      </c>
      <c r="ET40" s="9"/>
      <c r="EU40" s="9"/>
      <c r="EV40" s="9">
        <v>3.56</v>
      </c>
      <c r="EW40" s="9">
        <v>3.54</v>
      </c>
      <c r="EX40" s="9">
        <v>3.5</v>
      </c>
      <c r="EY40" s="9">
        <v>3.6</v>
      </c>
      <c r="EZ40" s="9">
        <v>3.6</v>
      </c>
      <c r="FA40" s="9"/>
      <c r="FB40" s="9"/>
      <c r="FC40" s="9">
        <v>3.54</v>
      </c>
      <c r="FD40" s="9">
        <v>3.48</v>
      </c>
      <c r="FE40" s="9">
        <v>3.49</v>
      </c>
      <c r="FF40" s="9">
        <v>3.46</v>
      </c>
      <c r="FG40" s="9">
        <v>3.47</v>
      </c>
      <c r="FH40" s="9"/>
      <c r="FI40" s="9"/>
      <c r="FJ40" s="9">
        <v>3.38</v>
      </c>
      <c r="FK40" s="9">
        <v>3.39</v>
      </c>
      <c r="FL40" s="9">
        <v>3.42</v>
      </c>
      <c r="FM40" s="9">
        <v>3.35</v>
      </c>
      <c r="FN40" s="9">
        <v>3.36</v>
      </c>
      <c r="FO40" s="9"/>
      <c r="FP40" s="9"/>
      <c r="FQ40" s="9">
        <v>3.27</v>
      </c>
      <c r="FR40" s="9">
        <v>3.31</v>
      </c>
      <c r="FS40" s="9">
        <v>3.22</v>
      </c>
      <c r="FT40" s="9">
        <v>3.2</v>
      </c>
      <c r="FU40" s="9">
        <v>3.08</v>
      </c>
      <c r="FV40" s="9"/>
      <c r="FW40" s="9"/>
      <c r="FX40" s="9">
        <v>3.1</v>
      </c>
      <c r="FY40" s="9">
        <v>3.13</v>
      </c>
      <c r="FZ40" s="9">
        <v>3.11</v>
      </c>
      <c r="GA40" s="9">
        <v>3.02</v>
      </c>
      <c r="GB40" s="9"/>
      <c r="GC40" s="9"/>
      <c r="GD40" s="9"/>
      <c r="GE40" s="9">
        <v>2.94</v>
      </c>
      <c r="GF40" s="9">
        <v>2.88</v>
      </c>
      <c r="GG40" s="9">
        <v>2.83</v>
      </c>
      <c r="GH40" s="9">
        <v>2.94</v>
      </c>
      <c r="GI40" s="9">
        <v>2.9</v>
      </c>
      <c r="GJ40" s="9"/>
      <c r="GK40" s="9"/>
      <c r="GL40" s="9">
        <v>2.86</v>
      </c>
      <c r="GM40" s="9">
        <v>2.77</v>
      </c>
      <c r="GN40" s="9">
        <v>2.72</v>
      </c>
      <c r="GO40" s="9">
        <v>2.71</v>
      </c>
      <c r="GP40" s="9">
        <v>2.65</v>
      </c>
      <c r="GQ40" s="9"/>
      <c r="GR40" s="9"/>
      <c r="GS40" s="9">
        <v>2.75</v>
      </c>
      <c r="GT40" s="9">
        <v>2.72</v>
      </c>
      <c r="GU40" s="9">
        <v>2.76</v>
      </c>
      <c r="GV40" s="9">
        <v>2.7</v>
      </c>
      <c r="GW40" s="9">
        <v>2.76</v>
      </c>
      <c r="GX40" s="9"/>
      <c r="GY40" s="9"/>
      <c r="GZ40" s="9">
        <v>2.77</v>
      </c>
      <c r="HA40" s="9">
        <v>2.8</v>
      </c>
      <c r="HB40" s="9">
        <v>2.79</v>
      </c>
      <c r="HC40" s="9">
        <v>2.82</v>
      </c>
      <c r="HD40" s="9">
        <v>2.85</v>
      </c>
      <c r="HE40" s="9"/>
      <c r="HF40" s="9"/>
      <c r="HG40" s="9"/>
      <c r="HH40" s="9"/>
      <c r="HI40" s="9"/>
      <c r="HJ40" s="9"/>
      <c r="HK40" s="9"/>
      <c r="HL40" s="9"/>
      <c r="HM40" s="9"/>
      <c r="HN40" s="9"/>
      <c r="HO40" s="9"/>
      <c r="HP40" s="9"/>
      <c r="HQ40" s="9"/>
      <c r="HR40" s="9"/>
      <c r="HS40" s="9"/>
      <c r="HT40" s="9"/>
      <c r="HU40" s="9"/>
      <c r="HV40" s="9"/>
      <c r="HW40" s="9"/>
      <c r="HX40" s="9"/>
      <c r="HY40" s="9"/>
      <c r="HZ40" s="9"/>
      <c r="IA40" s="9"/>
      <c r="IB40" s="9"/>
      <c r="IC40" s="9"/>
      <c r="ID40" s="9"/>
      <c r="IE40" s="9"/>
      <c r="IF40" s="9"/>
      <c r="IG40" s="9"/>
      <c r="IH40" s="9"/>
      <c r="II40" s="9"/>
      <c r="IJ40" s="9"/>
      <c r="IK40" s="9"/>
      <c r="IL40" s="9"/>
      <c r="IM40" s="9"/>
      <c r="IN40" s="9"/>
      <c r="IO40" s="9"/>
      <c r="IP40" s="9"/>
      <c r="IQ40" s="9"/>
      <c r="IR40" s="9"/>
      <c r="IS40" s="9"/>
      <c r="IT40" s="9"/>
      <c r="IU40" s="9"/>
      <c r="IV40" s="9"/>
      <c r="IW40" s="9"/>
      <c r="IX40" s="9"/>
      <c r="IY40" s="9"/>
      <c r="IZ40" s="9"/>
      <c r="JA40" s="9"/>
      <c r="JB40" s="9"/>
      <c r="JC40" s="9"/>
      <c r="JD40" s="9"/>
      <c r="JE40" s="9"/>
      <c r="JF40" s="9"/>
      <c r="JG40" s="9"/>
      <c r="JH40" s="9"/>
      <c r="JI40" s="9"/>
      <c r="JJ40" s="9"/>
      <c r="JK40" s="9"/>
      <c r="JL40" s="9"/>
      <c r="JM40" s="9"/>
      <c r="JN40" s="9"/>
      <c r="JO40" s="9"/>
      <c r="JP40" s="9"/>
      <c r="JQ40" s="9"/>
      <c r="JR40" s="9"/>
      <c r="JS40" s="9"/>
      <c r="JT40" s="9"/>
      <c r="JU40" s="9"/>
      <c r="JV40" s="9"/>
      <c r="JW40" s="9"/>
      <c r="JX40" s="9"/>
      <c r="JY40" s="9"/>
      <c r="JZ40" s="9"/>
      <c r="KA40" s="9"/>
      <c r="KB40" s="9"/>
      <c r="KC40" s="9"/>
      <c r="KD40" s="9"/>
      <c r="KE40" s="9"/>
      <c r="KF40" s="9"/>
      <c r="KG40" s="9"/>
      <c r="KH40" s="9"/>
      <c r="KI40" s="9"/>
      <c r="KJ40" s="9"/>
      <c r="KK40" s="9"/>
      <c r="KL40" s="9"/>
      <c r="KM40" s="9"/>
      <c r="KN40" s="9"/>
      <c r="KO40" s="9"/>
      <c r="KP40" s="9"/>
      <c r="KQ40" s="9"/>
      <c r="KR40" s="9"/>
      <c r="KS40" s="9"/>
      <c r="KT40" s="9"/>
      <c r="KU40" s="9"/>
      <c r="KV40" s="9"/>
      <c r="KW40" s="9"/>
      <c r="KX40" s="9"/>
      <c r="KY40" s="9"/>
      <c r="KZ40" s="9"/>
      <c r="LA40" s="9"/>
      <c r="LB40" s="9"/>
      <c r="LC40" s="9"/>
      <c r="LD40" s="9"/>
      <c r="LE40" s="9"/>
      <c r="LF40" s="9"/>
      <c r="LG40" s="9"/>
      <c r="LH40" s="9"/>
      <c r="LI40" s="9"/>
      <c r="LJ40" s="9"/>
      <c r="LK40" s="9"/>
      <c r="LL40" s="9"/>
      <c r="LM40" s="9"/>
      <c r="LN40" s="9"/>
      <c r="LO40" s="9"/>
      <c r="LP40" s="9"/>
      <c r="LQ40" s="9"/>
      <c r="LR40" s="9"/>
      <c r="LS40" s="9"/>
      <c r="LT40" s="9"/>
      <c r="LU40" s="9"/>
      <c r="LV40" s="9"/>
      <c r="LW40" s="9"/>
      <c r="LX40" s="9"/>
      <c r="LY40" s="9"/>
      <c r="LZ40" s="9"/>
      <c r="MA40" s="9"/>
      <c r="MB40" s="9"/>
      <c r="MC40" s="9"/>
      <c r="MD40" s="9"/>
      <c r="ME40" s="9"/>
      <c r="MF40" s="9"/>
      <c r="MG40" s="9"/>
      <c r="MH40" s="9"/>
      <c r="MI40" s="9"/>
      <c r="MJ40" s="9"/>
      <c r="MK40" s="9"/>
      <c r="ML40" s="9"/>
      <c r="MM40" s="9"/>
      <c r="MN40" s="9"/>
      <c r="MO40" s="9"/>
      <c r="MP40" s="9"/>
      <c r="MQ40" s="9"/>
      <c r="MR40" s="9"/>
      <c r="MS40" s="9"/>
      <c r="MT40" s="9"/>
      <c r="MU40" s="9"/>
      <c r="MV40" s="9"/>
      <c r="MW40" s="9"/>
      <c r="MX40" s="9"/>
      <c r="MY40" s="9"/>
      <c r="MZ40" s="9"/>
      <c r="NA40" s="9"/>
      <c r="NB40" s="9"/>
      <c r="NC40" s="9"/>
      <c r="ND40" s="9">
        <v>2.87</v>
      </c>
      <c r="NE40" s="10">
        <v>2.85</v>
      </c>
      <c r="NF40" s="10">
        <v>2.79</v>
      </c>
      <c r="NG40" s="10">
        <v>2.87</v>
      </c>
      <c r="NH40" s="10">
        <v>2.89</v>
      </c>
      <c r="NI40" s="10">
        <v>2.95</v>
      </c>
      <c r="NJ40" s="10">
        <v>2.96</v>
      </c>
      <c r="NK40" s="10">
        <v>2.95</v>
      </c>
      <c r="NL40" s="10">
        <v>2.92</v>
      </c>
      <c r="NM40" s="10">
        <v>2.89</v>
      </c>
      <c r="NN40" s="10">
        <v>2.89</v>
      </c>
      <c r="NO40" s="10">
        <v>2.9</v>
      </c>
      <c r="NP40" s="10">
        <v>2.88</v>
      </c>
      <c r="NQ40" s="10">
        <v>2.93</v>
      </c>
      <c r="NR40" s="10">
        <v>2.94</v>
      </c>
      <c r="NS40" s="10">
        <v>2.92</v>
      </c>
      <c r="NT40" s="10">
        <v>2.97</v>
      </c>
      <c r="NU40" s="10">
        <v>2.93</v>
      </c>
      <c r="NV40" s="10">
        <v>2.97</v>
      </c>
      <c r="NW40" s="10">
        <v>3.03</v>
      </c>
      <c r="NX40" s="10">
        <v>2.9</v>
      </c>
      <c r="NY40">
        <v>2.86</v>
      </c>
      <c r="NZ40">
        <v>2.81</v>
      </c>
      <c r="OA40">
        <v>2.82</v>
      </c>
      <c r="OB40">
        <v>2.76</v>
      </c>
      <c r="OC40">
        <v>2.82</v>
      </c>
      <c r="OD40">
        <v>2.82</v>
      </c>
      <c r="OE40">
        <v>2.95</v>
      </c>
      <c r="OF40">
        <v>2.97</v>
      </c>
      <c r="OG40">
        <v>2.97</v>
      </c>
      <c r="OH40">
        <v>3</v>
      </c>
      <c r="OI40">
        <v>2.96</v>
      </c>
      <c r="OJ40">
        <v>2.96</v>
      </c>
      <c r="OK40">
        <v>2.96</v>
      </c>
      <c r="OL40">
        <v>2.99</v>
      </c>
      <c r="OM40">
        <v>3</v>
      </c>
      <c r="ON40">
        <v>3.02</v>
      </c>
      <c r="OO40">
        <v>2.89</v>
      </c>
      <c r="OP40">
        <v>2.96</v>
      </c>
      <c r="OQ40">
        <v>2.98</v>
      </c>
      <c r="OR40">
        <v>2.94</v>
      </c>
      <c r="OS40">
        <v>3.06</v>
      </c>
      <c r="OT40">
        <v>3.07</v>
      </c>
      <c r="OU40">
        <v>3.03</v>
      </c>
      <c r="OV40">
        <v>3.06</v>
      </c>
      <c r="OW40">
        <v>3.12</v>
      </c>
      <c r="OX40">
        <v>3.16</v>
      </c>
      <c r="OY40">
        <v>3.11</v>
      </c>
      <c r="OZ40">
        <v>3.11</v>
      </c>
      <c r="PA40">
        <v>3.12</v>
      </c>
      <c r="PB40">
        <v>3.13</v>
      </c>
      <c r="PC40">
        <v>3.14</v>
      </c>
      <c r="PD40">
        <v>3.15</v>
      </c>
      <c r="PE40">
        <v>3.06</v>
      </c>
      <c r="PF40">
        <v>3.02</v>
      </c>
      <c r="PG40">
        <v>3.07</v>
      </c>
      <c r="PH40">
        <v>3.09</v>
      </c>
      <c r="PI40">
        <v>3.11</v>
      </c>
      <c r="PJ40">
        <v>3.05</v>
      </c>
      <c r="PK40">
        <v>3.11</v>
      </c>
      <c r="PL40">
        <v>3.17</v>
      </c>
      <c r="PM40">
        <v>3.11</v>
      </c>
      <c r="PN40">
        <v>3.05</v>
      </c>
      <c r="PO40">
        <v>3.12</v>
      </c>
      <c r="PP40">
        <v>3.13</v>
      </c>
      <c r="PQ40">
        <v>3.09</v>
      </c>
      <c r="PR40">
        <v>3.17</v>
      </c>
      <c r="PS40">
        <v>3.11</v>
      </c>
      <c r="PT40">
        <v>3.14</v>
      </c>
      <c r="PU40">
        <v>3.15</v>
      </c>
      <c r="PV40">
        <v>3.2</v>
      </c>
      <c r="PW40">
        <v>3.21</v>
      </c>
      <c r="PX40">
        <v>3.18</v>
      </c>
      <c r="PY40">
        <v>3.13</v>
      </c>
      <c r="PZ40">
        <v>3.15</v>
      </c>
      <c r="QA40">
        <v>3.1</v>
      </c>
      <c r="QB40">
        <v>3.05</v>
      </c>
      <c r="QC40">
        <v>3.2</v>
      </c>
      <c r="QD40">
        <v>3.15</v>
      </c>
      <c r="QE40">
        <v>3.16</v>
      </c>
      <c r="QF40">
        <v>3.19</v>
      </c>
      <c r="QG40">
        <v>3.15</v>
      </c>
      <c r="QH40">
        <v>3.21</v>
      </c>
      <c r="QI40">
        <v>3.26</v>
      </c>
    </row>
    <row r="41" spans="1:451" ht="16.5" customHeight="1" x14ac:dyDescent="0.25">
      <c r="A41" s="10"/>
      <c r="B41" s="13" t="s">
        <v>405</v>
      </c>
      <c r="C41" s="9"/>
      <c r="D41" s="9"/>
      <c r="E41" s="9">
        <v>3.1</v>
      </c>
      <c r="F41" s="9">
        <v>3.11</v>
      </c>
      <c r="G41" s="9">
        <v>3.1</v>
      </c>
      <c r="H41" s="9">
        <v>3.11</v>
      </c>
      <c r="I41" s="9">
        <v>3.09</v>
      </c>
      <c r="J41" s="9"/>
      <c r="K41" s="9"/>
      <c r="L41" s="9">
        <v>3.08</v>
      </c>
      <c r="M41" s="9">
        <v>3.07</v>
      </c>
      <c r="N41" s="9">
        <v>3.05</v>
      </c>
      <c r="O41" s="9">
        <v>3.03</v>
      </c>
      <c r="P41" s="9">
        <v>3.04</v>
      </c>
      <c r="Q41" s="9"/>
      <c r="R41" s="9"/>
      <c r="S41" s="9">
        <v>3.05</v>
      </c>
      <c r="T41" s="9">
        <v>3.04</v>
      </c>
      <c r="U41" s="9">
        <v>3.03</v>
      </c>
      <c r="V41" s="9">
        <v>3.04</v>
      </c>
      <c r="W41" s="9">
        <v>3.04</v>
      </c>
      <c r="X41" s="9"/>
      <c r="Y41" s="9"/>
      <c r="Z41" s="9">
        <v>3.07</v>
      </c>
      <c r="AA41" s="9">
        <v>3.07</v>
      </c>
      <c r="AB41" s="9">
        <v>3.05</v>
      </c>
      <c r="AC41" s="9">
        <v>3.08</v>
      </c>
      <c r="AD41" s="9">
        <v>3.11</v>
      </c>
      <c r="AE41" s="9"/>
      <c r="AF41" s="9"/>
      <c r="AG41" s="9">
        <v>3.1</v>
      </c>
      <c r="AH41" s="9">
        <v>3.08</v>
      </c>
      <c r="AI41" s="9">
        <v>3.07</v>
      </c>
      <c r="AJ41" s="9">
        <v>3.08</v>
      </c>
      <c r="AK41" s="9">
        <v>3.08</v>
      </c>
      <c r="AL41" s="9"/>
      <c r="AM41" s="9"/>
      <c r="AN41" s="9">
        <v>3.08</v>
      </c>
      <c r="AO41" s="9">
        <v>3.08</v>
      </c>
      <c r="AP41" s="9">
        <v>3.08</v>
      </c>
      <c r="AQ41" s="9">
        <v>3.07</v>
      </c>
      <c r="AR41" s="9">
        <v>3.08</v>
      </c>
      <c r="AS41" s="9"/>
      <c r="AT41" s="9"/>
      <c r="AU41" s="9">
        <v>3.09</v>
      </c>
      <c r="AV41" s="9">
        <v>3.08</v>
      </c>
      <c r="AW41" s="9">
        <v>3.07</v>
      </c>
      <c r="AX41" s="9">
        <v>3.08</v>
      </c>
      <c r="AY41" s="9">
        <v>3.08</v>
      </c>
      <c r="AZ41" s="9"/>
      <c r="BA41" s="9"/>
      <c r="BB41" s="9"/>
      <c r="BC41" s="9">
        <v>3.08</v>
      </c>
      <c r="BD41" s="9">
        <v>3.1</v>
      </c>
      <c r="BE41" s="9">
        <v>3.13</v>
      </c>
      <c r="BF41" s="9">
        <v>3.12</v>
      </c>
      <c r="BG41" s="9"/>
      <c r="BH41" s="9"/>
      <c r="BI41" s="9">
        <v>3.11</v>
      </c>
      <c r="BJ41" s="9">
        <v>3.12</v>
      </c>
      <c r="BK41" s="9">
        <v>3.13</v>
      </c>
      <c r="BL41" s="9">
        <v>3.11</v>
      </c>
      <c r="BM41" s="9">
        <v>3.14</v>
      </c>
      <c r="BN41" s="9"/>
      <c r="BO41" s="9"/>
      <c r="BP41" s="9">
        <v>3.14</v>
      </c>
      <c r="BQ41" s="9">
        <v>3.21</v>
      </c>
      <c r="BR41" s="9">
        <v>3.2</v>
      </c>
      <c r="BS41" s="9">
        <v>3.2</v>
      </c>
      <c r="BT41" s="9">
        <v>3.19</v>
      </c>
      <c r="BU41" s="9"/>
      <c r="BV41" s="9"/>
      <c r="BW41" s="9">
        <v>3.18</v>
      </c>
      <c r="BX41" s="9">
        <v>3.2</v>
      </c>
      <c r="BY41" s="9">
        <v>3.17</v>
      </c>
      <c r="BZ41" s="9">
        <v>3.16</v>
      </c>
      <c r="CA41" s="9">
        <v>3.15</v>
      </c>
      <c r="CB41" s="9"/>
      <c r="CC41" s="9"/>
      <c r="CD41" s="9"/>
      <c r="CE41" s="9">
        <v>3.14</v>
      </c>
      <c r="CF41" s="9">
        <v>3.14</v>
      </c>
      <c r="CG41" s="9">
        <v>3.13</v>
      </c>
      <c r="CH41" s="9">
        <v>3.12</v>
      </c>
      <c r="CI41" s="9"/>
      <c r="CJ41" s="9"/>
      <c r="CK41" s="9">
        <v>3.13</v>
      </c>
      <c r="CL41" s="9">
        <v>3.12</v>
      </c>
      <c r="CM41" s="9">
        <v>3.12</v>
      </c>
      <c r="CN41" s="9">
        <v>3.13</v>
      </c>
      <c r="CO41" s="9">
        <v>3.13</v>
      </c>
      <c r="CP41" s="9"/>
      <c r="CQ41" s="9"/>
      <c r="CR41" s="9">
        <v>3.13</v>
      </c>
      <c r="CS41" s="9">
        <v>3.12</v>
      </c>
      <c r="CT41" s="9">
        <v>3.13</v>
      </c>
      <c r="CU41" s="9">
        <v>3.15</v>
      </c>
      <c r="CV41" s="9">
        <v>3.16</v>
      </c>
      <c r="CW41" s="9"/>
      <c r="CX41" s="9"/>
      <c r="CY41" s="9">
        <v>3.16</v>
      </c>
      <c r="CZ41" s="9">
        <v>3.17</v>
      </c>
      <c r="DA41" s="9">
        <v>3.18</v>
      </c>
      <c r="DB41" s="9">
        <v>3.15</v>
      </c>
      <c r="DC41" s="9"/>
      <c r="DD41" s="9"/>
      <c r="DE41" s="9"/>
      <c r="DF41" s="9">
        <v>3.17</v>
      </c>
      <c r="DG41" s="9">
        <v>3.17</v>
      </c>
      <c r="DH41" s="9">
        <v>3.13</v>
      </c>
      <c r="DI41" s="9">
        <v>3.12</v>
      </c>
      <c r="DJ41" s="9">
        <v>3.17</v>
      </c>
      <c r="DK41" s="9"/>
      <c r="DL41" s="9"/>
      <c r="DM41" s="9">
        <v>3.16</v>
      </c>
      <c r="DN41" s="9">
        <v>3.16</v>
      </c>
      <c r="DO41" s="9">
        <v>3.18</v>
      </c>
      <c r="DP41" s="9">
        <v>3.19</v>
      </c>
      <c r="DQ41" s="9">
        <v>3.16</v>
      </c>
      <c r="DR41" s="9"/>
      <c r="DS41" s="9"/>
      <c r="DT41" s="9">
        <v>3.16</v>
      </c>
      <c r="DU41" s="9">
        <v>3.06</v>
      </c>
      <c r="DV41" s="9">
        <v>3.05</v>
      </c>
      <c r="DW41" s="9">
        <v>3.04</v>
      </c>
      <c r="DX41" s="9">
        <v>3.06</v>
      </c>
      <c r="DY41" s="9"/>
      <c r="DZ41" s="9"/>
      <c r="EA41" s="9">
        <v>3.1</v>
      </c>
      <c r="EB41" s="9">
        <v>3.11</v>
      </c>
      <c r="EC41" s="9">
        <v>3.1</v>
      </c>
      <c r="ED41" s="9">
        <v>3.1</v>
      </c>
      <c r="EE41" s="9">
        <v>3.09</v>
      </c>
      <c r="EF41" s="9"/>
      <c r="EG41" s="9"/>
      <c r="EH41" s="9">
        <v>3.07</v>
      </c>
      <c r="EI41" s="9">
        <v>3.04</v>
      </c>
      <c r="EJ41" s="9">
        <v>3.04</v>
      </c>
      <c r="EK41" s="9">
        <v>3.04</v>
      </c>
      <c r="EL41" s="9">
        <v>3.04</v>
      </c>
      <c r="EM41" s="9"/>
      <c r="EN41" s="9"/>
      <c r="EO41" s="9"/>
      <c r="EP41" s="9">
        <v>3.04</v>
      </c>
      <c r="EQ41" s="9">
        <v>3.06</v>
      </c>
      <c r="ER41" s="9">
        <v>3.09</v>
      </c>
      <c r="ES41" s="9">
        <v>3.08</v>
      </c>
      <c r="ET41" s="9"/>
      <c r="EU41" s="9"/>
      <c r="EV41" s="9">
        <v>3.06</v>
      </c>
      <c r="EW41" s="9">
        <v>3.06</v>
      </c>
      <c r="EX41" s="9">
        <v>3.05</v>
      </c>
      <c r="EY41" s="9">
        <v>3.09</v>
      </c>
      <c r="EZ41" s="9">
        <v>3.07</v>
      </c>
      <c r="FA41" s="9"/>
      <c r="FB41" s="9"/>
      <c r="FC41" s="9">
        <v>3.07</v>
      </c>
      <c r="FD41" s="9">
        <v>3.04</v>
      </c>
      <c r="FE41" s="9">
        <v>3.03</v>
      </c>
      <c r="FF41" s="9">
        <v>3.01</v>
      </c>
      <c r="FG41" s="9">
        <v>3.06</v>
      </c>
      <c r="FH41" s="9"/>
      <c r="FI41" s="9"/>
      <c r="FJ41" s="9">
        <v>3.02</v>
      </c>
      <c r="FK41" s="9">
        <v>3.04</v>
      </c>
      <c r="FL41" s="9">
        <v>3.04</v>
      </c>
      <c r="FM41" s="9">
        <v>3.04</v>
      </c>
      <c r="FN41" s="9">
        <v>3.05</v>
      </c>
      <c r="FO41" s="9"/>
      <c r="FP41" s="9"/>
      <c r="FQ41" s="9">
        <v>3.05</v>
      </c>
      <c r="FR41" s="9">
        <v>3.04</v>
      </c>
      <c r="FS41" s="9">
        <v>3</v>
      </c>
      <c r="FT41" s="9">
        <v>2.97</v>
      </c>
      <c r="FU41" s="9">
        <v>2.97</v>
      </c>
      <c r="FV41" s="9"/>
      <c r="FW41" s="9"/>
      <c r="FX41" s="9">
        <v>2.94</v>
      </c>
      <c r="FY41" s="9">
        <v>2.93</v>
      </c>
      <c r="FZ41" s="9">
        <v>2.93</v>
      </c>
      <c r="GA41" s="9">
        <v>2.91</v>
      </c>
      <c r="GB41" s="9"/>
      <c r="GC41" s="9"/>
      <c r="GD41" s="9"/>
      <c r="GE41" s="9">
        <v>2.9</v>
      </c>
      <c r="GF41" s="9">
        <v>2.89</v>
      </c>
      <c r="GG41" s="9">
        <v>2.9</v>
      </c>
      <c r="GH41" s="9">
        <v>2.89</v>
      </c>
      <c r="GI41" s="9">
        <v>2.89</v>
      </c>
      <c r="GJ41" s="9"/>
      <c r="GK41" s="9"/>
      <c r="GL41" s="9">
        <v>2.9</v>
      </c>
      <c r="GM41" s="9">
        <v>2.9</v>
      </c>
      <c r="GN41" s="9">
        <v>2.89</v>
      </c>
      <c r="GO41" s="9">
        <v>2.73</v>
      </c>
      <c r="GP41" s="9">
        <v>2.66</v>
      </c>
      <c r="GQ41" s="9"/>
      <c r="GR41" s="9"/>
      <c r="GS41" s="9">
        <v>2.71</v>
      </c>
      <c r="GT41" s="9">
        <v>2.7</v>
      </c>
      <c r="GU41" s="9">
        <v>2.68</v>
      </c>
      <c r="GV41" s="9">
        <v>2.69</v>
      </c>
      <c r="GW41" s="9">
        <v>2.68</v>
      </c>
      <c r="GX41" s="9"/>
      <c r="GY41" s="9"/>
      <c r="GZ41" s="9">
        <v>2.68</v>
      </c>
      <c r="HA41" s="9">
        <v>2.62</v>
      </c>
      <c r="HB41" s="9">
        <v>2.61</v>
      </c>
      <c r="HC41" s="9">
        <v>2.61</v>
      </c>
      <c r="HD41" s="9">
        <v>2.61</v>
      </c>
      <c r="HE41" s="9"/>
      <c r="HF41" s="9"/>
      <c r="HG41" s="9"/>
      <c r="HH41" s="9"/>
      <c r="HI41" s="9"/>
      <c r="HJ41" s="9"/>
      <c r="HK41" s="9"/>
      <c r="HL41" s="9"/>
      <c r="HM41" s="9"/>
      <c r="HN41" s="9"/>
      <c r="HO41" s="9"/>
      <c r="HP41" s="9"/>
      <c r="HQ41" s="9"/>
      <c r="HR41" s="9"/>
      <c r="HS41" s="9"/>
      <c r="HT41" s="9"/>
      <c r="HU41" s="9"/>
      <c r="HV41" s="9"/>
      <c r="HW41" s="9"/>
      <c r="HX41" s="9"/>
      <c r="HY41" s="9"/>
      <c r="HZ41" s="9"/>
      <c r="IA41" s="9"/>
      <c r="IB41" s="9"/>
      <c r="IC41" s="9"/>
      <c r="ID41" s="9"/>
      <c r="IE41" s="9"/>
      <c r="IF41" s="9"/>
      <c r="IG41" s="9"/>
      <c r="IH41" s="9"/>
      <c r="II41" s="9"/>
      <c r="IJ41" s="9"/>
      <c r="IK41" s="9"/>
      <c r="IL41" s="9"/>
      <c r="IM41" s="9"/>
      <c r="IN41" s="9"/>
      <c r="IO41" s="9"/>
      <c r="IP41" s="9"/>
      <c r="IQ41" s="9"/>
      <c r="IR41" s="9"/>
      <c r="IS41" s="9"/>
      <c r="IT41" s="9"/>
      <c r="IU41" s="9"/>
      <c r="IV41" s="9"/>
      <c r="IW41" s="9"/>
      <c r="IX41" s="9"/>
      <c r="IY41" s="9"/>
      <c r="IZ41" s="9"/>
      <c r="JA41" s="9"/>
      <c r="JB41" s="9"/>
      <c r="JC41" s="9"/>
      <c r="JD41" s="9"/>
      <c r="JE41" s="9"/>
      <c r="JF41" s="9"/>
      <c r="JG41" s="9"/>
      <c r="JH41" s="9"/>
      <c r="JI41" s="9"/>
      <c r="JJ41" s="9"/>
      <c r="JK41" s="9"/>
      <c r="JL41" s="9"/>
      <c r="JM41" s="9"/>
      <c r="JN41" s="9"/>
      <c r="JO41" s="9"/>
      <c r="JP41" s="9"/>
      <c r="JQ41" s="9"/>
      <c r="JR41" s="9"/>
      <c r="JS41" s="9"/>
      <c r="JT41" s="9"/>
      <c r="JU41" s="9"/>
      <c r="JV41" s="9"/>
      <c r="JW41" s="9"/>
      <c r="JX41" s="9"/>
      <c r="JY41" s="9"/>
      <c r="JZ41" s="9"/>
      <c r="KA41" s="9"/>
      <c r="KB41" s="9"/>
      <c r="KC41" s="9"/>
      <c r="KD41" s="9"/>
      <c r="KE41" s="9"/>
      <c r="KF41" s="9"/>
      <c r="KG41" s="9"/>
      <c r="KH41" s="9"/>
      <c r="KI41" s="9"/>
      <c r="KJ41" s="9"/>
      <c r="KK41" s="9"/>
      <c r="KL41" s="9"/>
      <c r="KM41" s="9"/>
      <c r="KN41" s="9"/>
      <c r="KO41" s="9"/>
      <c r="KP41" s="9"/>
      <c r="KQ41" s="9"/>
      <c r="KR41" s="9"/>
      <c r="KS41" s="9"/>
      <c r="KT41" s="9"/>
      <c r="KU41" s="9"/>
      <c r="KV41" s="9"/>
      <c r="KW41" s="9"/>
      <c r="KX41" s="9"/>
      <c r="KY41" s="9"/>
      <c r="KZ41" s="9"/>
      <c r="LA41" s="9"/>
      <c r="LB41" s="9"/>
      <c r="LC41" s="9"/>
      <c r="LD41" s="9"/>
      <c r="LE41" s="9"/>
      <c r="LF41" s="9"/>
      <c r="LG41" s="9"/>
      <c r="LH41" s="9"/>
      <c r="LI41" s="9"/>
      <c r="LJ41" s="9"/>
      <c r="LK41" s="9"/>
      <c r="LL41" s="9"/>
      <c r="LM41" s="9"/>
      <c r="LN41" s="9"/>
      <c r="LO41" s="9"/>
      <c r="LP41" s="9"/>
      <c r="LQ41" s="9"/>
      <c r="LR41" s="9"/>
      <c r="LS41" s="9"/>
      <c r="LT41" s="9"/>
      <c r="LU41" s="9"/>
      <c r="LV41" s="9"/>
      <c r="LW41" s="9"/>
      <c r="LX41" s="9"/>
      <c r="LY41" s="9"/>
      <c r="LZ41" s="9"/>
      <c r="MA41" s="9"/>
      <c r="MB41" s="9"/>
      <c r="MC41" s="9"/>
      <c r="MD41" s="9"/>
      <c r="ME41" s="9"/>
      <c r="MF41" s="9"/>
      <c r="MG41" s="9"/>
      <c r="MH41" s="9"/>
      <c r="MI41" s="9"/>
      <c r="MJ41" s="9"/>
      <c r="MK41" s="9"/>
      <c r="ML41" s="9"/>
      <c r="MM41" s="9"/>
      <c r="MN41" s="9"/>
      <c r="MO41" s="9"/>
      <c r="MP41" s="9"/>
      <c r="MQ41" s="9"/>
      <c r="MR41" s="9"/>
      <c r="MS41" s="9"/>
      <c r="MT41" s="9"/>
      <c r="MU41" s="9"/>
      <c r="MV41" s="9"/>
      <c r="MW41" s="9"/>
      <c r="MX41" s="9"/>
      <c r="MY41" s="9"/>
      <c r="MZ41" s="9"/>
      <c r="NA41" s="9"/>
      <c r="NB41" s="9"/>
      <c r="NC41" s="9"/>
      <c r="ND41" s="9">
        <v>2.61</v>
      </c>
      <c r="NE41" s="10">
        <v>2.65</v>
      </c>
      <c r="NF41" s="10">
        <v>2.67</v>
      </c>
      <c r="NG41" s="10">
        <v>2.7</v>
      </c>
      <c r="NH41" s="10">
        <v>2.68</v>
      </c>
      <c r="NI41" s="10">
        <v>2.7</v>
      </c>
      <c r="NJ41" s="10">
        <v>2.7</v>
      </c>
      <c r="NK41" s="10">
        <v>2.68</v>
      </c>
      <c r="NL41" s="10">
        <v>2.68</v>
      </c>
      <c r="NM41" s="10">
        <v>2.66</v>
      </c>
      <c r="NN41" s="10">
        <v>2.66</v>
      </c>
      <c r="NO41" s="10">
        <v>2.65</v>
      </c>
      <c r="NP41" s="10">
        <v>2.66</v>
      </c>
      <c r="NQ41" s="10">
        <v>2.67</v>
      </c>
      <c r="NR41" s="10">
        <v>2.69</v>
      </c>
      <c r="NS41" s="10">
        <v>2.69</v>
      </c>
      <c r="NT41" s="10">
        <v>2.69</v>
      </c>
      <c r="NU41" s="10">
        <v>2.69</v>
      </c>
      <c r="NV41" s="10">
        <v>2.67</v>
      </c>
      <c r="NW41" s="10">
        <v>2.68</v>
      </c>
      <c r="NX41" s="10">
        <v>2.7</v>
      </c>
      <c r="NY41">
        <v>2.69</v>
      </c>
      <c r="NZ41">
        <v>2.71</v>
      </c>
      <c r="OA41">
        <v>2.72</v>
      </c>
      <c r="OB41">
        <v>2.72</v>
      </c>
      <c r="OC41">
        <v>2.72</v>
      </c>
      <c r="OD41">
        <v>2.73</v>
      </c>
      <c r="OE41">
        <v>2.71</v>
      </c>
      <c r="OF41">
        <v>2.74</v>
      </c>
      <c r="OG41">
        <v>2.73</v>
      </c>
      <c r="OH41">
        <v>2.71</v>
      </c>
      <c r="OI41">
        <v>2.72</v>
      </c>
      <c r="OJ41">
        <v>2.74</v>
      </c>
      <c r="OK41">
        <v>2.75</v>
      </c>
      <c r="OL41">
        <v>2.77</v>
      </c>
      <c r="OM41">
        <v>2.79</v>
      </c>
      <c r="ON41">
        <v>2.8</v>
      </c>
      <c r="OO41">
        <v>2.82</v>
      </c>
      <c r="OP41">
        <v>2.76</v>
      </c>
      <c r="OQ41">
        <v>2.77</v>
      </c>
      <c r="OR41">
        <v>2.78</v>
      </c>
      <c r="OS41">
        <v>2.77</v>
      </c>
      <c r="OT41">
        <v>2.84</v>
      </c>
      <c r="OU41">
        <v>2.84</v>
      </c>
      <c r="OV41">
        <v>2.82</v>
      </c>
      <c r="OW41">
        <v>2.81</v>
      </c>
      <c r="OX41">
        <v>2.82</v>
      </c>
      <c r="OY41">
        <v>2.83</v>
      </c>
      <c r="OZ41">
        <v>2.85</v>
      </c>
      <c r="PA41">
        <v>2.85</v>
      </c>
      <c r="PB41">
        <v>2.85</v>
      </c>
      <c r="PC41">
        <v>2.86</v>
      </c>
      <c r="PD41">
        <v>2.85</v>
      </c>
      <c r="PE41">
        <v>2.82</v>
      </c>
      <c r="PF41">
        <v>2.83</v>
      </c>
      <c r="PG41">
        <v>2.82</v>
      </c>
      <c r="PH41">
        <v>2.84</v>
      </c>
      <c r="PI41">
        <v>2.82</v>
      </c>
      <c r="PJ41">
        <v>2.82</v>
      </c>
      <c r="PK41">
        <v>2.78</v>
      </c>
      <c r="PL41">
        <v>2.8</v>
      </c>
      <c r="PM41">
        <v>2.8</v>
      </c>
      <c r="PN41">
        <v>2.81</v>
      </c>
      <c r="PO41">
        <v>2.78</v>
      </c>
      <c r="PP41">
        <v>2.8</v>
      </c>
      <c r="PQ41">
        <v>2.83</v>
      </c>
      <c r="PR41">
        <v>2.8</v>
      </c>
      <c r="PS41">
        <v>2.79</v>
      </c>
      <c r="PT41">
        <v>2.8</v>
      </c>
      <c r="PU41">
        <v>2.79</v>
      </c>
      <c r="PV41">
        <v>2.81</v>
      </c>
      <c r="PW41">
        <v>2.74</v>
      </c>
      <c r="PX41">
        <v>2.78</v>
      </c>
      <c r="PY41">
        <v>2.78</v>
      </c>
      <c r="PZ41">
        <v>2.85</v>
      </c>
      <c r="QA41">
        <v>2.84</v>
      </c>
      <c r="QB41">
        <v>2.86</v>
      </c>
      <c r="QC41">
        <v>2.8</v>
      </c>
      <c r="QD41">
        <v>2.8</v>
      </c>
      <c r="QE41">
        <v>2.78</v>
      </c>
      <c r="QF41">
        <v>2.79</v>
      </c>
      <c r="QG41">
        <v>2.8</v>
      </c>
      <c r="QH41">
        <v>2.82</v>
      </c>
      <c r="QI41">
        <v>2.83</v>
      </c>
    </row>
    <row r="42" spans="1:451" ht="16.5" customHeight="1" x14ac:dyDescent="0.25">
      <c r="A42" s="10"/>
      <c r="B42" s="14" t="s">
        <v>406</v>
      </c>
      <c r="C42" s="9"/>
      <c r="D42" s="9"/>
      <c r="E42" s="9">
        <v>3.52</v>
      </c>
      <c r="F42" s="9">
        <v>3.52</v>
      </c>
      <c r="G42" s="9">
        <v>3.54</v>
      </c>
      <c r="H42" s="9">
        <v>3.45</v>
      </c>
      <c r="I42" s="9">
        <v>3.46</v>
      </c>
      <c r="J42" s="9"/>
      <c r="K42" s="9"/>
      <c r="L42" s="9">
        <v>3.46</v>
      </c>
      <c r="M42" s="9">
        <v>3.47</v>
      </c>
      <c r="N42" s="9">
        <v>3.56</v>
      </c>
      <c r="O42" s="9">
        <v>3.54</v>
      </c>
      <c r="P42" s="9">
        <v>3.49</v>
      </c>
      <c r="Q42" s="9"/>
      <c r="R42" s="9"/>
      <c r="S42" s="9">
        <v>3.44</v>
      </c>
      <c r="T42" s="9">
        <v>3.44</v>
      </c>
      <c r="U42" s="9">
        <v>3.48</v>
      </c>
      <c r="V42" s="9">
        <v>3.52</v>
      </c>
      <c r="W42" s="9">
        <v>3.53</v>
      </c>
      <c r="X42" s="9"/>
      <c r="Y42" s="9"/>
      <c r="Z42" s="9">
        <v>3.49</v>
      </c>
      <c r="AA42" s="9">
        <v>3.47</v>
      </c>
      <c r="AB42" s="9">
        <v>3.54</v>
      </c>
      <c r="AC42" s="9">
        <v>3.53</v>
      </c>
      <c r="AD42" s="9">
        <v>3.46</v>
      </c>
      <c r="AE42" s="9"/>
      <c r="AF42" s="9"/>
      <c r="AG42" s="9">
        <v>3.43</v>
      </c>
      <c r="AH42" s="9">
        <v>3.52</v>
      </c>
      <c r="AI42" s="9">
        <v>3.58</v>
      </c>
      <c r="AJ42" s="9">
        <v>3.56</v>
      </c>
      <c r="AK42" s="9">
        <v>3.6</v>
      </c>
      <c r="AL42" s="9"/>
      <c r="AM42" s="9"/>
      <c r="AN42" s="9">
        <v>3.57</v>
      </c>
      <c r="AO42" s="9">
        <v>3.52</v>
      </c>
      <c r="AP42" s="9">
        <v>3.58</v>
      </c>
      <c r="AQ42" s="9">
        <v>3.72</v>
      </c>
      <c r="AR42" s="9">
        <v>3.66</v>
      </c>
      <c r="AS42" s="9"/>
      <c r="AT42" s="9"/>
      <c r="AU42" s="9">
        <v>3.6</v>
      </c>
      <c r="AV42" s="9">
        <v>3.63</v>
      </c>
      <c r="AW42" s="9">
        <v>3.63</v>
      </c>
      <c r="AX42" s="9">
        <v>3.63</v>
      </c>
      <c r="AY42" s="9">
        <v>3.64</v>
      </c>
      <c r="AZ42" s="9"/>
      <c r="BA42" s="9"/>
      <c r="BB42" s="9"/>
      <c r="BC42" s="9">
        <v>3.63</v>
      </c>
      <c r="BD42" s="9">
        <v>3.68</v>
      </c>
      <c r="BE42" s="9">
        <v>3.72</v>
      </c>
      <c r="BF42" s="9">
        <v>3.67</v>
      </c>
      <c r="BG42" s="9"/>
      <c r="BH42" s="9"/>
      <c r="BI42" s="9">
        <v>3.67</v>
      </c>
      <c r="BJ42" s="9">
        <v>3.67</v>
      </c>
      <c r="BK42" s="9">
        <v>3.81</v>
      </c>
      <c r="BL42" s="9">
        <v>3.85</v>
      </c>
      <c r="BM42" s="9">
        <v>3.95</v>
      </c>
      <c r="BN42" s="9"/>
      <c r="BO42" s="9"/>
      <c r="BP42" s="9">
        <v>3.62</v>
      </c>
      <c r="BQ42" s="9">
        <v>3.69</v>
      </c>
      <c r="BR42" s="9">
        <v>3.6</v>
      </c>
      <c r="BS42" s="9">
        <v>3.65</v>
      </c>
      <c r="BT42" s="9">
        <v>3.63</v>
      </c>
      <c r="BU42" s="9"/>
      <c r="BV42" s="9"/>
      <c r="BW42" s="9">
        <v>3.52</v>
      </c>
      <c r="BX42" s="9">
        <v>3.57</v>
      </c>
      <c r="BY42" s="9">
        <v>3.65</v>
      </c>
      <c r="BZ42" s="9">
        <v>3.65</v>
      </c>
      <c r="CA42" s="9">
        <v>3.76</v>
      </c>
      <c r="CB42" s="9"/>
      <c r="CC42" s="9"/>
      <c r="CD42" s="9"/>
      <c r="CE42" s="9">
        <v>3.78</v>
      </c>
      <c r="CF42" s="9">
        <v>3.79</v>
      </c>
      <c r="CG42" s="9">
        <v>3.81</v>
      </c>
      <c r="CH42" s="9">
        <v>3.75</v>
      </c>
      <c r="CI42" s="9"/>
      <c r="CJ42" s="9"/>
      <c r="CK42" s="9">
        <v>3.64</v>
      </c>
      <c r="CL42" s="9">
        <v>3.69</v>
      </c>
      <c r="CM42" s="9">
        <v>3.7</v>
      </c>
      <c r="CN42" s="9">
        <v>3.7</v>
      </c>
      <c r="CO42" s="9">
        <v>3.66</v>
      </c>
      <c r="CP42" s="9"/>
      <c r="CQ42" s="9"/>
      <c r="CR42" s="9">
        <v>3.7</v>
      </c>
      <c r="CS42" s="9">
        <v>3.72</v>
      </c>
      <c r="CT42" s="9">
        <v>3.7</v>
      </c>
      <c r="CU42" s="9">
        <v>3.7</v>
      </c>
      <c r="CV42" s="9">
        <v>3.73</v>
      </c>
      <c r="CW42" s="9"/>
      <c r="CX42" s="9"/>
      <c r="CY42" s="9">
        <v>3.67</v>
      </c>
      <c r="CZ42" s="9">
        <v>3.67</v>
      </c>
      <c r="DA42" s="9">
        <v>3.7</v>
      </c>
      <c r="DB42" s="9">
        <v>3.69</v>
      </c>
      <c r="DC42" s="9"/>
      <c r="DD42" s="9"/>
      <c r="DE42" s="9"/>
      <c r="DF42" s="9">
        <v>3.71</v>
      </c>
      <c r="DG42" s="9">
        <v>3.74</v>
      </c>
      <c r="DH42" s="9">
        <v>3.64</v>
      </c>
      <c r="DI42" s="9">
        <v>3.66</v>
      </c>
      <c r="DJ42" s="9">
        <v>3.7</v>
      </c>
      <c r="DK42" s="9"/>
      <c r="DL42" s="9"/>
      <c r="DM42" s="9">
        <v>3.56</v>
      </c>
      <c r="DN42" s="9">
        <v>3.56</v>
      </c>
      <c r="DO42" s="9">
        <v>3.57</v>
      </c>
      <c r="DP42" s="9">
        <v>3.65</v>
      </c>
      <c r="DQ42" s="9">
        <v>3.6</v>
      </c>
      <c r="DR42" s="9"/>
      <c r="DS42" s="9"/>
      <c r="DT42" s="9">
        <v>3.52</v>
      </c>
      <c r="DU42" s="9">
        <v>3.55</v>
      </c>
      <c r="DV42" s="9">
        <v>3.53</v>
      </c>
      <c r="DW42" s="9">
        <v>3.54</v>
      </c>
      <c r="DX42" s="9">
        <v>3.51</v>
      </c>
      <c r="DY42" s="9"/>
      <c r="DZ42" s="9"/>
      <c r="EA42" s="9">
        <v>3.49</v>
      </c>
      <c r="EB42" s="9">
        <v>3.58</v>
      </c>
      <c r="EC42" s="9">
        <v>3.58</v>
      </c>
      <c r="ED42" s="9">
        <v>3.53</v>
      </c>
      <c r="EE42" s="9">
        <v>3.54</v>
      </c>
      <c r="EF42" s="9"/>
      <c r="EG42" s="9"/>
      <c r="EH42" s="9">
        <v>3.61</v>
      </c>
      <c r="EI42" s="9">
        <v>3.66</v>
      </c>
      <c r="EJ42" s="9">
        <v>3.45</v>
      </c>
      <c r="EK42" s="9">
        <v>3.45</v>
      </c>
      <c r="EL42" s="9">
        <v>3.52</v>
      </c>
      <c r="EM42" s="9"/>
      <c r="EN42" s="9"/>
      <c r="EO42" s="9"/>
      <c r="EP42" s="9">
        <v>3.5</v>
      </c>
      <c r="EQ42" s="9">
        <v>3.48</v>
      </c>
      <c r="ER42" s="9">
        <v>3.48</v>
      </c>
      <c r="ES42" s="9">
        <v>3.48</v>
      </c>
      <c r="ET42" s="9"/>
      <c r="EU42" s="9"/>
      <c r="EV42" s="9">
        <v>3.53</v>
      </c>
      <c r="EW42" s="9">
        <v>3.51</v>
      </c>
      <c r="EX42" s="9">
        <v>3.47</v>
      </c>
      <c r="EY42" s="9">
        <v>3.57</v>
      </c>
      <c r="EZ42" s="9">
        <v>3.57</v>
      </c>
      <c r="FA42" s="9"/>
      <c r="FB42" s="9"/>
      <c r="FC42" s="9">
        <v>3.51</v>
      </c>
      <c r="FD42" s="9">
        <v>3.44</v>
      </c>
      <c r="FE42" s="9">
        <v>3.46</v>
      </c>
      <c r="FF42" s="9">
        <v>3.44</v>
      </c>
      <c r="FG42" s="9">
        <v>3.44</v>
      </c>
      <c r="FH42" s="9"/>
      <c r="FI42" s="9"/>
      <c r="FJ42" s="9">
        <v>3.36</v>
      </c>
      <c r="FK42" s="9">
        <v>3.37</v>
      </c>
      <c r="FL42" s="9">
        <v>3.39</v>
      </c>
      <c r="FM42" s="9">
        <v>3.33</v>
      </c>
      <c r="FN42" s="9">
        <v>3.34</v>
      </c>
      <c r="FO42" s="9"/>
      <c r="FP42" s="9"/>
      <c r="FQ42" s="9">
        <v>3.25</v>
      </c>
      <c r="FR42" s="9">
        <v>3.29</v>
      </c>
      <c r="FS42" s="9">
        <v>3.2</v>
      </c>
      <c r="FT42" s="9">
        <v>3.18</v>
      </c>
      <c r="FU42" s="9">
        <v>3.06</v>
      </c>
      <c r="FV42" s="9"/>
      <c r="FW42" s="9"/>
      <c r="FX42" s="9">
        <v>3.1</v>
      </c>
      <c r="FY42" s="9">
        <v>3.12</v>
      </c>
      <c r="FZ42" s="9">
        <v>3.11</v>
      </c>
      <c r="GA42" s="9">
        <v>3.02</v>
      </c>
      <c r="GB42" s="9"/>
      <c r="GC42" s="9"/>
      <c r="GD42" s="9"/>
      <c r="GE42" s="9">
        <v>2.94</v>
      </c>
      <c r="GF42" s="9">
        <v>2.87</v>
      </c>
      <c r="GG42" s="9">
        <v>2.83</v>
      </c>
      <c r="GH42" s="9">
        <v>2.93</v>
      </c>
      <c r="GI42" s="9">
        <v>2.89</v>
      </c>
      <c r="GJ42" s="9"/>
      <c r="GK42" s="9"/>
      <c r="GL42" s="9">
        <v>2.86</v>
      </c>
      <c r="GM42" s="9">
        <v>2.77</v>
      </c>
      <c r="GN42" s="9">
        <v>2.72</v>
      </c>
      <c r="GO42" s="9">
        <v>2.69</v>
      </c>
      <c r="GP42" s="9">
        <v>2.65</v>
      </c>
      <c r="GQ42" s="9"/>
      <c r="GR42" s="9"/>
      <c r="GS42" s="9">
        <v>2.75</v>
      </c>
      <c r="GT42" s="9">
        <v>2.71</v>
      </c>
      <c r="GU42" s="9">
        <v>2.75</v>
      </c>
      <c r="GV42" s="9">
        <v>2.7</v>
      </c>
      <c r="GW42" s="9">
        <v>2.75</v>
      </c>
      <c r="GX42" s="9"/>
      <c r="GY42" s="9"/>
      <c r="GZ42" s="9">
        <v>2.77</v>
      </c>
      <c r="HA42" s="9">
        <v>2.8</v>
      </c>
      <c r="HB42" s="9">
        <v>2.79</v>
      </c>
      <c r="HC42" s="9">
        <v>2.81</v>
      </c>
      <c r="HD42" s="9">
        <v>2.84</v>
      </c>
      <c r="HE42" s="9"/>
      <c r="HF42" s="9"/>
      <c r="HG42" s="9"/>
      <c r="HH42" s="9"/>
      <c r="HI42" s="9"/>
      <c r="HJ42" s="9"/>
      <c r="HK42" s="9"/>
      <c r="HL42" s="9"/>
      <c r="HM42" s="9"/>
      <c r="HN42" s="9"/>
      <c r="HO42" s="9"/>
      <c r="HP42" s="9"/>
      <c r="HQ42" s="9"/>
      <c r="HR42" s="9"/>
      <c r="HS42" s="9"/>
      <c r="HT42" s="9"/>
      <c r="HU42" s="9"/>
      <c r="HV42" s="9"/>
      <c r="HW42" s="9"/>
      <c r="HX42" s="9"/>
      <c r="HY42" s="9"/>
      <c r="HZ42" s="9"/>
      <c r="IA42" s="9"/>
      <c r="IB42" s="9"/>
      <c r="IC42" s="9"/>
      <c r="ID42" s="9"/>
      <c r="IE42" s="9"/>
      <c r="IF42" s="9"/>
      <c r="IG42" s="9"/>
      <c r="IH42" s="9"/>
      <c r="II42" s="9"/>
      <c r="IJ42" s="9"/>
      <c r="IK42" s="9"/>
      <c r="IL42" s="9"/>
      <c r="IM42" s="9"/>
      <c r="IN42" s="9"/>
      <c r="IO42" s="9"/>
      <c r="IP42" s="9"/>
      <c r="IQ42" s="9"/>
      <c r="IR42" s="9"/>
      <c r="IS42" s="9"/>
      <c r="IT42" s="9"/>
      <c r="IU42" s="9"/>
      <c r="IV42" s="9"/>
      <c r="IW42" s="9"/>
      <c r="IX42" s="9"/>
      <c r="IY42" s="9"/>
      <c r="IZ42" s="9"/>
      <c r="JA42" s="9"/>
      <c r="JB42" s="9"/>
      <c r="JC42" s="9"/>
      <c r="JD42" s="9"/>
      <c r="JE42" s="9"/>
      <c r="JF42" s="9"/>
      <c r="JG42" s="9"/>
      <c r="JH42" s="9"/>
      <c r="JI42" s="9"/>
      <c r="JJ42" s="9"/>
      <c r="JK42" s="9"/>
      <c r="JL42" s="9"/>
      <c r="JM42" s="9"/>
      <c r="JN42" s="9"/>
      <c r="JO42" s="9"/>
      <c r="JP42" s="9"/>
      <c r="JQ42" s="9"/>
      <c r="JR42" s="9"/>
      <c r="JS42" s="9"/>
      <c r="JT42" s="9"/>
      <c r="JU42" s="9"/>
      <c r="JV42" s="9"/>
      <c r="JW42" s="9"/>
      <c r="JX42" s="9"/>
      <c r="JY42" s="9"/>
      <c r="JZ42" s="9"/>
      <c r="KA42" s="9"/>
      <c r="KB42" s="9"/>
      <c r="KC42" s="9"/>
      <c r="KD42" s="9"/>
      <c r="KE42" s="9"/>
      <c r="KF42" s="9"/>
      <c r="KG42" s="9"/>
      <c r="KH42" s="9"/>
      <c r="KI42" s="9"/>
      <c r="KJ42" s="9"/>
      <c r="KK42" s="9"/>
      <c r="KL42" s="9"/>
      <c r="KM42" s="9"/>
      <c r="KN42" s="9"/>
      <c r="KO42" s="9"/>
      <c r="KP42" s="9"/>
      <c r="KQ42" s="9"/>
      <c r="KR42" s="9"/>
      <c r="KS42" s="9"/>
      <c r="KT42" s="9"/>
      <c r="KU42" s="9"/>
      <c r="KV42" s="9"/>
      <c r="KW42" s="9"/>
      <c r="KX42" s="9"/>
      <c r="KY42" s="9"/>
      <c r="KZ42" s="9"/>
      <c r="LA42" s="9"/>
      <c r="LB42" s="9"/>
      <c r="LC42" s="9"/>
      <c r="LD42" s="9"/>
      <c r="LE42" s="9"/>
      <c r="LF42" s="9"/>
      <c r="LG42" s="9"/>
      <c r="LH42" s="9"/>
      <c r="LI42" s="9"/>
      <c r="LJ42" s="9"/>
      <c r="LK42" s="9"/>
      <c r="LL42" s="9"/>
      <c r="LM42" s="9"/>
      <c r="LN42" s="9"/>
      <c r="LO42" s="9"/>
      <c r="LP42" s="9"/>
      <c r="LQ42" s="9"/>
      <c r="LR42" s="9"/>
      <c r="LS42" s="9"/>
      <c r="LT42" s="9"/>
      <c r="LU42" s="9"/>
      <c r="LV42" s="9"/>
      <c r="LW42" s="9"/>
      <c r="LX42" s="9"/>
      <c r="LY42" s="9"/>
      <c r="LZ42" s="9"/>
      <c r="MA42" s="9"/>
      <c r="MB42" s="9"/>
      <c r="MC42" s="9"/>
      <c r="MD42" s="9"/>
      <c r="ME42" s="9"/>
      <c r="MF42" s="9"/>
      <c r="MG42" s="9"/>
      <c r="MH42" s="9"/>
      <c r="MI42" s="9"/>
      <c r="MJ42" s="9"/>
      <c r="MK42" s="9"/>
      <c r="ML42" s="9"/>
      <c r="MM42" s="9"/>
      <c r="MN42" s="9"/>
      <c r="MO42" s="9"/>
      <c r="MP42" s="9"/>
      <c r="MQ42" s="9"/>
      <c r="MR42" s="9"/>
      <c r="MS42" s="9"/>
      <c r="MT42" s="9"/>
      <c r="MU42" s="9"/>
      <c r="MV42" s="9"/>
      <c r="MW42" s="9"/>
      <c r="MX42" s="9"/>
      <c r="MY42" s="9"/>
      <c r="MZ42" s="9"/>
      <c r="NA42" s="9"/>
      <c r="NB42" s="9"/>
      <c r="NC42" s="9"/>
      <c r="ND42" s="9">
        <v>2.86</v>
      </c>
      <c r="NE42" s="10">
        <v>2.85</v>
      </c>
      <c r="NF42" s="10">
        <v>2.79</v>
      </c>
      <c r="NG42" s="10">
        <v>2.85</v>
      </c>
      <c r="NH42" s="10">
        <v>2.86</v>
      </c>
      <c r="NI42" s="10">
        <v>2.95</v>
      </c>
      <c r="NJ42" s="10">
        <v>2.95</v>
      </c>
      <c r="NK42" s="10">
        <v>2.95</v>
      </c>
      <c r="NL42" s="10">
        <v>2.92</v>
      </c>
      <c r="NM42" s="10">
        <v>2.89</v>
      </c>
      <c r="NN42" s="10">
        <v>2.89</v>
      </c>
      <c r="NO42" s="10">
        <v>2.92</v>
      </c>
      <c r="NP42" s="10">
        <v>2.9</v>
      </c>
      <c r="NQ42" s="10">
        <v>2.94</v>
      </c>
      <c r="NR42" s="10">
        <v>2.95</v>
      </c>
      <c r="NS42" s="10">
        <v>2.94</v>
      </c>
      <c r="NT42" s="10">
        <v>2.98</v>
      </c>
      <c r="NU42" s="10">
        <v>2.94</v>
      </c>
      <c r="NV42" s="10">
        <v>2.98</v>
      </c>
      <c r="NW42" s="10">
        <v>3.04</v>
      </c>
      <c r="NX42" s="10">
        <v>2.91</v>
      </c>
      <c r="NY42">
        <v>2.87</v>
      </c>
      <c r="NZ42">
        <v>2.81</v>
      </c>
      <c r="OA42">
        <v>2.83</v>
      </c>
      <c r="OB42">
        <v>2.77</v>
      </c>
      <c r="OC42">
        <v>2.82</v>
      </c>
      <c r="OD42">
        <v>2.82</v>
      </c>
      <c r="OE42">
        <v>2.96</v>
      </c>
      <c r="OF42">
        <v>2.99</v>
      </c>
      <c r="OG42">
        <v>2.99</v>
      </c>
      <c r="OH42">
        <v>3.02</v>
      </c>
      <c r="OI42">
        <v>2.98</v>
      </c>
      <c r="OJ42">
        <v>2.98</v>
      </c>
      <c r="OK42">
        <v>2.98</v>
      </c>
      <c r="OL42">
        <v>3.01</v>
      </c>
      <c r="OM42">
        <v>3.02</v>
      </c>
      <c r="ON42">
        <v>3.04</v>
      </c>
      <c r="OO42">
        <v>2.91</v>
      </c>
      <c r="OP42">
        <v>2.97</v>
      </c>
      <c r="OQ42">
        <v>3</v>
      </c>
      <c r="OR42">
        <v>2.96</v>
      </c>
      <c r="OS42">
        <v>3.07</v>
      </c>
      <c r="OT42">
        <v>3.08</v>
      </c>
      <c r="OU42">
        <v>3.04</v>
      </c>
      <c r="OV42">
        <v>3.08</v>
      </c>
      <c r="OW42">
        <v>3.1</v>
      </c>
      <c r="OX42">
        <v>3.15</v>
      </c>
      <c r="OY42">
        <v>3.09</v>
      </c>
      <c r="OZ42">
        <v>3.1</v>
      </c>
      <c r="PA42">
        <v>3.11</v>
      </c>
      <c r="PB42">
        <v>3.12</v>
      </c>
      <c r="PC42">
        <v>3.13</v>
      </c>
      <c r="PD42">
        <v>3.13</v>
      </c>
      <c r="PE42">
        <v>3.04</v>
      </c>
      <c r="PF42">
        <v>3</v>
      </c>
      <c r="PG42">
        <v>3.05</v>
      </c>
      <c r="PH42">
        <v>3.07</v>
      </c>
      <c r="PI42">
        <v>3.1</v>
      </c>
      <c r="PJ42">
        <v>3.04</v>
      </c>
      <c r="PK42">
        <v>3.1</v>
      </c>
      <c r="PL42">
        <v>3.15</v>
      </c>
      <c r="PM42">
        <v>3.09</v>
      </c>
      <c r="PN42">
        <v>3.04</v>
      </c>
      <c r="PO42">
        <v>3.11</v>
      </c>
      <c r="PP42">
        <v>3.12</v>
      </c>
      <c r="PQ42">
        <v>3.08</v>
      </c>
      <c r="PR42">
        <v>3.15</v>
      </c>
      <c r="PS42">
        <v>3.1</v>
      </c>
      <c r="PT42">
        <v>3.12</v>
      </c>
      <c r="PU42">
        <v>3.14</v>
      </c>
      <c r="PV42">
        <v>3.19</v>
      </c>
      <c r="PW42">
        <v>3.2</v>
      </c>
      <c r="PX42">
        <v>3.18</v>
      </c>
      <c r="PY42">
        <v>3.13</v>
      </c>
      <c r="PZ42">
        <v>3.14</v>
      </c>
      <c r="QA42">
        <v>3.1</v>
      </c>
      <c r="QB42">
        <v>3.05</v>
      </c>
      <c r="QC42">
        <v>3.19</v>
      </c>
      <c r="QD42">
        <v>3.15</v>
      </c>
      <c r="QE42">
        <v>3.16</v>
      </c>
      <c r="QF42">
        <v>3.19</v>
      </c>
      <c r="QG42">
        <v>3.15</v>
      </c>
      <c r="QH42">
        <v>3.2</v>
      </c>
      <c r="QI42">
        <v>3.25</v>
      </c>
    </row>
    <row r="43" spans="1:451" ht="16.5" customHeight="1" x14ac:dyDescent="0.25">
      <c r="A43" s="10"/>
      <c r="B43" s="13" t="s">
        <v>407</v>
      </c>
      <c r="C43" s="9"/>
      <c r="D43" s="9"/>
      <c r="E43" s="9">
        <v>3.18</v>
      </c>
      <c r="F43" s="9">
        <v>3.17</v>
      </c>
      <c r="G43" s="9">
        <v>3.19</v>
      </c>
      <c r="H43" s="9">
        <v>3.1</v>
      </c>
      <c r="I43" s="9">
        <v>3.12</v>
      </c>
      <c r="J43" s="9"/>
      <c r="K43" s="9"/>
      <c r="L43" s="9">
        <v>3.11</v>
      </c>
      <c r="M43" s="9">
        <v>3.13</v>
      </c>
      <c r="N43" s="9">
        <v>3.21</v>
      </c>
      <c r="O43" s="9">
        <v>3.2</v>
      </c>
      <c r="P43" s="9">
        <v>3.14</v>
      </c>
      <c r="Q43" s="9"/>
      <c r="R43" s="9"/>
      <c r="S43" s="9">
        <v>3.1</v>
      </c>
      <c r="T43" s="9">
        <v>3.09</v>
      </c>
      <c r="U43" s="9">
        <v>3.14</v>
      </c>
      <c r="V43" s="9">
        <v>3.18</v>
      </c>
      <c r="W43" s="9">
        <v>3.18</v>
      </c>
      <c r="X43" s="9"/>
      <c r="Y43" s="9"/>
      <c r="Z43" s="9">
        <v>3.14</v>
      </c>
      <c r="AA43" s="9">
        <v>3.13</v>
      </c>
      <c r="AB43" s="9">
        <v>3.2</v>
      </c>
      <c r="AC43" s="9">
        <v>3.18</v>
      </c>
      <c r="AD43" s="9">
        <v>3.11</v>
      </c>
      <c r="AE43" s="9"/>
      <c r="AF43" s="9"/>
      <c r="AG43" s="9">
        <v>3.09</v>
      </c>
      <c r="AH43" s="9">
        <v>3.17</v>
      </c>
      <c r="AI43" s="9">
        <v>3.23</v>
      </c>
      <c r="AJ43" s="9">
        <v>3.21</v>
      </c>
      <c r="AK43" s="9">
        <v>3.25</v>
      </c>
      <c r="AL43" s="9"/>
      <c r="AM43" s="9"/>
      <c r="AN43" s="9">
        <v>3.22</v>
      </c>
      <c r="AO43" s="9">
        <v>3.18</v>
      </c>
      <c r="AP43" s="9">
        <v>3.24</v>
      </c>
      <c r="AQ43" s="9">
        <v>3.37</v>
      </c>
      <c r="AR43" s="9">
        <v>3.31</v>
      </c>
      <c r="AS43" s="9"/>
      <c r="AT43" s="9"/>
      <c r="AU43" s="9">
        <v>3.25</v>
      </c>
      <c r="AV43" s="9">
        <v>3.28</v>
      </c>
      <c r="AW43" s="9">
        <v>3.28</v>
      </c>
      <c r="AX43" s="9">
        <v>3.28</v>
      </c>
      <c r="AY43" s="9">
        <v>3.29</v>
      </c>
      <c r="AZ43" s="9"/>
      <c r="BA43" s="9"/>
      <c r="BB43" s="9"/>
      <c r="BC43" s="9">
        <v>3.28</v>
      </c>
      <c r="BD43" s="9">
        <v>3.33</v>
      </c>
      <c r="BE43" s="9">
        <v>3.37</v>
      </c>
      <c r="BF43" s="9">
        <v>3.32</v>
      </c>
      <c r="BG43" s="9"/>
      <c r="BH43" s="9"/>
      <c r="BI43" s="9">
        <v>3.32</v>
      </c>
      <c r="BJ43" s="9">
        <v>3.32</v>
      </c>
      <c r="BK43" s="9">
        <v>3.46</v>
      </c>
      <c r="BL43" s="9">
        <v>3.5</v>
      </c>
      <c r="BM43" s="9">
        <v>3.61</v>
      </c>
      <c r="BN43" s="9"/>
      <c r="BO43" s="9"/>
      <c r="BP43" s="9">
        <v>3.27</v>
      </c>
      <c r="BQ43" s="9">
        <v>3.34</v>
      </c>
      <c r="BR43" s="9">
        <v>3.25</v>
      </c>
      <c r="BS43" s="9">
        <v>3.3</v>
      </c>
      <c r="BT43" s="9">
        <v>3.28</v>
      </c>
      <c r="BU43" s="9"/>
      <c r="BV43" s="9"/>
      <c r="BW43" s="9">
        <v>3.17</v>
      </c>
      <c r="BX43" s="9">
        <v>3.22</v>
      </c>
      <c r="BY43" s="9">
        <v>3.3</v>
      </c>
      <c r="BZ43" s="9">
        <v>3.31</v>
      </c>
      <c r="CA43" s="9">
        <v>3.42</v>
      </c>
      <c r="CB43" s="9"/>
      <c r="CC43" s="9"/>
      <c r="CD43" s="9"/>
      <c r="CE43" s="9">
        <v>3.44</v>
      </c>
      <c r="CF43" s="9">
        <v>3.44</v>
      </c>
      <c r="CG43" s="9">
        <v>3.46</v>
      </c>
      <c r="CH43" s="9">
        <v>3.4</v>
      </c>
      <c r="CI43" s="9"/>
      <c r="CJ43" s="9"/>
      <c r="CK43" s="9">
        <v>3.3</v>
      </c>
      <c r="CL43" s="9">
        <v>3.35</v>
      </c>
      <c r="CM43" s="9">
        <v>3.36</v>
      </c>
      <c r="CN43" s="9">
        <v>3.36</v>
      </c>
      <c r="CO43" s="9">
        <v>3.32</v>
      </c>
      <c r="CP43" s="9"/>
      <c r="CQ43" s="9"/>
      <c r="CR43" s="9">
        <v>3.35</v>
      </c>
      <c r="CS43" s="9">
        <v>3.38</v>
      </c>
      <c r="CT43" s="9">
        <v>3.36</v>
      </c>
      <c r="CU43" s="9">
        <v>3.36</v>
      </c>
      <c r="CV43" s="9">
        <v>3.39</v>
      </c>
      <c r="CW43" s="9"/>
      <c r="CX43" s="9"/>
      <c r="CY43" s="9">
        <v>3.33</v>
      </c>
      <c r="CZ43" s="9">
        <v>3.32</v>
      </c>
      <c r="DA43" s="9">
        <v>3.35</v>
      </c>
      <c r="DB43" s="9">
        <v>3.34</v>
      </c>
      <c r="DC43" s="9"/>
      <c r="DD43" s="9"/>
      <c r="DE43" s="9"/>
      <c r="DF43" s="9">
        <v>3.37</v>
      </c>
      <c r="DG43" s="9">
        <v>3.4</v>
      </c>
      <c r="DH43" s="9">
        <v>3.3</v>
      </c>
      <c r="DI43" s="9">
        <v>3.31</v>
      </c>
      <c r="DJ43" s="9">
        <v>3.35</v>
      </c>
      <c r="DK43" s="9"/>
      <c r="DL43" s="9"/>
      <c r="DM43" s="9">
        <v>3.21</v>
      </c>
      <c r="DN43" s="9">
        <v>3.18</v>
      </c>
      <c r="DO43" s="9">
        <v>3.19</v>
      </c>
      <c r="DP43" s="9">
        <v>3.26</v>
      </c>
      <c r="DQ43" s="9">
        <v>3.22</v>
      </c>
      <c r="DR43" s="9"/>
      <c r="DS43" s="9"/>
      <c r="DT43" s="9">
        <v>3.14</v>
      </c>
      <c r="DU43" s="9">
        <v>3.16</v>
      </c>
      <c r="DV43" s="9">
        <v>3.15</v>
      </c>
      <c r="DW43" s="9">
        <v>3.16</v>
      </c>
      <c r="DX43" s="9">
        <v>3.13</v>
      </c>
      <c r="DY43" s="9"/>
      <c r="DZ43" s="9"/>
      <c r="EA43" s="9">
        <v>3.16</v>
      </c>
      <c r="EB43" s="9">
        <v>3.25</v>
      </c>
      <c r="EC43" s="9">
        <v>3.25</v>
      </c>
      <c r="ED43" s="9">
        <v>3.2</v>
      </c>
      <c r="EE43" s="9">
        <v>3.22</v>
      </c>
      <c r="EF43" s="9"/>
      <c r="EG43" s="9"/>
      <c r="EH43" s="9">
        <v>3.28</v>
      </c>
      <c r="EI43" s="9">
        <v>3.34</v>
      </c>
      <c r="EJ43" s="9">
        <v>3.13</v>
      </c>
      <c r="EK43" s="9">
        <v>3.13</v>
      </c>
      <c r="EL43" s="9">
        <v>3.2</v>
      </c>
      <c r="EM43" s="9"/>
      <c r="EN43" s="9"/>
      <c r="EO43" s="9"/>
      <c r="EP43" s="9">
        <v>3.18</v>
      </c>
      <c r="EQ43" s="9">
        <v>3.15</v>
      </c>
      <c r="ER43" s="9">
        <v>3.15</v>
      </c>
      <c r="ES43" s="9">
        <v>3.16</v>
      </c>
      <c r="ET43" s="9"/>
      <c r="EU43" s="9"/>
      <c r="EV43" s="9">
        <v>3.21</v>
      </c>
      <c r="EW43" s="9">
        <v>3.19</v>
      </c>
      <c r="EX43" s="9">
        <v>3.15</v>
      </c>
      <c r="EY43" s="9">
        <v>3.25</v>
      </c>
      <c r="EZ43" s="9">
        <v>3.25</v>
      </c>
      <c r="FA43" s="9"/>
      <c r="FB43" s="9"/>
      <c r="FC43" s="9">
        <v>3.2</v>
      </c>
      <c r="FD43" s="9">
        <v>3.13</v>
      </c>
      <c r="FE43" s="9">
        <v>3.15</v>
      </c>
      <c r="FF43" s="9">
        <v>3.12</v>
      </c>
      <c r="FG43" s="9">
        <v>3.12</v>
      </c>
      <c r="FH43" s="9"/>
      <c r="FI43" s="9"/>
      <c r="FJ43" s="9">
        <v>3.04</v>
      </c>
      <c r="FK43" s="9">
        <v>3.05</v>
      </c>
      <c r="FL43" s="9">
        <v>3.07</v>
      </c>
      <c r="FM43" s="9">
        <v>3.01</v>
      </c>
      <c r="FN43" s="9">
        <v>3.02</v>
      </c>
      <c r="FO43" s="9"/>
      <c r="FP43" s="9"/>
      <c r="FQ43" s="9">
        <v>2.92</v>
      </c>
      <c r="FR43" s="9">
        <v>2.97</v>
      </c>
      <c r="FS43" s="9">
        <v>2.87</v>
      </c>
      <c r="FT43" s="9">
        <v>2.84</v>
      </c>
      <c r="FU43" s="9">
        <v>2.72</v>
      </c>
      <c r="FV43" s="9"/>
      <c r="FW43" s="9"/>
      <c r="FX43" s="9">
        <v>2.75</v>
      </c>
      <c r="FY43" s="9">
        <v>2.78</v>
      </c>
      <c r="FZ43" s="9">
        <v>2.77</v>
      </c>
      <c r="GA43" s="9">
        <v>2.68</v>
      </c>
      <c r="GB43" s="9"/>
      <c r="GC43" s="9"/>
      <c r="GD43" s="9"/>
      <c r="GE43" s="9">
        <v>2.6</v>
      </c>
      <c r="GF43" s="9">
        <v>2.5299999999999998</v>
      </c>
      <c r="GG43" s="9">
        <v>2.4900000000000002</v>
      </c>
      <c r="GH43" s="9">
        <v>2.59</v>
      </c>
      <c r="GI43" s="9">
        <v>2.5499999999999998</v>
      </c>
      <c r="GJ43" s="9"/>
      <c r="GK43" s="9"/>
      <c r="GL43" s="9">
        <v>2.5099999999999998</v>
      </c>
      <c r="GM43" s="9">
        <v>2.42</v>
      </c>
      <c r="GN43" s="9">
        <v>2.38</v>
      </c>
      <c r="GO43" s="9">
        <v>2.35</v>
      </c>
      <c r="GP43" s="9">
        <v>2.2999999999999998</v>
      </c>
      <c r="GQ43" s="9"/>
      <c r="GR43" s="9"/>
      <c r="GS43" s="9">
        <v>2.4</v>
      </c>
      <c r="GT43" s="9">
        <v>2.37</v>
      </c>
      <c r="GU43" s="9">
        <v>2.41</v>
      </c>
      <c r="GV43" s="9">
        <v>2.35</v>
      </c>
      <c r="GW43" s="9">
        <v>2.41</v>
      </c>
      <c r="GX43" s="9"/>
      <c r="GY43" s="9"/>
      <c r="GZ43" s="9">
        <v>2.4300000000000002</v>
      </c>
      <c r="HA43" s="9">
        <v>2.4700000000000002</v>
      </c>
      <c r="HB43" s="9">
        <v>2.46</v>
      </c>
      <c r="HC43" s="9">
        <v>2.48</v>
      </c>
      <c r="HD43" s="9">
        <v>2.5099999999999998</v>
      </c>
      <c r="HE43" s="9"/>
      <c r="HF43" s="9"/>
      <c r="HG43" s="9"/>
      <c r="HH43" s="9"/>
      <c r="HI43" s="9"/>
      <c r="HJ43" s="9"/>
      <c r="HK43" s="9"/>
      <c r="HL43" s="9"/>
      <c r="HM43" s="9"/>
      <c r="HN43" s="9"/>
      <c r="HO43" s="9"/>
      <c r="HP43" s="9"/>
      <c r="HQ43" s="9"/>
      <c r="HR43" s="9"/>
      <c r="HS43" s="9"/>
      <c r="HT43" s="9"/>
      <c r="HU43" s="9"/>
      <c r="HV43" s="9"/>
      <c r="HW43" s="9"/>
      <c r="HX43" s="9"/>
      <c r="HY43" s="9"/>
      <c r="HZ43" s="9"/>
      <c r="IA43" s="9"/>
      <c r="IB43" s="9"/>
      <c r="IC43" s="9"/>
      <c r="ID43" s="9"/>
      <c r="IE43" s="9"/>
      <c r="IF43" s="9"/>
      <c r="IG43" s="9"/>
      <c r="IH43" s="9"/>
      <c r="II43" s="9"/>
      <c r="IJ43" s="9"/>
      <c r="IK43" s="9"/>
      <c r="IL43" s="9"/>
      <c r="IM43" s="9"/>
      <c r="IN43" s="9"/>
      <c r="IO43" s="9"/>
      <c r="IP43" s="9"/>
      <c r="IQ43" s="9"/>
      <c r="IR43" s="9"/>
      <c r="IS43" s="9"/>
      <c r="IT43" s="9"/>
      <c r="IU43" s="9"/>
      <c r="IV43" s="9"/>
      <c r="IW43" s="9"/>
      <c r="IX43" s="9"/>
      <c r="IY43" s="9"/>
      <c r="IZ43" s="9"/>
      <c r="JA43" s="9"/>
      <c r="JB43" s="9"/>
      <c r="JC43" s="9"/>
      <c r="JD43" s="9"/>
      <c r="JE43" s="9"/>
      <c r="JF43" s="9"/>
      <c r="JG43" s="9"/>
      <c r="JH43" s="9"/>
      <c r="JI43" s="9"/>
      <c r="JJ43" s="9"/>
      <c r="JK43" s="9"/>
      <c r="JL43" s="9"/>
      <c r="JM43" s="9"/>
      <c r="JN43" s="9"/>
      <c r="JO43" s="9"/>
      <c r="JP43" s="9"/>
      <c r="JQ43" s="9"/>
      <c r="JR43" s="9"/>
      <c r="JS43" s="9"/>
      <c r="JT43" s="9"/>
      <c r="JU43" s="9"/>
      <c r="JV43" s="9"/>
      <c r="JW43" s="9"/>
      <c r="JX43" s="9"/>
      <c r="JY43" s="9"/>
      <c r="JZ43" s="9"/>
      <c r="KA43" s="9"/>
      <c r="KB43" s="9"/>
      <c r="KC43" s="9"/>
      <c r="KD43" s="9"/>
      <c r="KE43" s="9"/>
      <c r="KF43" s="9"/>
      <c r="KG43" s="9"/>
      <c r="KH43" s="9"/>
      <c r="KI43" s="9"/>
      <c r="KJ43" s="9"/>
      <c r="KK43" s="9"/>
      <c r="KL43" s="9"/>
      <c r="KM43" s="9"/>
      <c r="KN43" s="9"/>
      <c r="KO43" s="9"/>
      <c r="KP43" s="9"/>
      <c r="KQ43" s="9"/>
      <c r="KR43" s="9"/>
      <c r="KS43" s="9"/>
      <c r="KT43" s="9"/>
      <c r="KU43" s="9"/>
      <c r="KV43" s="9"/>
      <c r="KW43" s="9"/>
      <c r="KX43" s="9"/>
      <c r="KY43" s="9"/>
      <c r="KZ43" s="9"/>
      <c r="LA43" s="9"/>
      <c r="LB43" s="9"/>
      <c r="LC43" s="9"/>
      <c r="LD43" s="9"/>
      <c r="LE43" s="9"/>
      <c r="LF43" s="9"/>
      <c r="LG43" s="9"/>
      <c r="LH43" s="9"/>
      <c r="LI43" s="9"/>
      <c r="LJ43" s="9"/>
      <c r="LK43" s="9"/>
      <c r="LL43" s="9"/>
      <c r="LM43" s="9"/>
      <c r="LN43" s="9"/>
      <c r="LO43" s="9"/>
      <c r="LP43" s="9"/>
      <c r="LQ43" s="9"/>
      <c r="LR43" s="9"/>
      <c r="LS43" s="9"/>
      <c r="LT43" s="9"/>
      <c r="LU43" s="9"/>
      <c r="LV43" s="9"/>
      <c r="LW43" s="9"/>
      <c r="LX43" s="9"/>
      <c r="LY43" s="9"/>
      <c r="LZ43" s="9"/>
      <c r="MA43" s="9"/>
      <c r="MB43" s="9"/>
      <c r="MC43" s="9"/>
      <c r="MD43" s="9"/>
      <c r="ME43" s="9"/>
      <c r="MF43" s="9"/>
      <c r="MG43" s="9"/>
      <c r="MH43" s="9"/>
      <c r="MI43" s="9"/>
      <c r="MJ43" s="9"/>
      <c r="MK43" s="9"/>
      <c r="ML43" s="9"/>
      <c r="MM43" s="9"/>
      <c r="MN43" s="9"/>
      <c r="MO43" s="9"/>
      <c r="MP43" s="9"/>
      <c r="MQ43" s="9"/>
      <c r="MR43" s="9"/>
      <c r="MS43" s="9"/>
      <c r="MT43" s="9"/>
      <c r="MU43" s="9"/>
      <c r="MV43" s="9"/>
      <c r="MW43" s="9"/>
      <c r="MX43" s="9"/>
      <c r="MY43" s="9"/>
      <c r="MZ43" s="9"/>
      <c r="NA43" s="9"/>
      <c r="NB43" s="9"/>
      <c r="NC43" s="9"/>
      <c r="ND43" s="9">
        <v>2.5299999999999998</v>
      </c>
      <c r="NE43" s="10">
        <v>2.52</v>
      </c>
      <c r="NF43" s="10">
        <v>2.46</v>
      </c>
      <c r="NG43" s="10">
        <v>2.5</v>
      </c>
      <c r="NH43" s="10">
        <v>2.52</v>
      </c>
      <c r="NI43" s="10">
        <v>2.69</v>
      </c>
      <c r="NJ43" s="10">
        <v>2.7</v>
      </c>
      <c r="NK43" s="10">
        <v>2.7</v>
      </c>
      <c r="NL43" s="10">
        <v>2.67</v>
      </c>
      <c r="NM43" s="10">
        <v>2.64</v>
      </c>
      <c r="NN43" s="10">
        <v>2.64</v>
      </c>
      <c r="NO43" s="10">
        <v>2.58</v>
      </c>
      <c r="NP43" s="10">
        <v>2.56</v>
      </c>
      <c r="NQ43" s="10">
        <v>2.6</v>
      </c>
      <c r="NR43" s="10">
        <v>2.61</v>
      </c>
      <c r="NS43" s="10">
        <v>2.59</v>
      </c>
      <c r="NT43" s="10">
        <v>2.64</v>
      </c>
      <c r="NU43" s="10">
        <v>2.6</v>
      </c>
      <c r="NV43" s="10">
        <v>2.65</v>
      </c>
      <c r="NW43" s="10">
        <v>2.7</v>
      </c>
      <c r="NX43" s="10">
        <v>2.57</v>
      </c>
      <c r="NY43">
        <v>2.5299999999999998</v>
      </c>
      <c r="NZ43">
        <v>2.48</v>
      </c>
      <c r="OA43">
        <v>2.4900000000000002</v>
      </c>
      <c r="OB43">
        <v>2.4300000000000002</v>
      </c>
      <c r="OC43">
        <v>2.4900000000000002</v>
      </c>
      <c r="OD43">
        <v>2.48</v>
      </c>
      <c r="OE43">
        <v>2.62</v>
      </c>
      <c r="OF43">
        <v>2.66</v>
      </c>
      <c r="OG43">
        <v>2.65</v>
      </c>
      <c r="OH43">
        <v>2.69</v>
      </c>
      <c r="OI43">
        <v>2.64</v>
      </c>
      <c r="OJ43">
        <v>2.63</v>
      </c>
      <c r="OK43">
        <v>2.63</v>
      </c>
      <c r="OL43">
        <v>2.67</v>
      </c>
      <c r="OM43">
        <v>2.68</v>
      </c>
      <c r="ON43">
        <v>2.69</v>
      </c>
      <c r="OO43">
        <v>2.56</v>
      </c>
      <c r="OP43">
        <v>2.62</v>
      </c>
      <c r="OQ43">
        <v>2.64</v>
      </c>
      <c r="OR43">
        <v>2.61</v>
      </c>
      <c r="OS43">
        <v>2.72</v>
      </c>
      <c r="OT43">
        <v>2.73</v>
      </c>
      <c r="OU43">
        <v>2.69</v>
      </c>
      <c r="OV43">
        <v>2.73</v>
      </c>
      <c r="OW43">
        <v>2.75</v>
      </c>
      <c r="OX43">
        <v>2.8</v>
      </c>
      <c r="OY43">
        <v>2.74</v>
      </c>
      <c r="OZ43">
        <v>2.74</v>
      </c>
      <c r="PA43">
        <v>2.75</v>
      </c>
      <c r="PB43">
        <v>2.76</v>
      </c>
      <c r="PC43">
        <v>2.77</v>
      </c>
      <c r="PD43">
        <v>2.78</v>
      </c>
      <c r="PE43">
        <v>2.69</v>
      </c>
      <c r="PF43">
        <v>2.65</v>
      </c>
      <c r="PG43">
        <v>2.7</v>
      </c>
      <c r="PH43">
        <v>2.72</v>
      </c>
      <c r="PI43">
        <v>2.74</v>
      </c>
      <c r="PJ43">
        <v>2.68</v>
      </c>
      <c r="PK43">
        <v>2.75</v>
      </c>
      <c r="PL43">
        <v>2.8</v>
      </c>
      <c r="PM43">
        <v>2.74</v>
      </c>
      <c r="PN43">
        <v>2.68</v>
      </c>
      <c r="PO43">
        <v>2.76</v>
      </c>
      <c r="PP43">
        <v>2.77</v>
      </c>
      <c r="PQ43">
        <v>2.72</v>
      </c>
      <c r="PR43">
        <v>2.81</v>
      </c>
      <c r="PS43">
        <v>2.75</v>
      </c>
      <c r="PT43">
        <v>2.78</v>
      </c>
      <c r="PU43">
        <v>2.79</v>
      </c>
      <c r="PV43">
        <v>2.84</v>
      </c>
      <c r="PW43">
        <v>2.86</v>
      </c>
      <c r="PX43">
        <v>2.83</v>
      </c>
      <c r="PY43">
        <v>2.79</v>
      </c>
      <c r="PZ43">
        <v>2.8</v>
      </c>
      <c r="QA43">
        <v>2.75</v>
      </c>
      <c r="QB43">
        <v>2.7</v>
      </c>
      <c r="QC43">
        <v>2.85</v>
      </c>
      <c r="QD43">
        <v>2.8</v>
      </c>
      <c r="QE43">
        <v>2.82</v>
      </c>
      <c r="QF43">
        <v>2.84</v>
      </c>
      <c r="QG43">
        <v>2.8</v>
      </c>
      <c r="QH43">
        <v>2.86</v>
      </c>
      <c r="QI43">
        <v>2.91</v>
      </c>
    </row>
    <row r="44" spans="1:451" ht="16.5" customHeight="1" x14ac:dyDescent="0.25">
      <c r="A44" s="10"/>
      <c r="B44" s="14" t="s">
        <v>408</v>
      </c>
      <c r="C44" s="9"/>
      <c r="D44" s="9"/>
      <c r="E44" s="9">
        <v>4.45</v>
      </c>
      <c r="F44" s="9">
        <v>4.46</v>
      </c>
      <c r="G44" s="9">
        <v>4.45</v>
      </c>
      <c r="H44" s="9">
        <v>4.43</v>
      </c>
      <c r="I44" s="9">
        <v>4.41</v>
      </c>
      <c r="J44" s="9"/>
      <c r="K44" s="9"/>
      <c r="L44" s="9">
        <v>4.4000000000000004</v>
      </c>
      <c r="M44" s="9">
        <v>4.3899999999999997</v>
      </c>
      <c r="N44" s="9">
        <v>4.42</v>
      </c>
      <c r="O44" s="9">
        <v>4.4000000000000004</v>
      </c>
      <c r="P44" s="9">
        <v>4.41</v>
      </c>
      <c r="Q44" s="9"/>
      <c r="R44" s="9"/>
      <c r="S44" s="9">
        <v>4.42</v>
      </c>
      <c r="T44" s="9">
        <v>4.41</v>
      </c>
      <c r="U44" s="9">
        <v>4.4000000000000004</v>
      </c>
      <c r="V44" s="9">
        <v>4.41</v>
      </c>
      <c r="W44" s="9">
        <v>4.42</v>
      </c>
      <c r="X44" s="9"/>
      <c r="Y44" s="9"/>
      <c r="Z44" s="9">
        <v>4.45</v>
      </c>
      <c r="AA44" s="9">
        <v>4.5</v>
      </c>
      <c r="AB44" s="9">
        <v>4.47</v>
      </c>
      <c r="AC44" s="9">
        <v>4.5199999999999996</v>
      </c>
      <c r="AD44" s="9">
        <v>4.55</v>
      </c>
      <c r="AE44" s="9"/>
      <c r="AF44" s="9"/>
      <c r="AG44" s="9">
        <v>4.54</v>
      </c>
      <c r="AH44" s="9">
        <v>4.46</v>
      </c>
      <c r="AI44" s="9">
        <v>4.45</v>
      </c>
      <c r="AJ44" s="9">
        <v>4.46</v>
      </c>
      <c r="AK44" s="9">
        <v>4.47</v>
      </c>
      <c r="AL44" s="9"/>
      <c r="AM44" s="9"/>
      <c r="AN44" s="9">
        <v>4.46</v>
      </c>
      <c r="AO44" s="9">
        <v>4.46</v>
      </c>
      <c r="AP44" s="9">
        <v>4.46</v>
      </c>
      <c r="AQ44" s="9">
        <v>4.45</v>
      </c>
      <c r="AR44" s="9">
        <v>4.46</v>
      </c>
      <c r="AS44" s="9"/>
      <c r="AT44" s="9"/>
      <c r="AU44" s="9">
        <v>4.4800000000000004</v>
      </c>
      <c r="AV44" s="9">
        <v>4.47</v>
      </c>
      <c r="AW44" s="9">
        <v>4.45</v>
      </c>
      <c r="AX44" s="9">
        <v>4.46</v>
      </c>
      <c r="AY44" s="9">
        <v>4.46</v>
      </c>
      <c r="AZ44" s="9"/>
      <c r="BA44" s="9"/>
      <c r="BB44" s="9"/>
      <c r="BC44" s="9">
        <v>4.47</v>
      </c>
      <c r="BD44" s="9">
        <v>4.75</v>
      </c>
      <c r="BE44" s="9">
        <v>4.79</v>
      </c>
      <c r="BF44" s="9">
        <v>4.78</v>
      </c>
      <c r="BG44" s="9"/>
      <c r="BH44" s="9"/>
      <c r="BI44" s="9">
        <v>4.76</v>
      </c>
      <c r="BJ44" s="9">
        <v>4.75</v>
      </c>
      <c r="BK44" s="9">
        <v>4.75</v>
      </c>
      <c r="BL44" s="9">
        <v>4.7300000000000004</v>
      </c>
      <c r="BM44" s="9">
        <v>4.7699999999999996</v>
      </c>
      <c r="BN44" s="9"/>
      <c r="BO44" s="9"/>
      <c r="BP44" s="9">
        <v>4.7699999999999996</v>
      </c>
      <c r="BQ44" s="9">
        <v>4.8</v>
      </c>
      <c r="BR44" s="9">
        <v>4.79</v>
      </c>
      <c r="BS44" s="9">
        <v>4.78</v>
      </c>
      <c r="BT44" s="9">
        <v>4.7699999999999996</v>
      </c>
      <c r="BU44" s="9"/>
      <c r="BV44" s="9"/>
      <c r="BW44" s="9">
        <v>4.76</v>
      </c>
      <c r="BX44" s="9">
        <v>4.82</v>
      </c>
      <c r="BY44" s="9">
        <v>4.7699999999999996</v>
      </c>
      <c r="BZ44" s="9">
        <v>4.75</v>
      </c>
      <c r="CA44" s="9">
        <v>4.74</v>
      </c>
      <c r="CB44" s="9"/>
      <c r="CC44" s="9"/>
      <c r="CD44" s="9"/>
      <c r="CE44" s="9">
        <v>4.72</v>
      </c>
      <c r="CF44" s="9">
        <v>4.7300000000000004</v>
      </c>
      <c r="CG44" s="9">
        <v>4.71</v>
      </c>
      <c r="CH44" s="9">
        <v>4.7</v>
      </c>
      <c r="CI44" s="9"/>
      <c r="CJ44" s="9"/>
      <c r="CK44" s="9">
        <v>4.7</v>
      </c>
      <c r="CL44" s="9">
        <v>4.6900000000000004</v>
      </c>
      <c r="CM44" s="9">
        <v>4.6900000000000004</v>
      </c>
      <c r="CN44" s="9">
        <v>4.71</v>
      </c>
      <c r="CO44" s="9">
        <v>4.7</v>
      </c>
      <c r="CP44" s="9"/>
      <c r="CQ44" s="9"/>
      <c r="CR44" s="9">
        <v>4.7</v>
      </c>
      <c r="CS44" s="9">
        <v>4.7699999999999996</v>
      </c>
      <c r="CT44" s="9">
        <v>4.79</v>
      </c>
      <c r="CU44" s="9">
        <v>4.82</v>
      </c>
      <c r="CV44" s="9">
        <v>4.83</v>
      </c>
      <c r="CW44" s="9"/>
      <c r="CX44" s="9"/>
      <c r="CY44" s="9">
        <v>4.84</v>
      </c>
      <c r="CZ44" s="9">
        <v>4.8499999999999996</v>
      </c>
      <c r="DA44" s="9">
        <v>4.8600000000000003</v>
      </c>
      <c r="DB44" s="9">
        <v>4.82</v>
      </c>
      <c r="DC44" s="9"/>
      <c r="DD44" s="9"/>
      <c r="DE44" s="9"/>
      <c r="DF44" s="9">
        <v>4.8499999999999996</v>
      </c>
      <c r="DG44" s="9">
        <v>4.8600000000000003</v>
      </c>
      <c r="DH44" s="9">
        <v>4.82</v>
      </c>
      <c r="DI44" s="9">
        <v>4.8</v>
      </c>
      <c r="DJ44" s="9">
        <v>4.87</v>
      </c>
      <c r="DK44" s="9"/>
      <c r="DL44" s="9"/>
      <c r="DM44" s="9">
        <v>4.8099999999999996</v>
      </c>
      <c r="DN44" s="9">
        <v>4.82</v>
      </c>
      <c r="DO44" s="9">
        <v>4.8499999999999996</v>
      </c>
      <c r="DP44" s="9">
        <v>4.84</v>
      </c>
      <c r="DQ44" s="9">
        <v>4.79</v>
      </c>
      <c r="DR44" s="9"/>
      <c r="DS44" s="9"/>
      <c r="DT44" s="9">
        <v>4.8</v>
      </c>
      <c r="DU44" s="9">
        <v>4.72</v>
      </c>
      <c r="DV44" s="9">
        <v>4.7</v>
      </c>
      <c r="DW44" s="9">
        <v>4.6900000000000004</v>
      </c>
      <c r="DX44" s="9">
        <v>4.71</v>
      </c>
      <c r="DY44" s="9"/>
      <c r="DZ44" s="9"/>
      <c r="EA44" s="9">
        <v>4.84</v>
      </c>
      <c r="EB44" s="9">
        <v>4.8600000000000003</v>
      </c>
      <c r="EC44" s="9">
        <v>4.8499999999999996</v>
      </c>
      <c r="ED44" s="9">
        <v>4.84</v>
      </c>
      <c r="EE44" s="9">
        <v>4.83</v>
      </c>
      <c r="EF44" s="9"/>
      <c r="EG44" s="9"/>
      <c r="EH44" s="9">
        <v>4.8</v>
      </c>
      <c r="EI44" s="9">
        <v>4.76</v>
      </c>
      <c r="EJ44" s="9">
        <v>4.76</v>
      </c>
      <c r="EK44" s="9">
        <v>4.76</v>
      </c>
      <c r="EL44" s="9">
        <v>4.75</v>
      </c>
      <c r="EM44" s="9"/>
      <c r="EN44" s="9"/>
      <c r="EO44" s="9"/>
      <c r="EP44" s="9">
        <v>4.75</v>
      </c>
      <c r="EQ44" s="9">
        <v>4.78</v>
      </c>
      <c r="ER44" s="9">
        <v>4.7</v>
      </c>
      <c r="ES44" s="9">
        <v>4.67</v>
      </c>
      <c r="ET44" s="9"/>
      <c r="EU44" s="9"/>
      <c r="EV44" s="9">
        <v>4.6500000000000004</v>
      </c>
      <c r="EW44" s="9">
        <v>4.6399999999999997</v>
      </c>
      <c r="EX44" s="9">
        <v>4.63</v>
      </c>
      <c r="EY44" s="9">
        <v>4.67</v>
      </c>
      <c r="EZ44" s="9">
        <v>4.6399999999999997</v>
      </c>
      <c r="FA44" s="9"/>
      <c r="FB44" s="9"/>
      <c r="FC44" s="9">
        <v>4.6399999999999997</v>
      </c>
      <c r="FD44" s="9">
        <v>4.62</v>
      </c>
      <c r="FE44" s="9">
        <v>4.59</v>
      </c>
      <c r="FF44" s="9">
        <v>4.59</v>
      </c>
      <c r="FG44" s="9">
        <v>4.6500000000000004</v>
      </c>
      <c r="FH44" s="9"/>
      <c r="FI44" s="9"/>
      <c r="FJ44" s="9">
        <v>4.63</v>
      </c>
      <c r="FK44" s="9">
        <v>4.66</v>
      </c>
      <c r="FL44" s="9">
        <v>4.66</v>
      </c>
      <c r="FM44" s="9">
        <v>4.63</v>
      </c>
      <c r="FN44" s="9">
        <v>4.6500000000000004</v>
      </c>
      <c r="FO44" s="9"/>
      <c r="FP44" s="9"/>
      <c r="FQ44" s="9">
        <v>4.6500000000000004</v>
      </c>
      <c r="FR44" s="9">
        <v>4.6399999999999997</v>
      </c>
      <c r="FS44" s="9">
        <v>4.5999999999999996</v>
      </c>
      <c r="FT44" s="9">
        <v>4.34</v>
      </c>
      <c r="FU44" s="9">
        <v>4.3499999999999996</v>
      </c>
      <c r="FV44" s="9"/>
      <c r="FW44" s="9"/>
      <c r="FX44" s="9">
        <v>4.3099999999999996</v>
      </c>
      <c r="FY44" s="9">
        <v>4.29</v>
      </c>
      <c r="FZ44" s="9">
        <v>4.29</v>
      </c>
      <c r="GA44" s="9">
        <v>4.28</v>
      </c>
      <c r="GB44" s="9"/>
      <c r="GC44" s="9"/>
      <c r="GD44" s="9"/>
      <c r="GE44" s="9">
        <v>4.26</v>
      </c>
      <c r="GF44" s="9">
        <v>4.2699999999999996</v>
      </c>
      <c r="GG44" s="9">
        <v>4.28</v>
      </c>
      <c r="GH44" s="9">
        <v>4.2699999999999996</v>
      </c>
      <c r="GI44" s="9">
        <v>4.26</v>
      </c>
      <c r="GJ44" s="9"/>
      <c r="GK44" s="9"/>
      <c r="GL44" s="9">
        <v>4.28</v>
      </c>
      <c r="GM44" s="9">
        <v>4.28</v>
      </c>
      <c r="GN44" s="9">
        <v>3.94</v>
      </c>
      <c r="GO44" s="9">
        <v>4</v>
      </c>
      <c r="GP44" s="9">
        <v>3.95</v>
      </c>
      <c r="GQ44" s="9"/>
      <c r="GR44" s="9"/>
      <c r="GS44" s="9">
        <v>3.96</v>
      </c>
      <c r="GT44" s="9">
        <v>3.95</v>
      </c>
      <c r="GU44" s="9">
        <v>3.93</v>
      </c>
      <c r="GV44" s="9">
        <v>3.94</v>
      </c>
      <c r="GW44" s="9">
        <v>3.92</v>
      </c>
      <c r="GX44" s="9"/>
      <c r="GY44" s="9"/>
      <c r="GZ44" s="9">
        <v>3.92</v>
      </c>
      <c r="HA44" s="9">
        <v>3.92</v>
      </c>
      <c r="HB44" s="9">
        <v>3.87</v>
      </c>
      <c r="HC44" s="9">
        <v>3.93</v>
      </c>
      <c r="HD44" s="9">
        <v>3.97</v>
      </c>
      <c r="HE44" s="9"/>
      <c r="HF44" s="9"/>
      <c r="HG44" s="9"/>
      <c r="HH44" s="9"/>
      <c r="HI44" s="9"/>
      <c r="HJ44" s="9"/>
      <c r="HK44" s="9"/>
      <c r="HL44" s="9"/>
      <c r="HM44" s="9"/>
      <c r="HN44" s="9"/>
      <c r="HO44" s="9"/>
      <c r="HP44" s="9"/>
      <c r="HQ44" s="9"/>
      <c r="HR44" s="9"/>
      <c r="HS44" s="9"/>
      <c r="HT44" s="9"/>
      <c r="HU44" s="9"/>
      <c r="HV44" s="9"/>
      <c r="HW44" s="9"/>
      <c r="HX44" s="9"/>
      <c r="HY44" s="9"/>
      <c r="HZ44" s="9"/>
      <c r="IA44" s="9"/>
      <c r="IB44" s="9"/>
      <c r="IC44" s="9"/>
      <c r="ID44" s="9"/>
      <c r="IE44" s="9"/>
      <c r="IF44" s="9"/>
      <c r="IG44" s="9"/>
      <c r="IH44" s="9"/>
      <c r="II44" s="9"/>
      <c r="IJ44" s="9"/>
      <c r="IK44" s="9"/>
      <c r="IL44" s="9"/>
      <c r="IM44" s="9"/>
      <c r="IN44" s="9"/>
      <c r="IO44" s="9"/>
      <c r="IP44" s="9"/>
      <c r="IQ44" s="9"/>
      <c r="IR44" s="9"/>
      <c r="IS44" s="9"/>
      <c r="IT44" s="9"/>
      <c r="IU44" s="9"/>
      <c r="IV44" s="9"/>
      <c r="IW44" s="9"/>
      <c r="IX44" s="9"/>
      <c r="IY44" s="9"/>
      <c r="IZ44" s="9"/>
      <c r="JA44" s="9"/>
      <c r="JB44" s="9"/>
      <c r="JC44" s="9"/>
      <c r="JD44" s="9"/>
      <c r="JE44" s="9"/>
      <c r="JF44" s="9"/>
      <c r="JG44" s="9"/>
      <c r="JH44" s="9"/>
      <c r="JI44" s="9"/>
      <c r="JJ44" s="9"/>
      <c r="JK44" s="9"/>
      <c r="JL44" s="9"/>
      <c r="JM44" s="9"/>
      <c r="JN44" s="9"/>
      <c r="JO44" s="9"/>
      <c r="JP44" s="9"/>
      <c r="JQ44" s="9"/>
      <c r="JR44" s="9"/>
      <c r="JS44" s="9"/>
      <c r="JT44" s="9"/>
      <c r="JU44" s="9"/>
      <c r="JV44" s="9"/>
      <c r="JW44" s="9"/>
      <c r="JX44" s="9"/>
      <c r="JY44" s="9"/>
      <c r="JZ44" s="9"/>
      <c r="KA44" s="9"/>
      <c r="KB44" s="9"/>
      <c r="KC44" s="9"/>
      <c r="KD44" s="9"/>
      <c r="KE44" s="9"/>
      <c r="KF44" s="9"/>
      <c r="KG44" s="9"/>
      <c r="KH44" s="9"/>
      <c r="KI44" s="9"/>
      <c r="KJ44" s="9"/>
      <c r="KK44" s="9"/>
      <c r="KL44" s="9"/>
      <c r="KM44" s="9"/>
      <c r="KN44" s="9"/>
      <c r="KO44" s="9"/>
      <c r="KP44" s="9"/>
      <c r="KQ44" s="9"/>
      <c r="KR44" s="9"/>
      <c r="KS44" s="9"/>
      <c r="KT44" s="9"/>
      <c r="KU44" s="9"/>
      <c r="KV44" s="9"/>
      <c r="KW44" s="9"/>
      <c r="KX44" s="9"/>
      <c r="KY44" s="9"/>
      <c r="KZ44" s="9"/>
      <c r="LA44" s="9"/>
      <c r="LB44" s="9"/>
      <c r="LC44" s="9"/>
      <c r="LD44" s="9"/>
      <c r="LE44" s="9"/>
      <c r="LF44" s="9"/>
      <c r="LG44" s="9"/>
      <c r="LH44" s="9"/>
      <c r="LI44" s="9"/>
      <c r="LJ44" s="9"/>
      <c r="LK44" s="9"/>
      <c r="LL44" s="9"/>
      <c r="LM44" s="9"/>
      <c r="LN44" s="9"/>
      <c r="LO44" s="9"/>
      <c r="LP44" s="9"/>
      <c r="LQ44" s="9"/>
      <c r="LR44" s="9"/>
      <c r="LS44" s="9"/>
      <c r="LT44" s="9"/>
      <c r="LU44" s="9"/>
      <c r="LV44" s="9"/>
      <c r="LW44" s="9"/>
      <c r="LX44" s="9"/>
      <c r="LY44" s="9"/>
      <c r="LZ44" s="9"/>
      <c r="MA44" s="9"/>
      <c r="MB44" s="9"/>
      <c r="MC44" s="9"/>
      <c r="MD44" s="9"/>
      <c r="ME44" s="9"/>
      <c r="MF44" s="9"/>
      <c r="MG44" s="9"/>
      <c r="MH44" s="9"/>
      <c r="MI44" s="9"/>
      <c r="MJ44" s="9"/>
      <c r="MK44" s="9"/>
      <c r="ML44" s="9"/>
      <c r="MM44" s="9"/>
      <c r="MN44" s="9"/>
      <c r="MO44" s="9"/>
      <c r="MP44" s="9"/>
      <c r="MQ44" s="9"/>
      <c r="MR44" s="9"/>
      <c r="MS44" s="9"/>
      <c r="MT44" s="9"/>
      <c r="MU44" s="9"/>
      <c r="MV44" s="9"/>
      <c r="MW44" s="9"/>
      <c r="MX44" s="9"/>
      <c r="MY44" s="9"/>
      <c r="MZ44" s="9"/>
      <c r="NA44" s="9"/>
      <c r="NB44" s="9"/>
      <c r="NC44" s="9"/>
      <c r="ND44" s="9">
        <v>4.01</v>
      </c>
      <c r="NE44" s="10">
        <v>3.97</v>
      </c>
      <c r="NF44" s="10">
        <v>3.92</v>
      </c>
      <c r="NG44" s="10">
        <v>4</v>
      </c>
      <c r="NH44" s="10">
        <v>4</v>
      </c>
      <c r="NI44" s="10">
        <v>4.0999999999999996</v>
      </c>
      <c r="NJ44" s="10">
        <v>4.1100000000000003</v>
      </c>
      <c r="NK44" s="10">
        <v>4.12</v>
      </c>
      <c r="NL44" s="10">
        <v>4.09</v>
      </c>
      <c r="NM44" s="10">
        <v>4.03</v>
      </c>
      <c r="NN44" s="10">
        <v>4.03</v>
      </c>
      <c r="NO44" s="10">
        <v>3.89</v>
      </c>
      <c r="NP44" s="10">
        <v>3.87</v>
      </c>
      <c r="NQ44" s="10">
        <v>3.91</v>
      </c>
      <c r="NR44" s="10">
        <v>3.92</v>
      </c>
      <c r="NS44" s="10">
        <v>3.91</v>
      </c>
      <c r="NT44" s="10">
        <v>3.93</v>
      </c>
      <c r="NU44" s="10">
        <v>3.9</v>
      </c>
      <c r="NV44" s="10">
        <v>3.94</v>
      </c>
      <c r="NW44" s="10">
        <v>4</v>
      </c>
      <c r="NX44" s="10">
        <v>3.88</v>
      </c>
      <c r="NY44">
        <v>3.81</v>
      </c>
      <c r="NZ44">
        <v>3.73</v>
      </c>
      <c r="OA44">
        <v>3.67</v>
      </c>
      <c r="OB44">
        <v>3.58</v>
      </c>
      <c r="OC44">
        <v>3.69</v>
      </c>
      <c r="OD44">
        <v>3.68</v>
      </c>
      <c r="OE44">
        <v>3.86</v>
      </c>
      <c r="OF44">
        <v>3.92</v>
      </c>
      <c r="OG44">
        <v>3.92</v>
      </c>
      <c r="OH44">
        <v>3.98</v>
      </c>
      <c r="OI44">
        <v>3.91</v>
      </c>
      <c r="OJ44">
        <v>3.91</v>
      </c>
      <c r="OK44">
        <v>3.9</v>
      </c>
      <c r="OL44">
        <v>3.97</v>
      </c>
      <c r="OM44">
        <v>4</v>
      </c>
      <c r="ON44">
        <v>4.08</v>
      </c>
      <c r="OO44">
        <v>3.93</v>
      </c>
      <c r="OP44">
        <v>3.93</v>
      </c>
      <c r="OQ44">
        <v>3.96</v>
      </c>
      <c r="OR44">
        <v>3.93</v>
      </c>
      <c r="OS44">
        <v>4.04</v>
      </c>
      <c r="OT44">
        <v>4.0599999999999996</v>
      </c>
      <c r="OU44">
        <v>4</v>
      </c>
      <c r="OV44">
        <v>4.03</v>
      </c>
      <c r="OW44">
        <v>4.0599999999999996</v>
      </c>
      <c r="OX44">
        <v>4.12</v>
      </c>
      <c r="OY44">
        <v>4.05</v>
      </c>
      <c r="OZ44">
        <v>4.0599999999999996</v>
      </c>
      <c r="PA44">
        <v>4.07</v>
      </c>
      <c r="PB44">
        <v>4.08</v>
      </c>
      <c r="PC44">
        <v>4.09</v>
      </c>
      <c r="PD44">
        <v>4.09</v>
      </c>
      <c r="PE44">
        <v>3.98</v>
      </c>
      <c r="PF44">
        <v>3.94</v>
      </c>
      <c r="PG44">
        <v>3.97</v>
      </c>
      <c r="PH44">
        <v>3.97</v>
      </c>
      <c r="PI44">
        <v>3.99</v>
      </c>
      <c r="PJ44">
        <v>3.92</v>
      </c>
      <c r="PK44">
        <v>4.03</v>
      </c>
      <c r="PL44">
        <v>4.0999999999999996</v>
      </c>
      <c r="PM44">
        <v>4.0199999999999996</v>
      </c>
      <c r="PN44">
        <v>3.94</v>
      </c>
      <c r="PO44">
        <v>4.0199999999999996</v>
      </c>
      <c r="PP44">
        <v>4.05</v>
      </c>
      <c r="PQ44">
        <v>4</v>
      </c>
      <c r="PR44">
        <v>4.0999999999999996</v>
      </c>
      <c r="PS44">
        <v>4.04</v>
      </c>
      <c r="PT44">
        <v>4.0999999999999996</v>
      </c>
      <c r="PU44">
        <v>4.1100000000000003</v>
      </c>
      <c r="PV44">
        <v>4.17</v>
      </c>
      <c r="PW44">
        <v>4.12</v>
      </c>
      <c r="PX44">
        <v>4.1500000000000004</v>
      </c>
      <c r="PY44">
        <v>4.1100000000000003</v>
      </c>
      <c r="PZ44">
        <v>4.08</v>
      </c>
      <c r="QA44">
        <v>3.98</v>
      </c>
      <c r="QB44">
        <v>3.94</v>
      </c>
      <c r="QC44">
        <v>3.98</v>
      </c>
      <c r="QD44">
        <v>3.95</v>
      </c>
      <c r="QE44">
        <v>3.98</v>
      </c>
      <c r="QF44">
        <v>4.01</v>
      </c>
      <c r="QG44">
        <v>3.98</v>
      </c>
      <c r="QH44">
        <v>4.1500000000000004</v>
      </c>
      <c r="QI44">
        <v>4.0999999999999996</v>
      </c>
    </row>
    <row r="45" spans="1:451" ht="16.5" customHeight="1" x14ac:dyDescent="0.25">
      <c r="A45" s="10"/>
      <c r="B45" s="13" t="s">
        <v>409</v>
      </c>
      <c r="C45" s="9"/>
      <c r="D45" s="9"/>
      <c r="E45" s="9">
        <v>4.26</v>
      </c>
      <c r="F45" s="9">
        <v>4.28</v>
      </c>
      <c r="G45" s="9">
        <v>4.26</v>
      </c>
      <c r="H45" s="9">
        <v>4.25</v>
      </c>
      <c r="I45" s="9">
        <v>4.2300000000000004</v>
      </c>
      <c r="J45" s="9"/>
      <c r="K45" s="9"/>
      <c r="L45" s="9">
        <v>4.21</v>
      </c>
      <c r="M45" s="9">
        <v>4.2</v>
      </c>
      <c r="N45" s="9">
        <v>4.25</v>
      </c>
      <c r="O45" s="9">
        <v>4.2300000000000004</v>
      </c>
      <c r="P45" s="9">
        <v>4.24</v>
      </c>
      <c r="Q45" s="9"/>
      <c r="R45" s="9"/>
      <c r="S45" s="9">
        <v>4.25</v>
      </c>
      <c r="T45" s="9">
        <v>4.24</v>
      </c>
      <c r="U45" s="9">
        <v>4.2300000000000004</v>
      </c>
      <c r="V45" s="9">
        <v>4.2300000000000004</v>
      </c>
      <c r="W45" s="9">
        <v>4.25</v>
      </c>
      <c r="X45" s="9"/>
      <c r="Y45" s="9"/>
      <c r="Z45" s="9">
        <v>4.28</v>
      </c>
      <c r="AA45" s="9">
        <v>4.32</v>
      </c>
      <c r="AB45" s="9">
        <v>4.3</v>
      </c>
      <c r="AC45" s="9">
        <v>4.34</v>
      </c>
      <c r="AD45" s="9">
        <v>4.37</v>
      </c>
      <c r="AE45" s="9"/>
      <c r="AF45" s="9"/>
      <c r="AG45" s="9">
        <v>4.3600000000000003</v>
      </c>
      <c r="AH45" s="9">
        <v>4.28</v>
      </c>
      <c r="AI45" s="9">
        <v>4.2699999999999996</v>
      </c>
      <c r="AJ45" s="9">
        <v>4.28</v>
      </c>
      <c r="AK45" s="9">
        <v>4.29</v>
      </c>
      <c r="AL45" s="9"/>
      <c r="AM45" s="9"/>
      <c r="AN45" s="9">
        <v>4.29</v>
      </c>
      <c r="AO45" s="9">
        <v>4.29</v>
      </c>
      <c r="AP45" s="9">
        <v>4.28</v>
      </c>
      <c r="AQ45" s="9">
        <v>4.2699999999999996</v>
      </c>
      <c r="AR45" s="9">
        <v>4.29</v>
      </c>
      <c r="AS45" s="9"/>
      <c r="AT45" s="9"/>
      <c r="AU45" s="9">
        <v>4.3</v>
      </c>
      <c r="AV45" s="9">
        <v>4.29</v>
      </c>
      <c r="AW45" s="9">
        <v>4.28</v>
      </c>
      <c r="AX45" s="9">
        <v>4.28</v>
      </c>
      <c r="AY45" s="9">
        <v>4.28</v>
      </c>
      <c r="AZ45" s="9"/>
      <c r="BA45" s="9"/>
      <c r="BB45" s="9"/>
      <c r="BC45" s="9">
        <v>4.29</v>
      </c>
      <c r="BD45" s="9">
        <v>4.5599999999999996</v>
      </c>
      <c r="BE45" s="9">
        <v>4.6100000000000003</v>
      </c>
      <c r="BF45" s="9">
        <v>4.59</v>
      </c>
      <c r="BG45" s="9"/>
      <c r="BH45" s="9"/>
      <c r="BI45" s="9">
        <v>4.58</v>
      </c>
      <c r="BJ45" s="9">
        <v>4.5599999999999996</v>
      </c>
      <c r="BK45" s="9">
        <v>4.5599999999999996</v>
      </c>
      <c r="BL45" s="9">
        <v>4.54</v>
      </c>
      <c r="BM45" s="9">
        <v>4.59</v>
      </c>
      <c r="BN45" s="9"/>
      <c r="BO45" s="9"/>
      <c r="BP45" s="9">
        <v>4.59</v>
      </c>
      <c r="BQ45" s="9">
        <v>4.6100000000000003</v>
      </c>
      <c r="BR45" s="9">
        <v>4.6100000000000003</v>
      </c>
      <c r="BS45" s="9">
        <v>4.5999999999999996</v>
      </c>
      <c r="BT45" s="9">
        <v>4.58</v>
      </c>
      <c r="BU45" s="9"/>
      <c r="BV45" s="9"/>
      <c r="BW45" s="9">
        <v>4.58</v>
      </c>
      <c r="BX45" s="9">
        <v>4.63</v>
      </c>
      <c r="BY45" s="9">
        <v>4.58</v>
      </c>
      <c r="BZ45" s="9">
        <v>4.57</v>
      </c>
      <c r="CA45" s="9">
        <v>4.5599999999999996</v>
      </c>
      <c r="CB45" s="9"/>
      <c r="CC45" s="9"/>
      <c r="CD45" s="9"/>
      <c r="CE45" s="9">
        <v>4.54</v>
      </c>
      <c r="CF45" s="9">
        <v>4.54</v>
      </c>
      <c r="CG45" s="9">
        <v>4.53</v>
      </c>
      <c r="CH45" s="9">
        <v>4.5199999999999996</v>
      </c>
      <c r="CI45" s="9"/>
      <c r="CJ45" s="9"/>
      <c r="CK45" s="9">
        <v>4.5199999999999996</v>
      </c>
      <c r="CL45" s="9">
        <v>4.51</v>
      </c>
      <c r="CM45" s="9">
        <v>4.51</v>
      </c>
      <c r="CN45" s="9">
        <v>4.53</v>
      </c>
      <c r="CO45" s="9">
        <v>4.5199999999999996</v>
      </c>
      <c r="CP45" s="9"/>
      <c r="CQ45" s="9"/>
      <c r="CR45" s="9">
        <v>4.5199999999999996</v>
      </c>
      <c r="CS45" s="9">
        <v>4.59</v>
      </c>
      <c r="CT45" s="9">
        <v>4.6100000000000003</v>
      </c>
      <c r="CU45" s="9">
        <v>4.63</v>
      </c>
      <c r="CV45" s="9">
        <v>4.6500000000000004</v>
      </c>
      <c r="CW45" s="9"/>
      <c r="CX45" s="9"/>
      <c r="CY45" s="9">
        <v>4.6500000000000004</v>
      </c>
      <c r="CZ45" s="9">
        <v>4.66</v>
      </c>
      <c r="DA45" s="9">
        <v>4.67</v>
      </c>
      <c r="DB45" s="9">
        <v>4.63</v>
      </c>
      <c r="DC45" s="9"/>
      <c r="DD45" s="9"/>
      <c r="DE45" s="9"/>
      <c r="DF45" s="9">
        <v>4.66</v>
      </c>
      <c r="DG45" s="9">
        <v>4.68</v>
      </c>
      <c r="DH45" s="9">
        <v>4.63</v>
      </c>
      <c r="DI45" s="9">
        <v>4.6100000000000003</v>
      </c>
      <c r="DJ45" s="9">
        <v>4.68</v>
      </c>
      <c r="DK45" s="9"/>
      <c r="DL45" s="9"/>
      <c r="DM45" s="9">
        <v>4.63</v>
      </c>
      <c r="DN45" s="9">
        <v>4.63</v>
      </c>
      <c r="DO45" s="9">
        <v>4.66</v>
      </c>
      <c r="DP45" s="9">
        <v>4.6500000000000004</v>
      </c>
      <c r="DQ45" s="9">
        <v>4.5999999999999996</v>
      </c>
      <c r="DR45" s="9"/>
      <c r="DS45" s="9"/>
      <c r="DT45" s="9">
        <v>4.62</v>
      </c>
      <c r="DU45" s="9">
        <v>4.54</v>
      </c>
      <c r="DV45" s="9">
        <v>4.5199999999999996</v>
      </c>
      <c r="DW45" s="9">
        <v>4.5</v>
      </c>
      <c r="DX45" s="9">
        <v>4.5199999999999996</v>
      </c>
      <c r="DY45" s="9"/>
      <c r="DZ45" s="9"/>
      <c r="EA45" s="9">
        <v>4.66</v>
      </c>
      <c r="EB45" s="9">
        <v>4.68</v>
      </c>
      <c r="EC45" s="9">
        <v>4.67</v>
      </c>
      <c r="ED45" s="9">
        <v>4.6500000000000004</v>
      </c>
      <c r="EE45" s="9">
        <v>4.6399999999999997</v>
      </c>
      <c r="EF45" s="9"/>
      <c r="EG45" s="9"/>
      <c r="EH45" s="9">
        <v>4.62</v>
      </c>
      <c r="EI45" s="9">
        <v>4.58</v>
      </c>
      <c r="EJ45" s="9">
        <v>4.58</v>
      </c>
      <c r="EK45" s="9">
        <v>4.58</v>
      </c>
      <c r="EL45" s="9">
        <v>4.57</v>
      </c>
      <c r="EM45" s="9"/>
      <c r="EN45" s="9"/>
      <c r="EO45" s="9"/>
      <c r="EP45" s="9">
        <v>4.57</v>
      </c>
      <c r="EQ45" s="9">
        <v>4.5999999999999996</v>
      </c>
      <c r="ER45" s="9">
        <v>4.51</v>
      </c>
      <c r="ES45" s="9">
        <v>4.49</v>
      </c>
      <c r="ET45" s="9"/>
      <c r="EU45" s="9"/>
      <c r="EV45" s="9">
        <v>4.46</v>
      </c>
      <c r="EW45" s="9">
        <v>4.46</v>
      </c>
      <c r="EX45" s="9">
        <v>4.45</v>
      </c>
      <c r="EY45" s="9">
        <v>4.49</v>
      </c>
      <c r="EZ45" s="9">
        <v>4.46</v>
      </c>
      <c r="FA45" s="9"/>
      <c r="FB45" s="9"/>
      <c r="FC45" s="9">
        <v>4.45</v>
      </c>
      <c r="FD45" s="9">
        <v>4.4400000000000004</v>
      </c>
      <c r="FE45" s="9">
        <v>4.41</v>
      </c>
      <c r="FF45" s="9">
        <v>4.41</v>
      </c>
      <c r="FG45" s="9">
        <v>4.47</v>
      </c>
      <c r="FH45" s="9"/>
      <c r="FI45" s="9"/>
      <c r="FJ45" s="9">
        <v>4.4400000000000004</v>
      </c>
      <c r="FK45" s="9">
        <v>4.47</v>
      </c>
      <c r="FL45" s="9">
        <v>4.47</v>
      </c>
      <c r="FM45" s="9">
        <v>4.45</v>
      </c>
      <c r="FN45" s="9">
        <v>4.47</v>
      </c>
      <c r="FO45" s="9"/>
      <c r="FP45" s="9"/>
      <c r="FQ45" s="9">
        <v>4.47</v>
      </c>
      <c r="FR45" s="9">
        <v>4.45</v>
      </c>
      <c r="FS45" s="9">
        <v>4.42</v>
      </c>
      <c r="FT45" s="9">
        <v>4.17</v>
      </c>
      <c r="FU45" s="9">
        <v>4.17</v>
      </c>
      <c r="FV45" s="9"/>
      <c r="FW45" s="9"/>
      <c r="FX45" s="9">
        <v>4.1500000000000004</v>
      </c>
      <c r="FY45" s="9">
        <v>4.13</v>
      </c>
      <c r="FZ45" s="9">
        <v>4.13</v>
      </c>
      <c r="GA45" s="9">
        <v>4.12</v>
      </c>
      <c r="GB45" s="9"/>
      <c r="GC45" s="9"/>
      <c r="GD45" s="9"/>
      <c r="GE45" s="9">
        <v>4.0999999999999996</v>
      </c>
      <c r="GF45" s="9">
        <v>4.1100000000000003</v>
      </c>
      <c r="GG45" s="9">
        <v>4.12</v>
      </c>
      <c r="GH45" s="9">
        <v>4.1100000000000003</v>
      </c>
      <c r="GI45" s="9">
        <v>4.0999999999999996</v>
      </c>
      <c r="GJ45" s="9"/>
      <c r="GK45" s="9"/>
      <c r="GL45" s="9">
        <v>4.1100000000000003</v>
      </c>
      <c r="GM45" s="9">
        <v>4.12</v>
      </c>
      <c r="GN45" s="9">
        <v>3.79</v>
      </c>
      <c r="GO45" s="9">
        <v>3.85</v>
      </c>
      <c r="GP45" s="9">
        <v>3.8</v>
      </c>
      <c r="GQ45" s="9"/>
      <c r="GR45" s="9"/>
      <c r="GS45" s="9">
        <v>3.81</v>
      </c>
      <c r="GT45" s="9">
        <v>3.8</v>
      </c>
      <c r="GU45" s="9">
        <v>3.78</v>
      </c>
      <c r="GV45" s="9">
        <v>3.79</v>
      </c>
      <c r="GW45" s="9">
        <v>3.77</v>
      </c>
      <c r="GX45" s="9"/>
      <c r="GY45" s="9"/>
      <c r="GZ45" s="9">
        <v>3.77</v>
      </c>
      <c r="HA45" s="9">
        <v>3.79</v>
      </c>
      <c r="HB45" s="9">
        <v>3.79</v>
      </c>
      <c r="HC45" s="9">
        <v>3.78</v>
      </c>
      <c r="HD45" s="9">
        <v>3.79</v>
      </c>
      <c r="HE45" s="9"/>
      <c r="HF45" s="9"/>
      <c r="HG45" s="9"/>
      <c r="HH45" s="9"/>
      <c r="HI45" s="9"/>
      <c r="HJ45" s="9"/>
      <c r="HK45" s="9"/>
      <c r="HL45" s="9"/>
      <c r="HM45" s="9"/>
      <c r="HN45" s="9"/>
      <c r="HO45" s="9"/>
      <c r="HP45" s="9"/>
      <c r="HQ45" s="9"/>
      <c r="HR45" s="9"/>
      <c r="HS45" s="9"/>
      <c r="HT45" s="9"/>
      <c r="HU45" s="9"/>
      <c r="HV45" s="9"/>
      <c r="HW45" s="9"/>
      <c r="HX45" s="9"/>
      <c r="HY45" s="9"/>
      <c r="HZ45" s="9"/>
      <c r="IA45" s="9"/>
      <c r="IB45" s="9"/>
      <c r="IC45" s="9"/>
      <c r="ID45" s="9"/>
      <c r="IE45" s="9"/>
      <c r="IF45" s="9"/>
      <c r="IG45" s="9"/>
      <c r="IH45" s="9"/>
      <c r="II45" s="9"/>
      <c r="IJ45" s="9"/>
      <c r="IK45" s="9"/>
      <c r="IL45" s="9"/>
      <c r="IM45" s="9"/>
      <c r="IN45" s="9"/>
      <c r="IO45" s="9"/>
      <c r="IP45" s="9"/>
      <c r="IQ45" s="9"/>
      <c r="IR45" s="9"/>
      <c r="IS45" s="9"/>
      <c r="IT45" s="9"/>
      <c r="IU45" s="9"/>
      <c r="IV45" s="9"/>
      <c r="IW45" s="9"/>
      <c r="IX45" s="9"/>
      <c r="IY45" s="9"/>
      <c r="IZ45" s="9"/>
      <c r="JA45" s="9"/>
      <c r="JB45" s="9"/>
      <c r="JC45" s="9"/>
      <c r="JD45" s="9"/>
      <c r="JE45" s="9"/>
      <c r="JF45" s="9"/>
      <c r="JG45" s="9"/>
      <c r="JH45" s="9"/>
      <c r="JI45" s="9"/>
      <c r="JJ45" s="9"/>
      <c r="JK45" s="9"/>
      <c r="JL45" s="9"/>
      <c r="JM45" s="9"/>
      <c r="JN45" s="9"/>
      <c r="JO45" s="9"/>
      <c r="JP45" s="9"/>
      <c r="JQ45" s="9"/>
      <c r="JR45" s="9"/>
      <c r="JS45" s="9"/>
      <c r="JT45" s="9"/>
      <c r="JU45" s="9"/>
      <c r="JV45" s="9"/>
      <c r="JW45" s="9"/>
      <c r="JX45" s="9"/>
      <c r="JY45" s="9"/>
      <c r="JZ45" s="9"/>
      <c r="KA45" s="9"/>
      <c r="KB45" s="9"/>
      <c r="KC45" s="9"/>
      <c r="KD45" s="9"/>
      <c r="KE45" s="9"/>
      <c r="KF45" s="9"/>
      <c r="KG45" s="9"/>
      <c r="KH45" s="9"/>
      <c r="KI45" s="9"/>
      <c r="KJ45" s="9"/>
      <c r="KK45" s="9"/>
      <c r="KL45" s="9"/>
      <c r="KM45" s="9"/>
      <c r="KN45" s="9"/>
      <c r="KO45" s="9"/>
      <c r="KP45" s="9"/>
      <c r="KQ45" s="9"/>
      <c r="KR45" s="9"/>
      <c r="KS45" s="9"/>
      <c r="KT45" s="9"/>
      <c r="KU45" s="9"/>
      <c r="KV45" s="9"/>
      <c r="KW45" s="9"/>
      <c r="KX45" s="9"/>
      <c r="KY45" s="9"/>
      <c r="KZ45" s="9"/>
      <c r="LA45" s="9"/>
      <c r="LB45" s="9"/>
      <c r="LC45" s="9"/>
      <c r="LD45" s="9"/>
      <c r="LE45" s="9"/>
      <c r="LF45" s="9"/>
      <c r="LG45" s="9"/>
      <c r="LH45" s="9"/>
      <c r="LI45" s="9"/>
      <c r="LJ45" s="9"/>
      <c r="LK45" s="9"/>
      <c r="LL45" s="9"/>
      <c r="LM45" s="9"/>
      <c r="LN45" s="9"/>
      <c r="LO45" s="9"/>
      <c r="LP45" s="9"/>
      <c r="LQ45" s="9"/>
      <c r="LR45" s="9"/>
      <c r="LS45" s="9"/>
      <c r="LT45" s="9"/>
      <c r="LU45" s="9"/>
      <c r="LV45" s="9"/>
      <c r="LW45" s="9"/>
      <c r="LX45" s="9"/>
      <c r="LY45" s="9"/>
      <c r="LZ45" s="9"/>
      <c r="MA45" s="9"/>
      <c r="MB45" s="9"/>
      <c r="MC45" s="9"/>
      <c r="MD45" s="9"/>
      <c r="ME45" s="9"/>
      <c r="MF45" s="9"/>
      <c r="MG45" s="9"/>
      <c r="MH45" s="9"/>
      <c r="MI45" s="9"/>
      <c r="MJ45" s="9"/>
      <c r="MK45" s="9"/>
      <c r="ML45" s="9"/>
      <c r="MM45" s="9"/>
      <c r="MN45" s="9"/>
      <c r="MO45" s="9"/>
      <c r="MP45" s="9"/>
      <c r="MQ45" s="9"/>
      <c r="MR45" s="9"/>
      <c r="MS45" s="9"/>
      <c r="MT45" s="9"/>
      <c r="MU45" s="9"/>
      <c r="MV45" s="9"/>
      <c r="MW45" s="9"/>
      <c r="MX45" s="9"/>
      <c r="MY45" s="9"/>
      <c r="MZ45" s="9"/>
      <c r="NA45" s="9"/>
      <c r="NB45" s="9"/>
      <c r="NC45" s="9"/>
      <c r="ND45" s="9">
        <v>3.79</v>
      </c>
      <c r="NE45" s="10">
        <v>3.79</v>
      </c>
      <c r="NF45" s="10">
        <v>3.8</v>
      </c>
      <c r="NG45" s="10">
        <v>3.83</v>
      </c>
      <c r="NH45" s="10">
        <v>3.81</v>
      </c>
      <c r="NI45" s="10">
        <v>3.82</v>
      </c>
      <c r="NJ45" s="10">
        <v>4.0199999999999996</v>
      </c>
      <c r="NK45" s="10">
        <v>4.03</v>
      </c>
      <c r="NL45" s="10">
        <v>4</v>
      </c>
      <c r="NM45" s="10">
        <v>3.94</v>
      </c>
      <c r="NN45" s="10">
        <v>3.94</v>
      </c>
      <c r="NO45" s="10">
        <v>3.8</v>
      </c>
      <c r="NP45" s="10">
        <v>3.78</v>
      </c>
      <c r="NQ45" s="10">
        <v>3.82</v>
      </c>
      <c r="NR45" s="10">
        <v>3.83</v>
      </c>
      <c r="NS45" s="10">
        <v>3.82</v>
      </c>
      <c r="NT45" s="10">
        <v>3.84</v>
      </c>
      <c r="NU45" s="10">
        <v>3.81</v>
      </c>
      <c r="NV45" s="10">
        <v>3.85</v>
      </c>
      <c r="NW45" s="10">
        <v>3.91</v>
      </c>
      <c r="NX45" s="10">
        <v>3.79</v>
      </c>
      <c r="NY45">
        <v>3.72</v>
      </c>
      <c r="NZ45">
        <v>3.64</v>
      </c>
      <c r="OA45">
        <v>3.59</v>
      </c>
      <c r="OB45">
        <v>3.5</v>
      </c>
      <c r="OC45">
        <v>3.61</v>
      </c>
      <c r="OD45">
        <v>3.59</v>
      </c>
      <c r="OE45">
        <v>3.77</v>
      </c>
      <c r="OF45">
        <v>3.83</v>
      </c>
      <c r="OG45">
        <v>3.83</v>
      </c>
      <c r="OH45">
        <v>3.88</v>
      </c>
      <c r="OI45">
        <v>3.82</v>
      </c>
      <c r="OJ45">
        <v>3.82</v>
      </c>
      <c r="OK45">
        <v>3.81</v>
      </c>
      <c r="OL45">
        <v>3.88</v>
      </c>
      <c r="OM45">
        <v>3.91</v>
      </c>
      <c r="ON45">
        <v>3.99</v>
      </c>
      <c r="OO45">
        <v>3.84</v>
      </c>
      <c r="OP45">
        <v>3.84</v>
      </c>
      <c r="OQ45">
        <v>3.87</v>
      </c>
      <c r="OR45">
        <v>3.84</v>
      </c>
      <c r="OS45">
        <v>3.95</v>
      </c>
      <c r="OT45">
        <v>3.97</v>
      </c>
      <c r="OU45">
        <v>3.91</v>
      </c>
      <c r="OV45">
        <v>3.94</v>
      </c>
      <c r="OW45">
        <v>3.97</v>
      </c>
      <c r="OX45">
        <v>4.0199999999999996</v>
      </c>
      <c r="OY45">
        <v>3.96</v>
      </c>
      <c r="OZ45">
        <v>3.97</v>
      </c>
      <c r="PA45">
        <v>3.98</v>
      </c>
      <c r="PB45">
        <v>3.99</v>
      </c>
      <c r="PC45">
        <v>4</v>
      </c>
      <c r="PD45">
        <v>4</v>
      </c>
      <c r="PE45">
        <v>3.89</v>
      </c>
      <c r="PF45">
        <v>3.85</v>
      </c>
      <c r="PG45">
        <v>3.88</v>
      </c>
      <c r="PH45">
        <v>3.87</v>
      </c>
      <c r="PI45">
        <v>3.89</v>
      </c>
      <c r="PJ45">
        <v>3.83</v>
      </c>
      <c r="PK45">
        <v>3.94</v>
      </c>
      <c r="PL45">
        <v>4.01</v>
      </c>
      <c r="PM45">
        <v>3.92</v>
      </c>
      <c r="PN45">
        <v>3.85</v>
      </c>
      <c r="PO45">
        <v>3.93</v>
      </c>
      <c r="PP45">
        <v>3.95</v>
      </c>
      <c r="PQ45">
        <v>3.91</v>
      </c>
      <c r="PR45">
        <v>4.01</v>
      </c>
      <c r="PS45">
        <v>3.95</v>
      </c>
      <c r="PT45">
        <v>4</v>
      </c>
      <c r="PU45">
        <v>4.0199999999999996</v>
      </c>
      <c r="PV45">
        <v>4.07</v>
      </c>
      <c r="PW45">
        <v>4.04</v>
      </c>
      <c r="PX45">
        <v>4.07</v>
      </c>
      <c r="PY45">
        <v>4.03</v>
      </c>
      <c r="PZ45">
        <v>4</v>
      </c>
      <c r="QA45">
        <v>3.9</v>
      </c>
      <c r="QB45">
        <v>3.86</v>
      </c>
      <c r="QC45">
        <v>3.9</v>
      </c>
      <c r="QD45">
        <v>3.87</v>
      </c>
      <c r="QE45">
        <v>3.9</v>
      </c>
      <c r="QF45">
        <v>3.93</v>
      </c>
      <c r="QG45">
        <v>3.89</v>
      </c>
      <c r="QH45">
        <v>4.0599999999999996</v>
      </c>
      <c r="QI45">
        <v>4.01</v>
      </c>
    </row>
    <row r="46" spans="1:451" ht="16.5" customHeight="1" x14ac:dyDescent="0.25">
      <c r="A46" s="10"/>
      <c r="B46" s="14" t="s">
        <v>410</v>
      </c>
      <c r="C46" s="9"/>
      <c r="D46" s="9"/>
      <c r="E46" s="9">
        <v>4.08</v>
      </c>
      <c r="F46" s="9">
        <v>4.09</v>
      </c>
      <c r="G46" s="9">
        <v>4.08</v>
      </c>
      <c r="H46" s="9">
        <v>4.08</v>
      </c>
      <c r="I46" s="9">
        <v>4.0599999999999996</v>
      </c>
      <c r="J46" s="9"/>
      <c r="K46" s="9"/>
      <c r="L46" s="9">
        <v>4.04</v>
      </c>
      <c r="M46" s="9">
        <v>4.03</v>
      </c>
      <c r="N46" s="9">
        <v>4.13</v>
      </c>
      <c r="O46" s="9">
        <v>4.12</v>
      </c>
      <c r="P46" s="9">
        <v>4.13</v>
      </c>
      <c r="Q46" s="9"/>
      <c r="R46" s="9"/>
      <c r="S46" s="9">
        <v>4.13</v>
      </c>
      <c r="T46" s="9">
        <v>4.12</v>
      </c>
      <c r="U46" s="9">
        <v>4.1100000000000003</v>
      </c>
      <c r="V46" s="9">
        <v>4.12</v>
      </c>
      <c r="W46" s="9">
        <v>4.13</v>
      </c>
      <c r="X46" s="9"/>
      <c r="Y46" s="9"/>
      <c r="Z46" s="9">
        <v>4.16</v>
      </c>
      <c r="AA46" s="9">
        <v>4.17</v>
      </c>
      <c r="AB46" s="9">
        <v>4.1399999999999997</v>
      </c>
      <c r="AC46" s="9">
        <v>4.1900000000000004</v>
      </c>
      <c r="AD46" s="9">
        <v>4.22</v>
      </c>
      <c r="AE46" s="9"/>
      <c r="AF46" s="9"/>
      <c r="AG46" s="9">
        <v>4.21</v>
      </c>
      <c r="AH46" s="9">
        <v>4.13</v>
      </c>
      <c r="AI46" s="9">
        <v>4.12</v>
      </c>
      <c r="AJ46" s="9">
        <v>4.13</v>
      </c>
      <c r="AK46" s="9">
        <v>4.1399999999999997</v>
      </c>
      <c r="AL46" s="9"/>
      <c r="AM46" s="9"/>
      <c r="AN46" s="9">
        <v>4.13</v>
      </c>
      <c r="AO46" s="9">
        <v>4.13</v>
      </c>
      <c r="AP46" s="9">
        <v>4.13</v>
      </c>
      <c r="AQ46" s="9">
        <v>4.12</v>
      </c>
      <c r="AR46" s="9">
        <v>4.13</v>
      </c>
      <c r="AS46" s="9"/>
      <c r="AT46" s="9"/>
      <c r="AU46" s="9">
        <v>4.1399999999999997</v>
      </c>
      <c r="AV46" s="9">
        <v>4.13</v>
      </c>
      <c r="AW46" s="9">
        <v>4.12</v>
      </c>
      <c r="AX46" s="9">
        <v>4.13</v>
      </c>
      <c r="AY46" s="9">
        <v>4.13</v>
      </c>
      <c r="AZ46" s="9"/>
      <c r="BA46" s="9"/>
      <c r="BB46" s="9"/>
      <c r="BC46" s="9">
        <v>4.1399999999999997</v>
      </c>
      <c r="BD46" s="9">
        <v>4.16</v>
      </c>
      <c r="BE46" s="9">
        <v>4.2</v>
      </c>
      <c r="BF46" s="9">
        <v>4.1900000000000004</v>
      </c>
      <c r="BG46" s="9"/>
      <c r="BH46" s="9"/>
      <c r="BI46" s="9">
        <v>4.18</v>
      </c>
      <c r="BJ46" s="9">
        <v>4.21</v>
      </c>
      <c r="BK46" s="9">
        <v>4.21</v>
      </c>
      <c r="BL46" s="9">
        <v>4.2</v>
      </c>
      <c r="BM46" s="9">
        <v>4.24</v>
      </c>
      <c r="BN46" s="9"/>
      <c r="BO46" s="9"/>
      <c r="BP46" s="9">
        <v>4.24</v>
      </c>
      <c r="BQ46" s="9">
        <v>4.26</v>
      </c>
      <c r="BR46" s="9">
        <v>4.25</v>
      </c>
      <c r="BS46" s="9">
        <v>4.24</v>
      </c>
      <c r="BT46" s="9">
        <v>4.2300000000000004</v>
      </c>
      <c r="BU46" s="9"/>
      <c r="BV46" s="9"/>
      <c r="BW46" s="9">
        <v>4.2300000000000004</v>
      </c>
      <c r="BX46" s="9">
        <v>4.25</v>
      </c>
      <c r="BY46" s="9">
        <v>4.21</v>
      </c>
      <c r="BZ46" s="9">
        <v>4.1900000000000004</v>
      </c>
      <c r="CA46" s="9">
        <v>4.18</v>
      </c>
      <c r="CB46" s="9"/>
      <c r="CC46" s="9"/>
      <c r="CD46" s="9"/>
      <c r="CE46" s="9">
        <v>4.17</v>
      </c>
      <c r="CF46" s="9">
        <v>4.17</v>
      </c>
      <c r="CG46" s="9">
        <v>4.16</v>
      </c>
      <c r="CH46" s="9">
        <v>4.1500000000000004</v>
      </c>
      <c r="CI46" s="9"/>
      <c r="CJ46" s="9"/>
      <c r="CK46" s="9">
        <v>4.18</v>
      </c>
      <c r="CL46" s="9">
        <v>4.17</v>
      </c>
      <c r="CM46" s="9">
        <v>4.17</v>
      </c>
      <c r="CN46" s="9">
        <v>4.18</v>
      </c>
      <c r="CO46" s="9">
        <v>4.17</v>
      </c>
      <c r="CP46" s="9"/>
      <c r="CQ46" s="9"/>
      <c r="CR46" s="9">
        <v>4.18</v>
      </c>
      <c r="CS46" s="9">
        <v>4.21</v>
      </c>
      <c r="CT46" s="9">
        <v>4.2300000000000004</v>
      </c>
      <c r="CU46" s="9">
        <v>4.25</v>
      </c>
      <c r="CV46" s="9">
        <v>4.2699999999999996</v>
      </c>
      <c r="CW46" s="9"/>
      <c r="CX46" s="9"/>
      <c r="CY46" s="9">
        <v>4.2699999999999996</v>
      </c>
      <c r="CZ46" s="9">
        <v>4.28</v>
      </c>
      <c r="DA46" s="9">
        <v>4.29</v>
      </c>
      <c r="DB46" s="9">
        <v>4.25</v>
      </c>
      <c r="DC46" s="9"/>
      <c r="DD46" s="9"/>
      <c r="DE46" s="9"/>
      <c r="DF46" s="9">
        <v>4.28</v>
      </c>
      <c r="DG46" s="9">
        <v>4.3</v>
      </c>
      <c r="DH46" s="9">
        <v>4.26</v>
      </c>
      <c r="DI46" s="9">
        <v>4.24</v>
      </c>
      <c r="DJ46" s="9">
        <v>4.3</v>
      </c>
      <c r="DK46" s="9"/>
      <c r="DL46" s="9"/>
      <c r="DM46" s="9">
        <v>4.28</v>
      </c>
      <c r="DN46" s="9">
        <v>4.28</v>
      </c>
      <c r="DO46" s="9">
        <v>4.3099999999999996</v>
      </c>
      <c r="DP46" s="9">
        <v>4.26</v>
      </c>
      <c r="DQ46" s="9">
        <v>4.21</v>
      </c>
      <c r="DR46" s="9"/>
      <c r="DS46" s="9"/>
      <c r="DT46" s="9">
        <v>4.22</v>
      </c>
      <c r="DU46" s="9">
        <v>4.1900000000000004</v>
      </c>
      <c r="DV46" s="9">
        <v>4.18</v>
      </c>
      <c r="DW46" s="9">
        <v>4.16</v>
      </c>
      <c r="DX46" s="9">
        <v>4.16</v>
      </c>
      <c r="DY46" s="9"/>
      <c r="DZ46" s="9"/>
      <c r="EA46" s="9">
        <v>4.17</v>
      </c>
      <c r="EB46" s="9">
        <v>4.1900000000000004</v>
      </c>
      <c r="EC46" s="9">
        <v>4.18</v>
      </c>
      <c r="ED46" s="9">
        <v>4.16</v>
      </c>
      <c r="EE46" s="9">
        <v>4.16</v>
      </c>
      <c r="EF46" s="9"/>
      <c r="EG46" s="9"/>
      <c r="EH46" s="9">
        <v>4.13</v>
      </c>
      <c r="EI46" s="9">
        <v>4.0999999999999996</v>
      </c>
      <c r="EJ46" s="9">
        <v>4.0999999999999996</v>
      </c>
      <c r="EK46" s="9">
        <v>4.09</v>
      </c>
      <c r="EL46" s="9">
        <v>4.09</v>
      </c>
      <c r="EM46" s="9"/>
      <c r="EN46" s="9"/>
      <c r="EO46" s="9"/>
      <c r="EP46" s="9">
        <v>4.09</v>
      </c>
      <c r="EQ46" s="9">
        <v>4.1100000000000003</v>
      </c>
      <c r="ER46" s="9">
        <v>4.16</v>
      </c>
      <c r="ES46" s="9">
        <v>4.13</v>
      </c>
      <c r="ET46" s="9"/>
      <c r="EU46" s="9"/>
      <c r="EV46" s="9">
        <v>4.1100000000000003</v>
      </c>
      <c r="EW46" s="9">
        <v>4.1100000000000003</v>
      </c>
      <c r="EX46" s="9">
        <v>4.0999999999999996</v>
      </c>
      <c r="EY46" s="9">
        <v>4.1399999999999997</v>
      </c>
      <c r="EZ46" s="9">
        <v>4.12</v>
      </c>
      <c r="FA46" s="9"/>
      <c r="FB46" s="9"/>
      <c r="FC46" s="9">
        <v>4.1100000000000003</v>
      </c>
      <c r="FD46" s="9">
        <v>4.09</v>
      </c>
      <c r="FE46" s="9">
        <v>4.07</v>
      </c>
      <c r="FF46" s="9">
        <v>4.0599999999999996</v>
      </c>
      <c r="FG46" s="9">
        <v>4.12</v>
      </c>
      <c r="FH46" s="9"/>
      <c r="FI46" s="9"/>
      <c r="FJ46" s="9">
        <v>4.09</v>
      </c>
      <c r="FK46" s="9">
        <v>4.1100000000000003</v>
      </c>
      <c r="FL46" s="9">
        <v>4.1100000000000003</v>
      </c>
      <c r="FM46" s="9">
        <v>4.1100000000000003</v>
      </c>
      <c r="FN46" s="9">
        <v>4.13</v>
      </c>
      <c r="FO46" s="9"/>
      <c r="FP46" s="9"/>
      <c r="FQ46" s="9">
        <v>4.13</v>
      </c>
      <c r="FR46" s="9">
        <v>4.12</v>
      </c>
      <c r="FS46" s="9">
        <v>4.08</v>
      </c>
      <c r="FT46" s="9">
        <v>3.83</v>
      </c>
      <c r="FU46" s="9">
        <v>3.84</v>
      </c>
      <c r="FV46" s="9"/>
      <c r="FW46" s="9"/>
      <c r="FX46" s="9">
        <v>3.81</v>
      </c>
      <c r="FY46" s="9">
        <v>3.79</v>
      </c>
      <c r="FZ46" s="9">
        <v>3.79</v>
      </c>
      <c r="GA46" s="9">
        <v>3.78</v>
      </c>
      <c r="GB46" s="9"/>
      <c r="GC46" s="9"/>
      <c r="GD46" s="9"/>
      <c r="GE46" s="9">
        <v>3.76</v>
      </c>
      <c r="GF46" s="9">
        <v>3.76</v>
      </c>
      <c r="GG46" s="9">
        <v>3.78</v>
      </c>
      <c r="GH46" s="9">
        <v>3.76</v>
      </c>
      <c r="GI46" s="9">
        <v>3.76</v>
      </c>
      <c r="GJ46" s="9"/>
      <c r="GK46" s="9"/>
      <c r="GL46" s="9">
        <v>3.77</v>
      </c>
      <c r="GM46" s="9">
        <v>3.78</v>
      </c>
      <c r="GN46" s="9">
        <v>3.42</v>
      </c>
      <c r="GO46" s="9">
        <v>3.48</v>
      </c>
      <c r="GP46" s="9">
        <v>3.4</v>
      </c>
      <c r="GQ46" s="9"/>
      <c r="GR46" s="9"/>
      <c r="GS46" s="9">
        <v>3.49</v>
      </c>
      <c r="GT46" s="9">
        <v>3.48</v>
      </c>
      <c r="GU46" s="9">
        <v>3.46</v>
      </c>
      <c r="GV46" s="9">
        <v>3.47</v>
      </c>
      <c r="GW46" s="9">
        <v>3.46</v>
      </c>
      <c r="GX46" s="9"/>
      <c r="GY46" s="9"/>
      <c r="GZ46" s="9">
        <v>3.46</v>
      </c>
      <c r="HA46" s="9">
        <v>3.39</v>
      </c>
      <c r="HB46" s="9">
        <v>3.36</v>
      </c>
      <c r="HC46" s="9">
        <v>3.42</v>
      </c>
      <c r="HD46" s="9">
        <v>3.45</v>
      </c>
      <c r="HE46" s="9"/>
      <c r="HF46" s="9"/>
      <c r="HG46" s="9"/>
      <c r="HH46" s="9"/>
      <c r="HI46" s="9"/>
      <c r="HJ46" s="9"/>
      <c r="HK46" s="9"/>
      <c r="HL46" s="9"/>
      <c r="HM46" s="9"/>
      <c r="HN46" s="9"/>
      <c r="HO46" s="9"/>
      <c r="HP46" s="9"/>
      <c r="HQ46" s="9"/>
      <c r="HR46" s="9"/>
      <c r="HS46" s="9"/>
      <c r="HT46" s="9"/>
      <c r="HU46" s="9"/>
      <c r="HV46" s="9"/>
      <c r="HW46" s="9"/>
      <c r="HX46" s="9"/>
      <c r="HY46" s="9"/>
      <c r="HZ46" s="9"/>
      <c r="IA46" s="9"/>
      <c r="IB46" s="9"/>
      <c r="IC46" s="9"/>
      <c r="ID46" s="9"/>
      <c r="IE46" s="9"/>
      <c r="IF46" s="9"/>
      <c r="IG46" s="9"/>
      <c r="IH46" s="9"/>
      <c r="II46" s="9"/>
      <c r="IJ46" s="9"/>
      <c r="IK46" s="9"/>
      <c r="IL46" s="9"/>
      <c r="IM46" s="9"/>
      <c r="IN46" s="9"/>
      <c r="IO46" s="9"/>
      <c r="IP46" s="9"/>
      <c r="IQ46" s="9"/>
      <c r="IR46" s="9"/>
      <c r="IS46" s="9"/>
      <c r="IT46" s="9"/>
      <c r="IU46" s="9"/>
      <c r="IV46" s="9"/>
      <c r="IW46" s="9"/>
      <c r="IX46" s="9"/>
      <c r="IY46" s="9"/>
      <c r="IZ46" s="9"/>
      <c r="JA46" s="9"/>
      <c r="JB46" s="9"/>
      <c r="JC46" s="9"/>
      <c r="JD46" s="9"/>
      <c r="JE46" s="9"/>
      <c r="JF46" s="9"/>
      <c r="JG46" s="9"/>
      <c r="JH46" s="9"/>
      <c r="JI46" s="9"/>
      <c r="JJ46" s="9"/>
      <c r="JK46" s="9"/>
      <c r="JL46" s="9"/>
      <c r="JM46" s="9"/>
      <c r="JN46" s="9"/>
      <c r="JO46" s="9"/>
      <c r="JP46" s="9"/>
      <c r="JQ46" s="9"/>
      <c r="JR46" s="9"/>
      <c r="JS46" s="9"/>
      <c r="JT46" s="9"/>
      <c r="JU46" s="9"/>
      <c r="JV46" s="9"/>
      <c r="JW46" s="9"/>
      <c r="JX46" s="9"/>
      <c r="JY46" s="9"/>
      <c r="JZ46" s="9"/>
      <c r="KA46" s="9"/>
      <c r="KB46" s="9"/>
      <c r="KC46" s="9"/>
      <c r="KD46" s="9"/>
      <c r="KE46" s="9"/>
      <c r="KF46" s="9"/>
      <c r="KG46" s="9"/>
      <c r="KH46" s="9"/>
      <c r="KI46" s="9"/>
      <c r="KJ46" s="9"/>
      <c r="KK46" s="9"/>
      <c r="KL46" s="9"/>
      <c r="KM46" s="9"/>
      <c r="KN46" s="9"/>
      <c r="KO46" s="9"/>
      <c r="KP46" s="9"/>
      <c r="KQ46" s="9"/>
      <c r="KR46" s="9"/>
      <c r="KS46" s="9"/>
      <c r="KT46" s="9"/>
      <c r="KU46" s="9"/>
      <c r="KV46" s="9"/>
      <c r="KW46" s="9"/>
      <c r="KX46" s="9"/>
      <c r="KY46" s="9"/>
      <c r="KZ46" s="9"/>
      <c r="LA46" s="9"/>
      <c r="LB46" s="9"/>
      <c r="LC46" s="9"/>
      <c r="LD46" s="9"/>
      <c r="LE46" s="9"/>
      <c r="LF46" s="9"/>
      <c r="LG46" s="9"/>
      <c r="LH46" s="9"/>
      <c r="LI46" s="9"/>
      <c r="LJ46" s="9"/>
      <c r="LK46" s="9"/>
      <c r="LL46" s="9"/>
      <c r="LM46" s="9"/>
      <c r="LN46" s="9"/>
      <c r="LO46" s="9"/>
      <c r="LP46" s="9"/>
      <c r="LQ46" s="9"/>
      <c r="LR46" s="9"/>
      <c r="LS46" s="9"/>
      <c r="LT46" s="9"/>
      <c r="LU46" s="9"/>
      <c r="LV46" s="9"/>
      <c r="LW46" s="9"/>
      <c r="LX46" s="9"/>
      <c r="LY46" s="9"/>
      <c r="LZ46" s="9"/>
      <c r="MA46" s="9"/>
      <c r="MB46" s="9"/>
      <c r="MC46" s="9"/>
      <c r="MD46" s="9"/>
      <c r="ME46" s="9"/>
      <c r="MF46" s="9"/>
      <c r="MG46" s="9"/>
      <c r="MH46" s="9"/>
      <c r="MI46" s="9"/>
      <c r="MJ46" s="9"/>
      <c r="MK46" s="9"/>
      <c r="ML46" s="9"/>
      <c r="MM46" s="9"/>
      <c r="MN46" s="9"/>
      <c r="MO46" s="9"/>
      <c r="MP46" s="9"/>
      <c r="MQ46" s="9"/>
      <c r="MR46" s="9"/>
      <c r="MS46" s="9"/>
      <c r="MT46" s="9"/>
      <c r="MU46" s="9"/>
      <c r="MV46" s="9"/>
      <c r="MW46" s="9"/>
      <c r="MX46" s="9"/>
      <c r="MY46" s="9"/>
      <c r="MZ46" s="9"/>
      <c r="NA46" s="9"/>
      <c r="NB46" s="9"/>
      <c r="NC46" s="9"/>
      <c r="ND46" s="9">
        <v>3.48</v>
      </c>
      <c r="NE46" s="10">
        <v>3.45</v>
      </c>
      <c r="NF46" s="10">
        <v>3.41</v>
      </c>
      <c r="NG46" s="10">
        <v>3.48</v>
      </c>
      <c r="NH46" s="10">
        <v>3.49</v>
      </c>
      <c r="NI46" s="10">
        <v>3.57</v>
      </c>
      <c r="NJ46" s="10">
        <v>3.49</v>
      </c>
      <c r="NK46" s="10">
        <v>3.49</v>
      </c>
      <c r="NL46" s="10">
        <v>3.46</v>
      </c>
      <c r="NM46" s="10">
        <v>3.42</v>
      </c>
      <c r="NN46" s="10">
        <v>3.42</v>
      </c>
      <c r="NO46" s="10">
        <v>3.41</v>
      </c>
      <c r="NP46" s="10">
        <v>3.39</v>
      </c>
      <c r="NQ46" s="10">
        <v>3.43</v>
      </c>
      <c r="NR46" s="10">
        <v>3.44</v>
      </c>
      <c r="NS46" s="10">
        <v>3.43</v>
      </c>
      <c r="NT46" s="10">
        <v>3.46</v>
      </c>
      <c r="NU46" s="10">
        <v>3.42</v>
      </c>
      <c r="NV46" s="10">
        <v>3.46</v>
      </c>
      <c r="NW46" s="10">
        <v>3.52</v>
      </c>
      <c r="NX46" s="10">
        <v>3.4</v>
      </c>
      <c r="NY46">
        <v>3.34</v>
      </c>
      <c r="NZ46">
        <v>3.28</v>
      </c>
      <c r="OA46">
        <v>3.24</v>
      </c>
      <c r="OB46">
        <v>3.16</v>
      </c>
      <c r="OC46">
        <v>3.25</v>
      </c>
      <c r="OD46">
        <v>3.24</v>
      </c>
      <c r="OE46">
        <v>3.41</v>
      </c>
      <c r="OF46">
        <v>3.47</v>
      </c>
      <c r="OG46">
        <v>3.47</v>
      </c>
      <c r="OH46">
        <v>3.52</v>
      </c>
      <c r="OI46">
        <v>3.46</v>
      </c>
      <c r="OJ46">
        <v>3.46</v>
      </c>
      <c r="OK46">
        <v>3.45</v>
      </c>
      <c r="OL46">
        <v>3.52</v>
      </c>
      <c r="OM46">
        <v>3.54</v>
      </c>
      <c r="ON46">
        <v>3.59</v>
      </c>
      <c r="OO46">
        <v>3.45</v>
      </c>
      <c r="OP46">
        <v>3.46</v>
      </c>
      <c r="OQ46">
        <v>3.49</v>
      </c>
      <c r="OR46">
        <v>3.45</v>
      </c>
      <c r="OS46">
        <v>3.56</v>
      </c>
      <c r="OT46">
        <v>3.57</v>
      </c>
      <c r="OU46">
        <v>3.53</v>
      </c>
      <c r="OV46">
        <v>3.55</v>
      </c>
      <c r="OW46">
        <v>3.63</v>
      </c>
      <c r="OX46">
        <v>3.68</v>
      </c>
      <c r="OY46">
        <v>3.62</v>
      </c>
      <c r="OZ46">
        <v>3.63</v>
      </c>
      <c r="PA46">
        <v>3.64</v>
      </c>
      <c r="PB46">
        <v>3.65</v>
      </c>
      <c r="PC46">
        <v>3.65</v>
      </c>
      <c r="PD46">
        <v>3.66</v>
      </c>
      <c r="PE46">
        <v>3.56</v>
      </c>
      <c r="PF46">
        <v>3.52</v>
      </c>
      <c r="PG46">
        <v>3.56</v>
      </c>
      <c r="PH46">
        <v>3.56</v>
      </c>
      <c r="PI46">
        <v>3.58</v>
      </c>
      <c r="PJ46">
        <v>3.52</v>
      </c>
      <c r="PK46">
        <v>3.65</v>
      </c>
      <c r="PL46">
        <v>3.71</v>
      </c>
      <c r="PM46">
        <v>3.63</v>
      </c>
      <c r="PN46">
        <v>3.57</v>
      </c>
      <c r="PO46">
        <v>3.64</v>
      </c>
      <c r="PP46">
        <v>3.66</v>
      </c>
      <c r="PQ46">
        <v>3.62</v>
      </c>
      <c r="PR46">
        <v>3.71</v>
      </c>
      <c r="PS46">
        <v>3.65</v>
      </c>
      <c r="PT46">
        <v>3.69</v>
      </c>
      <c r="PU46">
        <v>3.71</v>
      </c>
      <c r="PV46">
        <v>3.76</v>
      </c>
      <c r="PW46">
        <v>3.61</v>
      </c>
      <c r="PX46">
        <v>3.62</v>
      </c>
      <c r="PY46">
        <v>3.58</v>
      </c>
      <c r="PZ46">
        <v>3.55</v>
      </c>
      <c r="QA46">
        <v>3.47</v>
      </c>
      <c r="QB46">
        <v>3.43</v>
      </c>
      <c r="QC46">
        <v>3.48</v>
      </c>
      <c r="QD46">
        <v>3.45</v>
      </c>
      <c r="QE46">
        <v>3.47</v>
      </c>
      <c r="QF46">
        <v>3.49</v>
      </c>
      <c r="QG46">
        <v>3.46</v>
      </c>
      <c r="QH46">
        <v>3.56</v>
      </c>
      <c r="QI46">
        <v>3.63</v>
      </c>
    </row>
    <row r="47" spans="1:451" ht="16.5" customHeight="1" x14ac:dyDescent="0.25">
      <c r="A47" s="10"/>
      <c r="B47" s="13" t="s">
        <v>411</v>
      </c>
      <c r="C47" s="9"/>
      <c r="D47" s="9"/>
      <c r="E47" s="9">
        <v>3.92</v>
      </c>
      <c r="F47" s="9">
        <v>3.93</v>
      </c>
      <c r="G47" s="9">
        <v>3.92</v>
      </c>
      <c r="H47" s="9">
        <v>3.91</v>
      </c>
      <c r="I47" s="9">
        <v>3.89</v>
      </c>
      <c r="J47" s="9"/>
      <c r="K47" s="9"/>
      <c r="L47" s="9">
        <v>3.88</v>
      </c>
      <c r="M47" s="9">
        <v>3.87</v>
      </c>
      <c r="N47" s="9">
        <v>3.98</v>
      </c>
      <c r="O47" s="9">
        <v>3.96</v>
      </c>
      <c r="P47" s="9">
        <v>3.97</v>
      </c>
      <c r="Q47" s="9"/>
      <c r="R47" s="9"/>
      <c r="S47" s="9">
        <v>3.98</v>
      </c>
      <c r="T47" s="9">
        <v>3.97</v>
      </c>
      <c r="U47" s="9">
        <v>3.96</v>
      </c>
      <c r="V47" s="9">
        <v>3.97</v>
      </c>
      <c r="W47" s="9">
        <v>3.98</v>
      </c>
      <c r="X47" s="9"/>
      <c r="Y47" s="9"/>
      <c r="Z47" s="9">
        <v>4.01</v>
      </c>
      <c r="AA47" s="9">
        <v>4.0199999999999996</v>
      </c>
      <c r="AB47" s="9">
        <v>3.99</v>
      </c>
      <c r="AC47" s="9">
        <v>4.03</v>
      </c>
      <c r="AD47" s="9">
        <v>4.0599999999999996</v>
      </c>
      <c r="AE47" s="9"/>
      <c r="AF47" s="9"/>
      <c r="AG47" s="9">
        <v>4.05</v>
      </c>
      <c r="AH47" s="9">
        <v>3.97</v>
      </c>
      <c r="AI47" s="9">
        <v>3.96</v>
      </c>
      <c r="AJ47" s="9">
        <v>3.97</v>
      </c>
      <c r="AK47" s="9">
        <v>3.98</v>
      </c>
      <c r="AL47" s="9"/>
      <c r="AM47" s="9"/>
      <c r="AN47" s="9">
        <v>3.98</v>
      </c>
      <c r="AO47" s="9">
        <v>3.98</v>
      </c>
      <c r="AP47" s="9">
        <v>3.97</v>
      </c>
      <c r="AQ47" s="9">
        <v>3.96</v>
      </c>
      <c r="AR47" s="9">
        <v>3.98</v>
      </c>
      <c r="AS47" s="9"/>
      <c r="AT47" s="9"/>
      <c r="AU47" s="9">
        <v>3.99</v>
      </c>
      <c r="AV47" s="9">
        <v>3.98</v>
      </c>
      <c r="AW47" s="9">
        <v>3.97</v>
      </c>
      <c r="AX47" s="9">
        <v>3.97</v>
      </c>
      <c r="AY47" s="9">
        <v>3.97</v>
      </c>
      <c r="AZ47" s="9"/>
      <c r="BA47" s="9"/>
      <c r="BB47" s="9"/>
      <c r="BC47" s="9">
        <v>3.98</v>
      </c>
      <c r="BD47" s="9">
        <v>4.01</v>
      </c>
      <c r="BE47" s="9">
        <v>4.05</v>
      </c>
      <c r="BF47" s="9">
        <v>4.03</v>
      </c>
      <c r="BG47" s="9"/>
      <c r="BH47" s="9"/>
      <c r="BI47" s="9">
        <v>4.0199999999999996</v>
      </c>
      <c r="BJ47" s="9">
        <v>4.0599999999999996</v>
      </c>
      <c r="BK47" s="9">
        <v>4.0599999999999996</v>
      </c>
      <c r="BL47" s="9">
        <v>4.04</v>
      </c>
      <c r="BM47" s="9">
        <v>4.08</v>
      </c>
      <c r="BN47" s="9"/>
      <c r="BO47" s="9"/>
      <c r="BP47" s="9">
        <v>4.08</v>
      </c>
      <c r="BQ47" s="9">
        <v>4.0999999999999996</v>
      </c>
      <c r="BR47" s="9">
        <v>4.09</v>
      </c>
      <c r="BS47" s="9">
        <v>4.08</v>
      </c>
      <c r="BT47" s="9">
        <v>4.07</v>
      </c>
      <c r="BU47" s="9"/>
      <c r="BV47" s="9"/>
      <c r="BW47" s="9">
        <v>4.07</v>
      </c>
      <c r="BX47" s="9">
        <v>4.09</v>
      </c>
      <c r="BY47" s="9">
        <v>4.05</v>
      </c>
      <c r="BZ47" s="9">
        <v>4.04</v>
      </c>
      <c r="CA47" s="9">
        <v>4.03</v>
      </c>
      <c r="CB47" s="9"/>
      <c r="CC47" s="9"/>
      <c r="CD47" s="9"/>
      <c r="CE47" s="9">
        <v>4.01</v>
      </c>
      <c r="CF47" s="9">
        <v>4.0199999999999996</v>
      </c>
      <c r="CG47" s="9">
        <v>4</v>
      </c>
      <c r="CH47" s="9">
        <v>3.99</v>
      </c>
      <c r="CI47" s="9"/>
      <c r="CJ47" s="9"/>
      <c r="CK47" s="9">
        <v>4.0199999999999996</v>
      </c>
      <c r="CL47" s="9">
        <v>4.01</v>
      </c>
      <c r="CM47" s="9">
        <v>4.01</v>
      </c>
      <c r="CN47" s="9">
        <v>4.03</v>
      </c>
      <c r="CO47" s="9">
        <v>4.0199999999999996</v>
      </c>
      <c r="CP47" s="9"/>
      <c r="CQ47" s="9"/>
      <c r="CR47" s="9">
        <v>4.0199999999999996</v>
      </c>
      <c r="CS47" s="9">
        <v>4.05</v>
      </c>
      <c r="CT47" s="9">
        <v>4.07</v>
      </c>
      <c r="CU47" s="9">
        <v>4.09</v>
      </c>
      <c r="CV47" s="9">
        <v>4.1100000000000003</v>
      </c>
      <c r="CW47" s="9"/>
      <c r="CX47" s="9"/>
      <c r="CY47" s="9">
        <v>4.1100000000000003</v>
      </c>
      <c r="CZ47" s="9">
        <v>4.12</v>
      </c>
      <c r="DA47" s="9">
        <v>4.13</v>
      </c>
      <c r="DB47" s="9">
        <v>4.09</v>
      </c>
      <c r="DC47" s="9"/>
      <c r="DD47" s="9"/>
      <c r="DE47" s="9"/>
      <c r="DF47" s="9">
        <v>4.12</v>
      </c>
      <c r="DG47" s="9">
        <v>4.13</v>
      </c>
      <c r="DH47" s="9">
        <v>4.0999999999999996</v>
      </c>
      <c r="DI47" s="9">
        <v>4.08</v>
      </c>
      <c r="DJ47" s="9">
        <v>4.1399999999999997</v>
      </c>
      <c r="DK47" s="9"/>
      <c r="DL47" s="9"/>
      <c r="DM47" s="9">
        <v>4.12</v>
      </c>
      <c r="DN47" s="9">
        <v>4.12</v>
      </c>
      <c r="DO47" s="9">
        <v>4.1500000000000004</v>
      </c>
      <c r="DP47" s="9">
        <v>4.0999999999999996</v>
      </c>
      <c r="DQ47" s="9">
        <v>4.05</v>
      </c>
      <c r="DR47" s="9"/>
      <c r="DS47" s="9"/>
      <c r="DT47" s="9">
        <v>4.0599999999999996</v>
      </c>
      <c r="DU47" s="9">
        <v>4.03</v>
      </c>
      <c r="DV47" s="9">
        <v>4.0199999999999996</v>
      </c>
      <c r="DW47" s="9">
        <v>4</v>
      </c>
      <c r="DX47" s="9">
        <v>4</v>
      </c>
      <c r="DY47" s="9"/>
      <c r="DZ47" s="9"/>
      <c r="EA47" s="9">
        <v>4.01</v>
      </c>
      <c r="EB47" s="9">
        <v>4.03</v>
      </c>
      <c r="EC47" s="9">
        <v>4.0199999999999996</v>
      </c>
      <c r="ED47" s="9">
        <v>4.01</v>
      </c>
      <c r="EE47" s="9">
        <v>4</v>
      </c>
      <c r="EF47" s="9"/>
      <c r="EG47" s="9"/>
      <c r="EH47" s="9">
        <v>3.97</v>
      </c>
      <c r="EI47" s="9">
        <v>3.94</v>
      </c>
      <c r="EJ47" s="9">
        <v>3.94</v>
      </c>
      <c r="EK47" s="9">
        <v>3.94</v>
      </c>
      <c r="EL47" s="9">
        <v>3.93</v>
      </c>
      <c r="EM47" s="9"/>
      <c r="EN47" s="9"/>
      <c r="EO47" s="9"/>
      <c r="EP47" s="9">
        <v>3.93</v>
      </c>
      <c r="EQ47" s="9">
        <v>3.96</v>
      </c>
      <c r="ER47" s="9">
        <v>4</v>
      </c>
      <c r="ES47" s="9">
        <v>3.98</v>
      </c>
      <c r="ET47" s="9"/>
      <c r="EU47" s="9"/>
      <c r="EV47" s="9">
        <v>3.96</v>
      </c>
      <c r="EW47" s="9">
        <v>3.95</v>
      </c>
      <c r="EX47" s="9">
        <v>3.94</v>
      </c>
      <c r="EY47" s="9">
        <v>3.98</v>
      </c>
      <c r="EZ47" s="9">
        <v>3.96</v>
      </c>
      <c r="FA47" s="9"/>
      <c r="FB47" s="9"/>
      <c r="FC47" s="9">
        <v>3.95</v>
      </c>
      <c r="FD47" s="9">
        <v>3.93</v>
      </c>
      <c r="FE47" s="9">
        <v>3.91</v>
      </c>
      <c r="FF47" s="9">
        <v>3.9</v>
      </c>
      <c r="FG47" s="9">
        <v>3.96</v>
      </c>
      <c r="FH47" s="9"/>
      <c r="FI47" s="9"/>
      <c r="FJ47" s="9">
        <v>3.93</v>
      </c>
      <c r="FK47" s="9">
        <v>3.96</v>
      </c>
      <c r="FL47" s="9">
        <v>3.96</v>
      </c>
      <c r="FM47" s="9">
        <v>3.95</v>
      </c>
      <c r="FN47" s="9">
        <v>3.98</v>
      </c>
      <c r="FO47" s="9"/>
      <c r="FP47" s="9"/>
      <c r="FQ47" s="9">
        <v>3.97</v>
      </c>
      <c r="FR47" s="9">
        <v>3.96</v>
      </c>
      <c r="FS47" s="9">
        <v>3.92</v>
      </c>
      <c r="FT47" s="9">
        <v>3.69</v>
      </c>
      <c r="FU47" s="9">
        <v>3.69</v>
      </c>
      <c r="FV47" s="9"/>
      <c r="FW47" s="9"/>
      <c r="FX47" s="9">
        <v>3.66</v>
      </c>
      <c r="FY47" s="9">
        <v>3.64</v>
      </c>
      <c r="FZ47" s="9">
        <v>3.64</v>
      </c>
      <c r="GA47" s="9">
        <v>3.63</v>
      </c>
      <c r="GB47" s="9"/>
      <c r="GC47" s="9"/>
      <c r="GD47" s="9"/>
      <c r="GE47" s="9">
        <v>3.61</v>
      </c>
      <c r="GF47" s="9">
        <v>3.61</v>
      </c>
      <c r="GG47" s="9">
        <v>3.63</v>
      </c>
      <c r="GH47" s="9">
        <v>3.61</v>
      </c>
      <c r="GI47" s="9">
        <v>3.61</v>
      </c>
      <c r="GJ47" s="9"/>
      <c r="GK47" s="9"/>
      <c r="GL47" s="9">
        <v>3.62</v>
      </c>
      <c r="GM47" s="9">
        <v>3.63</v>
      </c>
      <c r="GN47" s="9">
        <v>3.28</v>
      </c>
      <c r="GO47" s="9">
        <v>3.34</v>
      </c>
      <c r="GP47" s="9">
        <v>3.27</v>
      </c>
      <c r="GQ47" s="9"/>
      <c r="GR47" s="9"/>
      <c r="GS47" s="9">
        <v>3.36</v>
      </c>
      <c r="GT47" s="9">
        <v>3.34</v>
      </c>
      <c r="GU47" s="9">
        <v>3.33</v>
      </c>
      <c r="GV47" s="9">
        <v>3.34</v>
      </c>
      <c r="GW47" s="9">
        <v>3.32</v>
      </c>
      <c r="GX47" s="9"/>
      <c r="GY47" s="9"/>
      <c r="GZ47" s="9">
        <v>3.32</v>
      </c>
      <c r="HA47" s="9">
        <v>3.31</v>
      </c>
      <c r="HB47" s="9">
        <v>3.28</v>
      </c>
      <c r="HC47" s="9">
        <v>3.33</v>
      </c>
      <c r="HD47" s="9">
        <v>3.37</v>
      </c>
      <c r="HE47" s="9"/>
      <c r="HF47" s="9"/>
      <c r="HG47" s="9"/>
      <c r="HH47" s="9"/>
      <c r="HI47" s="9"/>
      <c r="HJ47" s="9"/>
      <c r="HK47" s="9"/>
      <c r="HL47" s="9"/>
      <c r="HM47" s="9"/>
      <c r="HN47" s="9"/>
      <c r="HO47" s="9"/>
      <c r="HP47" s="9"/>
      <c r="HQ47" s="9"/>
      <c r="HR47" s="9"/>
      <c r="HS47" s="9"/>
      <c r="HT47" s="9"/>
      <c r="HU47" s="9"/>
      <c r="HV47" s="9"/>
      <c r="HW47" s="9"/>
      <c r="HX47" s="9"/>
      <c r="HY47" s="9"/>
      <c r="HZ47" s="9"/>
      <c r="IA47" s="9"/>
      <c r="IB47" s="9"/>
      <c r="IC47" s="9"/>
      <c r="ID47" s="9"/>
      <c r="IE47" s="9"/>
      <c r="IF47" s="9"/>
      <c r="IG47" s="9"/>
      <c r="IH47" s="9"/>
      <c r="II47" s="9"/>
      <c r="IJ47" s="9"/>
      <c r="IK47" s="9"/>
      <c r="IL47" s="9"/>
      <c r="IM47" s="9"/>
      <c r="IN47" s="9"/>
      <c r="IO47" s="9"/>
      <c r="IP47" s="9"/>
      <c r="IQ47" s="9"/>
      <c r="IR47" s="9"/>
      <c r="IS47" s="9"/>
      <c r="IT47" s="9"/>
      <c r="IU47" s="9"/>
      <c r="IV47" s="9"/>
      <c r="IW47" s="9"/>
      <c r="IX47" s="9"/>
      <c r="IY47" s="9"/>
      <c r="IZ47" s="9"/>
      <c r="JA47" s="9"/>
      <c r="JB47" s="9"/>
      <c r="JC47" s="9"/>
      <c r="JD47" s="9"/>
      <c r="JE47" s="9"/>
      <c r="JF47" s="9"/>
      <c r="JG47" s="9"/>
      <c r="JH47" s="9"/>
      <c r="JI47" s="9"/>
      <c r="JJ47" s="9"/>
      <c r="JK47" s="9"/>
      <c r="JL47" s="9"/>
      <c r="JM47" s="9"/>
      <c r="JN47" s="9"/>
      <c r="JO47" s="9"/>
      <c r="JP47" s="9"/>
      <c r="JQ47" s="9"/>
      <c r="JR47" s="9"/>
      <c r="JS47" s="9"/>
      <c r="JT47" s="9"/>
      <c r="JU47" s="9"/>
      <c r="JV47" s="9"/>
      <c r="JW47" s="9"/>
      <c r="JX47" s="9"/>
      <c r="JY47" s="9"/>
      <c r="JZ47" s="9"/>
      <c r="KA47" s="9"/>
      <c r="KB47" s="9"/>
      <c r="KC47" s="9"/>
      <c r="KD47" s="9"/>
      <c r="KE47" s="9"/>
      <c r="KF47" s="9"/>
      <c r="KG47" s="9"/>
      <c r="KH47" s="9"/>
      <c r="KI47" s="9"/>
      <c r="KJ47" s="9"/>
      <c r="KK47" s="9"/>
      <c r="KL47" s="9"/>
      <c r="KM47" s="9"/>
      <c r="KN47" s="9"/>
      <c r="KO47" s="9"/>
      <c r="KP47" s="9"/>
      <c r="KQ47" s="9"/>
      <c r="KR47" s="9"/>
      <c r="KS47" s="9"/>
      <c r="KT47" s="9"/>
      <c r="KU47" s="9"/>
      <c r="KV47" s="9"/>
      <c r="KW47" s="9"/>
      <c r="KX47" s="9"/>
      <c r="KY47" s="9"/>
      <c r="KZ47" s="9"/>
      <c r="LA47" s="9"/>
      <c r="LB47" s="9"/>
      <c r="LC47" s="9"/>
      <c r="LD47" s="9"/>
      <c r="LE47" s="9"/>
      <c r="LF47" s="9"/>
      <c r="LG47" s="9"/>
      <c r="LH47" s="9"/>
      <c r="LI47" s="9"/>
      <c r="LJ47" s="9"/>
      <c r="LK47" s="9"/>
      <c r="LL47" s="9"/>
      <c r="LM47" s="9"/>
      <c r="LN47" s="9"/>
      <c r="LO47" s="9"/>
      <c r="LP47" s="9"/>
      <c r="LQ47" s="9"/>
      <c r="LR47" s="9"/>
      <c r="LS47" s="9"/>
      <c r="LT47" s="9"/>
      <c r="LU47" s="9"/>
      <c r="LV47" s="9"/>
      <c r="LW47" s="9"/>
      <c r="LX47" s="9"/>
      <c r="LY47" s="9"/>
      <c r="LZ47" s="9"/>
      <c r="MA47" s="9"/>
      <c r="MB47" s="9"/>
      <c r="MC47" s="9"/>
      <c r="MD47" s="9"/>
      <c r="ME47" s="9"/>
      <c r="MF47" s="9"/>
      <c r="MG47" s="9"/>
      <c r="MH47" s="9"/>
      <c r="MI47" s="9"/>
      <c r="MJ47" s="9"/>
      <c r="MK47" s="9"/>
      <c r="ML47" s="9"/>
      <c r="MM47" s="9"/>
      <c r="MN47" s="9"/>
      <c r="MO47" s="9"/>
      <c r="MP47" s="9"/>
      <c r="MQ47" s="9"/>
      <c r="MR47" s="9"/>
      <c r="MS47" s="9"/>
      <c r="MT47" s="9"/>
      <c r="MU47" s="9"/>
      <c r="MV47" s="9"/>
      <c r="MW47" s="9"/>
      <c r="MX47" s="9"/>
      <c r="MY47" s="9"/>
      <c r="MZ47" s="9"/>
      <c r="NA47" s="9"/>
      <c r="NB47" s="9"/>
      <c r="NC47" s="9"/>
      <c r="ND47" s="9">
        <v>3.4</v>
      </c>
      <c r="NE47" s="10">
        <v>3.37</v>
      </c>
      <c r="NF47" s="10">
        <v>3.33</v>
      </c>
      <c r="NG47" s="10">
        <v>3.4</v>
      </c>
      <c r="NH47" s="10">
        <v>3.4</v>
      </c>
      <c r="NI47" s="10">
        <v>3.49</v>
      </c>
      <c r="NJ47" s="10">
        <v>3.41</v>
      </c>
      <c r="NK47" s="10">
        <v>3.41</v>
      </c>
      <c r="NL47" s="10">
        <v>3.38</v>
      </c>
      <c r="NM47" s="10">
        <v>3.34</v>
      </c>
      <c r="NN47" s="10">
        <v>3.34</v>
      </c>
      <c r="NO47" s="10">
        <v>3.33</v>
      </c>
      <c r="NP47" s="10">
        <v>3.31</v>
      </c>
      <c r="NQ47" s="10">
        <v>3.35</v>
      </c>
      <c r="NR47" s="10">
        <v>3.36</v>
      </c>
      <c r="NS47" s="10">
        <v>3.35</v>
      </c>
      <c r="NT47" s="10">
        <v>3.37</v>
      </c>
      <c r="NU47" s="10">
        <v>3.34</v>
      </c>
      <c r="NV47" s="10">
        <v>3.38</v>
      </c>
      <c r="NW47" s="10">
        <v>3.44</v>
      </c>
      <c r="NX47" s="10">
        <v>3.32</v>
      </c>
      <c r="NY47">
        <v>3.27</v>
      </c>
      <c r="NZ47">
        <v>3.2</v>
      </c>
      <c r="OA47">
        <v>3.16</v>
      </c>
      <c r="OB47">
        <v>3.09</v>
      </c>
      <c r="OC47">
        <v>3.18</v>
      </c>
      <c r="OD47">
        <v>3.16</v>
      </c>
      <c r="OE47">
        <v>3.33</v>
      </c>
      <c r="OF47">
        <v>3.38</v>
      </c>
      <c r="OG47">
        <v>3.39</v>
      </c>
      <c r="OH47">
        <v>3.43</v>
      </c>
      <c r="OI47">
        <v>3.38</v>
      </c>
      <c r="OJ47">
        <v>3.38</v>
      </c>
      <c r="OK47">
        <v>3.37</v>
      </c>
      <c r="OL47">
        <v>3.43</v>
      </c>
      <c r="OM47">
        <v>3.46</v>
      </c>
      <c r="ON47">
        <v>3.51</v>
      </c>
      <c r="OO47">
        <v>3.37</v>
      </c>
      <c r="OP47">
        <v>3.38</v>
      </c>
      <c r="OQ47">
        <v>3.4</v>
      </c>
      <c r="OR47">
        <v>3.37</v>
      </c>
      <c r="OS47">
        <v>3.48</v>
      </c>
      <c r="OT47">
        <v>3.49</v>
      </c>
      <c r="OU47">
        <v>3.44</v>
      </c>
      <c r="OV47">
        <v>3.47</v>
      </c>
      <c r="OW47">
        <v>3.54</v>
      </c>
      <c r="OX47">
        <v>3.59</v>
      </c>
      <c r="OY47">
        <v>3.54</v>
      </c>
      <c r="OZ47">
        <v>3.54</v>
      </c>
      <c r="PA47">
        <v>3.55</v>
      </c>
      <c r="PB47">
        <v>3.56</v>
      </c>
      <c r="PC47">
        <v>3.57</v>
      </c>
      <c r="PD47">
        <v>3.57</v>
      </c>
      <c r="PE47">
        <v>3.47</v>
      </c>
      <c r="PF47">
        <v>3.43</v>
      </c>
      <c r="PG47">
        <v>3.47</v>
      </c>
      <c r="PH47">
        <v>3.47</v>
      </c>
      <c r="PI47">
        <v>3.49</v>
      </c>
      <c r="PJ47">
        <v>3.43</v>
      </c>
      <c r="PK47">
        <v>3.56</v>
      </c>
      <c r="PL47">
        <v>3.62</v>
      </c>
      <c r="PM47">
        <v>3.55</v>
      </c>
      <c r="PN47">
        <v>3.48</v>
      </c>
      <c r="PO47">
        <v>3.55</v>
      </c>
      <c r="PP47">
        <v>3.57</v>
      </c>
      <c r="PQ47">
        <v>3.53</v>
      </c>
      <c r="PR47">
        <v>3.62</v>
      </c>
      <c r="PS47">
        <v>3.56</v>
      </c>
      <c r="PT47">
        <v>3.61</v>
      </c>
      <c r="PU47">
        <v>3.62</v>
      </c>
      <c r="PV47">
        <v>3.67</v>
      </c>
      <c r="PW47">
        <v>3.53</v>
      </c>
      <c r="PX47">
        <v>3.54</v>
      </c>
      <c r="PY47">
        <v>3.5</v>
      </c>
      <c r="PZ47">
        <v>3.48</v>
      </c>
      <c r="QA47">
        <v>3.4</v>
      </c>
      <c r="QB47">
        <v>3.36</v>
      </c>
      <c r="QC47">
        <v>3.41</v>
      </c>
      <c r="QD47">
        <v>3.38</v>
      </c>
      <c r="QE47">
        <v>3.39</v>
      </c>
      <c r="QF47">
        <v>3.42</v>
      </c>
      <c r="QG47">
        <v>3.39</v>
      </c>
      <c r="QH47">
        <v>3.48</v>
      </c>
      <c r="QI47">
        <v>3.56</v>
      </c>
    </row>
    <row r="48" spans="1:451" ht="16.5" customHeight="1" x14ac:dyDescent="0.25">
      <c r="A48" s="10"/>
      <c r="B48" s="14" t="s">
        <v>412</v>
      </c>
      <c r="C48" s="9"/>
      <c r="D48" s="9"/>
      <c r="E48" s="9">
        <v>3.9</v>
      </c>
      <c r="F48" s="9">
        <v>3.91</v>
      </c>
      <c r="G48" s="9">
        <v>3.9</v>
      </c>
      <c r="H48" s="9">
        <v>3.91</v>
      </c>
      <c r="I48" s="9">
        <v>3.89</v>
      </c>
      <c r="J48" s="9"/>
      <c r="K48" s="9"/>
      <c r="L48" s="9">
        <v>3.88</v>
      </c>
      <c r="M48" s="9">
        <v>3.87</v>
      </c>
      <c r="N48" s="9">
        <v>3.91</v>
      </c>
      <c r="O48" s="9">
        <v>3.89</v>
      </c>
      <c r="P48" s="9">
        <v>3.9</v>
      </c>
      <c r="Q48" s="9"/>
      <c r="R48" s="9"/>
      <c r="S48" s="9">
        <v>3.91</v>
      </c>
      <c r="T48" s="9">
        <v>3.9</v>
      </c>
      <c r="U48" s="9">
        <v>3.89</v>
      </c>
      <c r="V48" s="9">
        <v>3.9</v>
      </c>
      <c r="W48" s="9">
        <v>3.91</v>
      </c>
      <c r="X48" s="9"/>
      <c r="Y48" s="9"/>
      <c r="Z48" s="9">
        <v>3.94</v>
      </c>
      <c r="AA48" s="9">
        <v>3.94</v>
      </c>
      <c r="AB48" s="9">
        <v>3.92</v>
      </c>
      <c r="AC48" s="9">
        <v>3.96</v>
      </c>
      <c r="AD48" s="9">
        <v>3.99</v>
      </c>
      <c r="AE48" s="9"/>
      <c r="AF48" s="9"/>
      <c r="AG48" s="9">
        <v>3.98</v>
      </c>
      <c r="AH48" s="9">
        <v>3.94</v>
      </c>
      <c r="AI48" s="9">
        <v>3.93</v>
      </c>
      <c r="AJ48" s="9">
        <v>3.94</v>
      </c>
      <c r="AK48" s="9">
        <v>3.95</v>
      </c>
      <c r="AL48" s="9"/>
      <c r="AM48" s="9"/>
      <c r="AN48" s="9">
        <v>3.94</v>
      </c>
      <c r="AO48" s="9">
        <v>3.94</v>
      </c>
      <c r="AP48" s="9">
        <v>3.94</v>
      </c>
      <c r="AQ48" s="9">
        <v>3.93</v>
      </c>
      <c r="AR48" s="9">
        <v>3.94</v>
      </c>
      <c r="AS48" s="9"/>
      <c r="AT48" s="9"/>
      <c r="AU48" s="9">
        <v>3.95</v>
      </c>
      <c r="AV48" s="9">
        <v>3.94</v>
      </c>
      <c r="AW48" s="9">
        <v>3.93</v>
      </c>
      <c r="AX48" s="9">
        <v>3.94</v>
      </c>
      <c r="AY48" s="9">
        <v>3.94</v>
      </c>
      <c r="AZ48" s="9"/>
      <c r="BA48" s="9"/>
      <c r="BB48" s="9"/>
      <c r="BC48" s="9">
        <v>3.95</v>
      </c>
      <c r="BD48" s="9">
        <v>4.0199999999999996</v>
      </c>
      <c r="BE48" s="9">
        <v>4.0599999999999996</v>
      </c>
      <c r="BF48" s="9">
        <v>4.05</v>
      </c>
      <c r="BG48" s="9"/>
      <c r="BH48" s="9"/>
      <c r="BI48" s="9">
        <v>4.04</v>
      </c>
      <c r="BJ48" s="9">
        <v>4.04</v>
      </c>
      <c r="BK48" s="9">
        <v>4.04</v>
      </c>
      <c r="BL48" s="9">
        <v>4.0199999999999996</v>
      </c>
      <c r="BM48" s="9">
        <v>4.0599999999999996</v>
      </c>
      <c r="BN48" s="9"/>
      <c r="BO48" s="9"/>
      <c r="BP48" s="9">
        <v>4.0599999999999996</v>
      </c>
      <c r="BQ48" s="9">
        <v>4.08</v>
      </c>
      <c r="BR48" s="9">
        <v>4.07</v>
      </c>
      <c r="BS48" s="9">
        <v>4.0599999999999996</v>
      </c>
      <c r="BT48" s="9">
        <v>4.05</v>
      </c>
      <c r="BU48" s="9"/>
      <c r="BV48" s="9"/>
      <c r="BW48" s="9">
        <v>4.05</v>
      </c>
      <c r="BX48" s="9">
        <v>4.0999999999999996</v>
      </c>
      <c r="BY48" s="9">
        <v>4.0599999999999996</v>
      </c>
      <c r="BZ48" s="9">
        <v>4.04</v>
      </c>
      <c r="CA48" s="9">
        <v>4.03</v>
      </c>
      <c r="CB48" s="9"/>
      <c r="CC48" s="9"/>
      <c r="CD48" s="9"/>
      <c r="CE48" s="9">
        <v>4.0199999999999996</v>
      </c>
      <c r="CF48" s="9">
        <v>4.0199999999999996</v>
      </c>
      <c r="CG48" s="9">
        <v>4.01</v>
      </c>
      <c r="CH48" s="9">
        <v>4</v>
      </c>
      <c r="CI48" s="9"/>
      <c r="CJ48" s="9"/>
      <c r="CK48" s="9">
        <v>3.99</v>
      </c>
      <c r="CL48" s="9">
        <v>3.98</v>
      </c>
      <c r="CM48" s="9">
        <v>3.98</v>
      </c>
      <c r="CN48" s="9">
        <v>3.99</v>
      </c>
      <c r="CO48" s="9">
        <v>3.99</v>
      </c>
      <c r="CP48" s="9"/>
      <c r="CQ48" s="9"/>
      <c r="CR48" s="9">
        <v>3.99</v>
      </c>
      <c r="CS48" s="9">
        <v>4.09</v>
      </c>
      <c r="CT48" s="9">
        <v>4.1100000000000003</v>
      </c>
      <c r="CU48" s="9">
        <v>4.13</v>
      </c>
      <c r="CV48" s="9">
        <v>4.1399999999999997</v>
      </c>
      <c r="CW48" s="9"/>
      <c r="CX48" s="9"/>
      <c r="CY48" s="9">
        <v>4.1399999999999997</v>
      </c>
      <c r="CZ48" s="9">
        <v>4.16</v>
      </c>
      <c r="DA48" s="9">
        <v>4.16</v>
      </c>
      <c r="DB48" s="9">
        <v>4.13</v>
      </c>
      <c r="DC48" s="9"/>
      <c r="DD48" s="9"/>
      <c r="DE48" s="9"/>
      <c r="DF48" s="9">
        <v>4.1500000000000004</v>
      </c>
      <c r="DG48" s="9">
        <v>4.17</v>
      </c>
      <c r="DH48" s="9">
        <v>4.13</v>
      </c>
      <c r="DI48" s="9">
        <v>4.1100000000000003</v>
      </c>
      <c r="DJ48" s="9">
        <v>4.17</v>
      </c>
      <c r="DK48" s="9"/>
      <c r="DL48" s="9"/>
      <c r="DM48" s="9">
        <v>4.1500000000000004</v>
      </c>
      <c r="DN48" s="9">
        <v>4.1500000000000004</v>
      </c>
      <c r="DO48" s="9">
        <v>4.18</v>
      </c>
      <c r="DP48" s="9">
        <v>4.13</v>
      </c>
      <c r="DQ48" s="9">
        <v>4.08</v>
      </c>
      <c r="DR48" s="9"/>
      <c r="DS48" s="9"/>
      <c r="DT48" s="9">
        <v>4.09</v>
      </c>
      <c r="DU48" s="9">
        <v>4</v>
      </c>
      <c r="DV48" s="9">
        <v>3.98</v>
      </c>
      <c r="DW48" s="9">
        <v>3.97</v>
      </c>
      <c r="DX48" s="9">
        <v>3.96</v>
      </c>
      <c r="DY48" s="9"/>
      <c r="DZ48" s="9"/>
      <c r="EA48" s="9">
        <v>4.0199999999999996</v>
      </c>
      <c r="EB48" s="9">
        <v>4.03</v>
      </c>
      <c r="EC48" s="9">
        <v>4.0199999999999996</v>
      </c>
      <c r="ED48" s="9">
        <v>4.0199999999999996</v>
      </c>
      <c r="EE48" s="9">
        <v>4.01</v>
      </c>
      <c r="EF48" s="9"/>
      <c r="EG48" s="9"/>
      <c r="EH48" s="9">
        <v>3.99</v>
      </c>
      <c r="EI48" s="9">
        <v>3.96</v>
      </c>
      <c r="EJ48" s="9">
        <v>3.95</v>
      </c>
      <c r="EK48" s="9">
        <v>3.95</v>
      </c>
      <c r="EL48" s="9">
        <v>3.95</v>
      </c>
      <c r="EM48" s="9"/>
      <c r="EN48" s="9"/>
      <c r="EO48" s="9"/>
      <c r="EP48" s="9">
        <v>3.95</v>
      </c>
      <c r="EQ48" s="9">
        <v>3.97</v>
      </c>
      <c r="ER48" s="9">
        <v>4.0199999999999996</v>
      </c>
      <c r="ES48" s="9">
        <v>3.99</v>
      </c>
      <c r="ET48" s="9"/>
      <c r="EU48" s="9"/>
      <c r="EV48" s="9">
        <v>3.97</v>
      </c>
      <c r="EW48" s="9">
        <v>3.97</v>
      </c>
      <c r="EX48" s="9">
        <v>3.96</v>
      </c>
      <c r="EY48" s="9">
        <v>4</v>
      </c>
      <c r="EZ48" s="9">
        <v>3.98</v>
      </c>
      <c r="FA48" s="9"/>
      <c r="FB48" s="9"/>
      <c r="FC48" s="9">
        <v>3.97</v>
      </c>
      <c r="FD48" s="9">
        <v>3.92</v>
      </c>
      <c r="FE48" s="9">
        <v>3.9</v>
      </c>
      <c r="FF48" s="9">
        <v>3.89</v>
      </c>
      <c r="FG48" s="9">
        <v>3.95</v>
      </c>
      <c r="FH48" s="9"/>
      <c r="FI48" s="9"/>
      <c r="FJ48" s="9">
        <v>3.92</v>
      </c>
      <c r="FK48" s="9">
        <v>3.94</v>
      </c>
      <c r="FL48" s="9">
        <v>3.94</v>
      </c>
      <c r="FM48" s="9">
        <v>3.94</v>
      </c>
      <c r="FN48" s="9">
        <v>3.96</v>
      </c>
      <c r="FO48" s="9"/>
      <c r="FP48" s="9"/>
      <c r="FQ48" s="9">
        <v>3.96</v>
      </c>
      <c r="FR48" s="9">
        <v>3.95</v>
      </c>
      <c r="FS48" s="9">
        <v>3.91</v>
      </c>
      <c r="FT48" s="9">
        <v>3.68</v>
      </c>
      <c r="FU48" s="9">
        <v>3.68</v>
      </c>
      <c r="FV48" s="9"/>
      <c r="FW48" s="9"/>
      <c r="FX48" s="9">
        <v>3.65</v>
      </c>
      <c r="FY48" s="9">
        <v>3.64</v>
      </c>
      <c r="FZ48" s="9">
        <v>3.64</v>
      </c>
      <c r="GA48" s="9">
        <v>3.62</v>
      </c>
      <c r="GB48" s="9"/>
      <c r="GC48" s="9"/>
      <c r="GD48" s="9"/>
      <c r="GE48" s="9">
        <v>3.6</v>
      </c>
      <c r="GF48" s="9">
        <v>3.6</v>
      </c>
      <c r="GG48" s="9">
        <v>3.62</v>
      </c>
      <c r="GH48" s="9">
        <v>3.61</v>
      </c>
      <c r="GI48" s="9">
        <v>3.6</v>
      </c>
      <c r="GJ48" s="9"/>
      <c r="GK48" s="9"/>
      <c r="GL48" s="9">
        <v>3.61</v>
      </c>
      <c r="GM48" s="9">
        <v>3.62</v>
      </c>
      <c r="GN48" s="9">
        <v>3.36</v>
      </c>
      <c r="GO48" s="9">
        <v>3.35</v>
      </c>
      <c r="GP48" s="9">
        <v>3.27</v>
      </c>
      <c r="GQ48" s="9"/>
      <c r="GR48" s="9"/>
      <c r="GS48" s="9">
        <v>3.31</v>
      </c>
      <c r="GT48" s="9">
        <v>3.3</v>
      </c>
      <c r="GU48" s="9">
        <v>3.28</v>
      </c>
      <c r="GV48" s="9">
        <v>3.29</v>
      </c>
      <c r="GW48" s="9">
        <v>3.28</v>
      </c>
      <c r="GX48" s="9"/>
      <c r="GY48" s="9"/>
      <c r="GZ48" s="9">
        <v>3.28</v>
      </c>
      <c r="HA48" s="9">
        <v>3.19</v>
      </c>
      <c r="HB48" s="9">
        <v>3.17</v>
      </c>
      <c r="HC48" s="9">
        <v>3.23</v>
      </c>
      <c r="HD48" s="9">
        <v>3.26</v>
      </c>
      <c r="HE48" s="9"/>
      <c r="HF48" s="9"/>
      <c r="HG48" s="9"/>
      <c r="HH48" s="9"/>
      <c r="HI48" s="9"/>
      <c r="HJ48" s="9"/>
      <c r="HK48" s="9"/>
      <c r="HL48" s="9"/>
      <c r="HM48" s="9"/>
      <c r="HN48" s="9"/>
      <c r="HO48" s="9"/>
      <c r="HP48" s="9"/>
      <c r="HQ48" s="9"/>
      <c r="HR48" s="9"/>
      <c r="HS48" s="9"/>
      <c r="HT48" s="9"/>
      <c r="HU48" s="9"/>
      <c r="HV48" s="9"/>
      <c r="HW48" s="9"/>
      <c r="HX48" s="9"/>
      <c r="HY48" s="9"/>
      <c r="HZ48" s="9"/>
      <c r="IA48" s="9"/>
      <c r="IB48" s="9"/>
      <c r="IC48" s="9"/>
      <c r="ID48" s="9"/>
      <c r="IE48" s="9"/>
      <c r="IF48" s="9"/>
      <c r="IG48" s="9"/>
      <c r="IH48" s="9"/>
      <c r="II48" s="9"/>
      <c r="IJ48" s="9"/>
      <c r="IK48" s="9"/>
      <c r="IL48" s="9"/>
      <c r="IM48" s="9"/>
      <c r="IN48" s="9"/>
      <c r="IO48" s="9"/>
      <c r="IP48" s="9"/>
      <c r="IQ48" s="9"/>
      <c r="IR48" s="9"/>
      <c r="IS48" s="9"/>
      <c r="IT48" s="9"/>
      <c r="IU48" s="9"/>
      <c r="IV48" s="9"/>
      <c r="IW48" s="9"/>
      <c r="IX48" s="9"/>
      <c r="IY48" s="9"/>
      <c r="IZ48" s="9"/>
      <c r="JA48" s="9"/>
      <c r="JB48" s="9"/>
      <c r="JC48" s="9"/>
      <c r="JD48" s="9"/>
      <c r="JE48" s="9"/>
      <c r="JF48" s="9"/>
      <c r="JG48" s="9"/>
      <c r="JH48" s="9"/>
      <c r="JI48" s="9"/>
      <c r="JJ48" s="9"/>
      <c r="JK48" s="9"/>
      <c r="JL48" s="9"/>
      <c r="JM48" s="9"/>
      <c r="JN48" s="9"/>
      <c r="JO48" s="9"/>
      <c r="JP48" s="9"/>
      <c r="JQ48" s="9"/>
      <c r="JR48" s="9"/>
      <c r="JS48" s="9"/>
      <c r="JT48" s="9"/>
      <c r="JU48" s="9"/>
      <c r="JV48" s="9"/>
      <c r="JW48" s="9"/>
      <c r="JX48" s="9"/>
      <c r="JY48" s="9"/>
      <c r="JZ48" s="9"/>
      <c r="KA48" s="9"/>
      <c r="KB48" s="9"/>
      <c r="KC48" s="9"/>
      <c r="KD48" s="9"/>
      <c r="KE48" s="9"/>
      <c r="KF48" s="9"/>
      <c r="KG48" s="9"/>
      <c r="KH48" s="9"/>
      <c r="KI48" s="9"/>
      <c r="KJ48" s="9"/>
      <c r="KK48" s="9"/>
      <c r="KL48" s="9"/>
      <c r="KM48" s="9"/>
      <c r="KN48" s="9"/>
      <c r="KO48" s="9"/>
      <c r="KP48" s="9"/>
      <c r="KQ48" s="9"/>
      <c r="KR48" s="9"/>
      <c r="KS48" s="9"/>
      <c r="KT48" s="9"/>
      <c r="KU48" s="9"/>
      <c r="KV48" s="9"/>
      <c r="KW48" s="9"/>
      <c r="KX48" s="9"/>
      <c r="KY48" s="9"/>
      <c r="KZ48" s="9"/>
      <c r="LA48" s="9"/>
      <c r="LB48" s="9"/>
      <c r="LC48" s="9"/>
      <c r="LD48" s="9"/>
      <c r="LE48" s="9"/>
      <c r="LF48" s="9"/>
      <c r="LG48" s="9"/>
      <c r="LH48" s="9"/>
      <c r="LI48" s="9"/>
      <c r="LJ48" s="9"/>
      <c r="LK48" s="9"/>
      <c r="LL48" s="9"/>
      <c r="LM48" s="9"/>
      <c r="LN48" s="9"/>
      <c r="LO48" s="9"/>
      <c r="LP48" s="9"/>
      <c r="LQ48" s="9"/>
      <c r="LR48" s="9"/>
      <c r="LS48" s="9"/>
      <c r="LT48" s="9"/>
      <c r="LU48" s="9"/>
      <c r="LV48" s="9"/>
      <c r="LW48" s="9"/>
      <c r="LX48" s="9"/>
      <c r="LY48" s="9"/>
      <c r="LZ48" s="9"/>
      <c r="MA48" s="9"/>
      <c r="MB48" s="9"/>
      <c r="MC48" s="9"/>
      <c r="MD48" s="9"/>
      <c r="ME48" s="9"/>
      <c r="MF48" s="9"/>
      <c r="MG48" s="9"/>
      <c r="MH48" s="9"/>
      <c r="MI48" s="9"/>
      <c r="MJ48" s="9"/>
      <c r="MK48" s="9"/>
      <c r="ML48" s="9"/>
      <c r="MM48" s="9"/>
      <c r="MN48" s="9"/>
      <c r="MO48" s="9"/>
      <c r="MP48" s="9"/>
      <c r="MQ48" s="9"/>
      <c r="MR48" s="9"/>
      <c r="MS48" s="9"/>
      <c r="MT48" s="9"/>
      <c r="MU48" s="9"/>
      <c r="MV48" s="9"/>
      <c r="MW48" s="9"/>
      <c r="MX48" s="9"/>
      <c r="MY48" s="9"/>
      <c r="MZ48" s="9"/>
      <c r="NA48" s="9"/>
      <c r="NB48" s="9"/>
      <c r="NC48" s="9"/>
      <c r="ND48" s="9">
        <v>3.29</v>
      </c>
      <c r="NE48" s="10">
        <v>3.26</v>
      </c>
      <c r="NF48" s="10">
        <v>3.23</v>
      </c>
      <c r="NG48" s="10">
        <v>3.3</v>
      </c>
      <c r="NH48" s="10">
        <v>3.31</v>
      </c>
      <c r="NI48" s="10">
        <v>3.39</v>
      </c>
      <c r="NJ48" s="10">
        <v>3.31</v>
      </c>
      <c r="NK48" s="10">
        <v>3.32</v>
      </c>
      <c r="NL48" s="10">
        <v>3.29</v>
      </c>
      <c r="NM48" s="10">
        <v>3.25</v>
      </c>
      <c r="NN48" s="10">
        <v>3.25</v>
      </c>
      <c r="NO48" s="10">
        <v>3.18</v>
      </c>
      <c r="NP48" s="10">
        <v>3.15</v>
      </c>
      <c r="NQ48" s="10">
        <v>3.19</v>
      </c>
      <c r="NR48" s="10">
        <v>3.2</v>
      </c>
      <c r="NS48" s="10">
        <v>3.19</v>
      </c>
      <c r="NT48" s="10">
        <v>3.21</v>
      </c>
      <c r="NU48" s="10">
        <v>3.18</v>
      </c>
      <c r="NV48" s="10">
        <v>3.22</v>
      </c>
      <c r="NW48" s="10">
        <v>3.28</v>
      </c>
      <c r="NX48" s="10">
        <v>3.16</v>
      </c>
      <c r="NY48">
        <v>3.11</v>
      </c>
      <c r="NZ48">
        <v>3.05</v>
      </c>
      <c r="OA48">
        <v>3.03</v>
      </c>
      <c r="OB48">
        <v>2.96</v>
      </c>
      <c r="OC48">
        <v>3.03</v>
      </c>
      <c r="OD48">
        <v>3.02</v>
      </c>
      <c r="OE48">
        <v>3.16</v>
      </c>
      <c r="OF48">
        <v>3.21</v>
      </c>
      <c r="OG48">
        <v>3.21</v>
      </c>
      <c r="OH48">
        <v>3.26</v>
      </c>
      <c r="OI48">
        <v>3.21</v>
      </c>
      <c r="OJ48">
        <v>3.2</v>
      </c>
      <c r="OK48">
        <v>3.2</v>
      </c>
      <c r="OL48">
        <v>3.26</v>
      </c>
      <c r="OM48">
        <v>3.27</v>
      </c>
      <c r="ON48">
        <v>3.34</v>
      </c>
      <c r="OO48">
        <v>3.21</v>
      </c>
      <c r="OP48">
        <v>3.22</v>
      </c>
      <c r="OQ48">
        <v>3.24</v>
      </c>
      <c r="OR48">
        <v>3.21</v>
      </c>
      <c r="OS48">
        <v>3.32</v>
      </c>
      <c r="OT48">
        <v>3.33</v>
      </c>
      <c r="OU48">
        <v>3.29</v>
      </c>
      <c r="OV48">
        <v>3.32</v>
      </c>
      <c r="OW48">
        <v>3.36</v>
      </c>
      <c r="OX48">
        <v>3.42</v>
      </c>
      <c r="OY48">
        <v>3.36</v>
      </c>
      <c r="OZ48">
        <v>3.36</v>
      </c>
      <c r="PA48">
        <v>3.37</v>
      </c>
      <c r="PB48">
        <v>3.38</v>
      </c>
      <c r="PC48">
        <v>3.39</v>
      </c>
      <c r="PD48">
        <v>3.39</v>
      </c>
      <c r="PE48">
        <v>3.3</v>
      </c>
      <c r="PF48">
        <v>3.26</v>
      </c>
      <c r="PG48">
        <v>3.3</v>
      </c>
      <c r="PH48">
        <v>3.31</v>
      </c>
      <c r="PI48">
        <v>3.33</v>
      </c>
      <c r="PJ48">
        <v>3.27</v>
      </c>
      <c r="PK48">
        <v>3.39</v>
      </c>
      <c r="PL48">
        <v>3.45</v>
      </c>
      <c r="PM48">
        <v>3.38</v>
      </c>
      <c r="PN48">
        <v>3.32</v>
      </c>
      <c r="PO48">
        <v>3.39</v>
      </c>
      <c r="PP48">
        <v>3.41</v>
      </c>
      <c r="PQ48">
        <v>3.36</v>
      </c>
      <c r="PR48">
        <v>3.4</v>
      </c>
      <c r="PS48">
        <v>3.35</v>
      </c>
      <c r="PT48">
        <v>3.39</v>
      </c>
      <c r="PU48">
        <v>3.4</v>
      </c>
      <c r="PV48">
        <v>3.45</v>
      </c>
      <c r="PW48">
        <v>3.45</v>
      </c>
      <c r="PX48">
        <v>3.45</v>
      </c>
      <c r="PY48">
        <v>3.41</v>
      </c>
      <c r="PZ48">
        <v>3.38</v>
      </c>
      <c r="QA48">
        <v>3.32</v>
      </c>
      <c r="QB48">
        <v>3.27</v>
      </c>
      <c r="QC48">
        <v>3.32</v>
      </c>
      <c r="QD48">
        <v>3.29</v>
      </c>
      <c r="QE48">
        <v>3.3</v>
      </c>
      <c r="QF48">
        <v>3.33</v>
      </c>
      <c r="QG48">
        <v>3.3</v>
      </c>
      <c r="QH48">
        <v>3.35</v>
      </c>
      <c r="QI48">
        <v>3.42</v>
      </c>
    </row>
    <row r="49" spans="1:451" ht="16.5" customHeight="1" x14ac:dyDescent="0.25">
      <c r="A49" s="10"/>
      <c r="B49" s="13" t="s">
        <v>413</v>
      </c>
      <c r="C49" s="9"/>
      <c r="D49" s="9"/>
      <c r="E49" s="9">
        <v>3.78</v>
      </c>
      <c r="F49" s="9">
        <v>3.79</v>
      </c>
      <c r="G49" s="9">
        <v>3.78</v>
      </c>
      <c r="H49" s="9">
        <v>3.78</v>
      </c>
      <c r="I49" s="9">
        <v>3.77</v>
      </c>
      <c r="J49" s="9"/>
      <c r="K49" s="9"/>
      <c r="L49" s="9">
        <v>3.75</v>
      </c>
      <c r="M49" s="9">
        <v>3.74</v>
      </c>
      <c r="N49" s="9">
        <v>3.79</v>
      </c>
      <c r="O49" s="9">
        <v>3.78</v>
      </c>
      <c r="P49" s="9">
        <v>3.79</v>
      </c>
      <c r="Q49" s="9"/>
      <c r="R49" s="9"/>
      <c r="S49" s="9">
        <v>3.79</v>
      </c>
      <c r="T49" s="9">
        <v>3.79</v>
      </c>
      <c r="U49" s="9">
        <v>3.77</v>
      </c>
      <c r="V49" s="9">
        <v>3.78</v>
      </c>
      <c r="W49" s="9">
        <v>3.79</v>
      </c>
      <c r="X49" s="9"/>
      <c r="Y49" s="9"/>
      <c r="Z49" s="9">
        <v>3.82</v>
      </c>
      <c r="AA49" s="9">
        <v>3.83</v>
      </c>
      <c r="AB49" s="9">
        <v>3.8</v>
      </c>
      <c r="AC49" s="9">
        <v>3.84</v>
      </c>
      <c r="AD49" s="9">
        <v>3.87</v>
      </c>
      <c r="AE49" s="9"/>
      <c r="AF49" s="9"/>
      <c r="AG49" s="9">
        <v>3.86</v>
      </c>
      <c r="AH49" s="9">
        <v>3.82</v>
      </c>
      <c r="AI49" s="9">
        <v>3.81</v>
      </c>
      <c r="AJ49" s="9">
        <v>3.82</v>
      </c>
      <c r="AK49" s="9">
        <v>3.83</v>
      </c>
      <c r="AL49" s="9"/>
      <c r="AM49" s="9"/>
      <c r="AN49" s="9">
        <v>3.83</v>
      </c>
      <c r="AO49" s="9">
        <v>3.83</v>
      </c>
      <c r="AP49" s="9">
        <v>3.82</v>
      </c>
      <c r="AQ49" s="9">
        <v>3.81</v>
      </c>
      <c r="AR49" s="9">
        <v>3.83</v>
      </c>
      <c r="AS49" s="9"/>
      <c r="AT49" s="9"/>
      <c r="AU49" s="9">
        <v>3.84</v>
      </c>
      <c r="AV49" s="9">
        <v>3.83</v>
      </c>
      <c r="AW49" s="9">
        <v>3.82</v>
      </c>
      <c r="AX49" s="9">
        <v>3.82</v>
      </c>
      <c r="AY49" s="9">
        <v>3.82</v>
      </c>
      <c r="AZ49" s="9"/>
      <c r="BA49" s="9"/>
      <c r="BB49" s="9"/>
      <c r="BC49" s="9">
        <v>3.83</v>
      </c>
      <c r="BD49" s="9">
        <v>3.91</v>
      </c>
      <c r="BE49" s="9">
        <v>3.95</v>
      </c>
      <c r="BF49" s="9">
        <v>3.93</v>
      </c>
      <c r="BG49" s="9"/>
      <c r="BH49" s="9"/>
      <c r="BI49" s="9">
        <v>3.92</v>
      </c>
      <c r="BJ49" s="9">
        <v>3.92</v>
      </c>
      <c r="BK49" s="9">
        <v>3.92</v>
      </c>
      <c r="BL49" s="9">
        <v>3.9</v>
      </c>
      <c r="BM49" s="9">
        <v>3.94</v>
      </c>
      <c r="BN49" s="9"/>
      <c r="BO49" s="9"/>
      <c r="BP49" s="9">
        <v>3.94</v>
      </c>
      <c r="BQ49" s="9">
        <v>3.96</v>
      </c>
      <c r="BR49" s="9">
        <v>3.95</v>
      </c>
      <c r="BS49" s="9">
        <v>3.94</v>
      </c>
      <c r="BT49" s="9">
        <v>3.93</v>
      </c>
      <c r="BU49" s="9"/>
      <c r="BV49" s="9"/>
      <c r="BW49" s="9">
        <v>3.93</v>
      </c>
      <c r="BX49" s="9">
        <v>3.98</v>
      </c>
      <c r="BY49" s="9">
        <v>3.94</v>
      </c>
      <c r="BZ49" s="9">
        <v>3.92</v>
      </c>
      <c r="CA49" s="9">
        <v>3.92</v>
      </c>
      <c r="CB49" s="9"/>
      <c r="CC49" s="9"/>
      <c r="CD49" s="9"/>
      <c r="CE49" s="9">
        <v>3.9</v>
      </c>
      <c r="CF49" s="9">
        <v>3.9</v>
      </c>
      <c r="CG49" s="9">
        <v>3.89</v>
      </c>
      <c r="CH49" s="9">
        <v>3.88</v>
      </c>
      <c r="CI49" s="9"/>
      <c r="CJ49" s="9"/>
      <c r="CK49" s="9">
        <v>3.87</v>
      </c>
      <c r="CL49" s="9">
        <v>3.87</v>
      </c>
      <c r="CM49" s="9">
        <v>3.87</v>
      </c>
      <c r="CN49" s="9">
        <v>3.88</v>
      </c>
      <c r="CO49" s="9">
        <v>3.87</v>
      </c>
      <c r="CP49" s="9"/>
      <c r="CQ49" s="9"/>
      <c r="CR49" s="9">
        <v>3.87</v>
      </c>
      <c r="CS49" s="9">
        <v>3.97</v>
      </c>
      <c r="CT49" s="9">
        <v>3.99</v>
      </c>
      <c r="CU49" s="9">
        <v>4.01</v>
      </c>
      <c r="CV49" s="9">
        <v>4.0199999999999996</v>
      </c>
      <c r="CW49" s="9"/>
      <c r="CX49" s="9"/>
      <c r="CY49" s="9">
        <v>4.0199999999999996</v>
      </c>
      <c r="CZ49" s="9">
        <v>4.04</v>
      </c>
      <c r="DA49" s="9">
        <v>4.04</v>
      </c>
      <c r="DB49" s="9">
        <v>4.01</v>
      </c>
      <c r="DC49" s="9"/>
      <c r="DD49" s="9"/>
      <c r="DE49" s="9"/>
      <c r="DF49" s="9">
        <v>4.03</v>
      </c>
      <c r="DG49" s="9">
        <v>4.05</v>
      </c>
      <c r="DH49" s="9">
        <v>4.01</v>
      </c>
      <c r="DI49" s="9">
        <v>3.99</v>
      </c>
      <c r="DJ49" s="9">
        <v>4.05</v>
      </c>
      <c r="DK49" s="9"/>
      <c r="DL49" s="9"/>
      <c r="DM49" s="9">
        <v>4.03</v>
      </c>
      <c r="DN49" s="9">
        <v>4.03</v>
      </c>
      <c r="DO49" s="9">
        <v>4.0599999999999996</v>
      </c>
      <c r="DP49" s="9">
        <v>4.01</v>
      </c>
      <c r="DQ49" s="9">
        <v>3.97</v>
      </c>
      <c r="DR49" s="9"/>
      <c r="DS49" s="9"/>
      <c r="DT49" s="9">
        <v>3.97</v>
      </c>
      <c r="DU49" s="9">
        <v>3.88</v>
      </c>
      <c r="DV49" s="9">
        <v>3.87</v>
      </c>
      <c r="DW49" s="9">
        <v>3.85</v>
      </c>
      <c r="DX49" s="9">
        <v>3.85</v>
      </c>
      <c r="DY49" s="9"/>
      <c r="DZ49" s="9"/>
      <c r="EA49" s="9">
        <v>3.9</v>
      </c>
      <c r="EB49" s="9">
        <v>3.91</v>
      </c>
      <c r="EC49" s="9">
        <v>3.91</v>
      </c>
      <c r="ED49" s="9">
        <v>3.9</v>
      </c>
      <c r="EE49" s="9">
        <v>3.89</v>
      </c>
      <c r="EF49" s="9"/>
      <c r="EG49" s="9"/>
      <c r="EH49" s="9">
        <v>3.87</v>
      </c>
      <c r="EI49" s="9">
        <v>3.84</v>
      </c>
      <c r="EJ49" s="9">
        <v>3.84</v>
      </c>
      <c r="EK49" s="9">
        <v>3.84</v>
      </c>
      <c r="EL49" s="9">
        <v>3.83</v>
      </c>
      <c r="EM49" s="9"/>
      <c r="EN49" s="9"/>
      <c r="EO49" s="9"/>
      <c r="EP49" s="9">
        <v>3.83</v>
      </c>
      <c r="EQ49" s="9">
        <v>3.85</v>
      </c>
      <c r="ER49" s="9">
        <v>3.9</v>
      </c>
      <c r="ES49" s="9">
        <v>3.88</v>
      </c>
      <c r="ET49" s="9"/>
      <c r="EU49" s="9"/>
      <c r="EV49" s="9">
        <v>3.86</v>
      </c>
      <c r="EW49" s="9">
        <v>3.85</v>
      </c>
      <c r="EX49" s="9">
        <v>3.84</v>
      </c>
      <c r="EY49" s="9">
        <v>3.88</v>
      </c>
      <c r="EZ49" s="9">
        <v>3.86</v>
      </c>
      <c r="FA49" s="9"/>
      <c r="FB49" s="9"/>
      <c r="FC49" s="9">
        <v>3.85</v>
      </c>
      <c r="FD49" s="9">
        <v>3.81</v>
      </c>
      <c r="FE49" s="9">
        <v>3.79</v>
      </c>
      <c r="FF49" s="9">
        <v>3.78</v>
      </c>
      <c r="FG49" s="9">
        <v>3.83</v>
      </c>
      <c r="FH49" s="9"/>
      <c r="FI49" s="9"/>
      <c r="FJ49" s="9">
        <v>3.8</v>
      </c>
      <c r="FK49" s="9">
        <v>3.83</v>
      </c>
      <c r="FL49" s="9">
        <v>3.83</v>
      </c>
      <c r="FM49" s="9">
        <v>3.83</v>
      </c>
      <c r="FN49" s="9">
        <v>3.85</v>
      </c>
      <c r="FO49" s="9"/>
      <c r="FP49" s="9"/>
      <c r="FQ49" s="9">
        <v>3.84</v>
      </c>
      <c r="FR49" s="9">
        <v>3.83</v>
      </c>
      <c r="FS49" s="9">
        <v>3.79</v>
      </c>
      <c r="FT49" s="9">
        <v>3.57</v>
      </c>
      <c r="FU49" s="9">
        <v>3.57</v>
      </c>
      <c r="FV49" s="9"/>
      <c r="FW49" s="9"/>
      <c r="FX49" s="9">
        <v>3.54</v>
      </c>
      <c r="FY49" s="9">
        <v>3.52</v>
      </c>
      <c r="FZ49" s="9">
        <v>3.53</v>
      </c>
      <c r="GA49" s="9">
        <v>3.51</v>
      </c>
      <c r="GB49" s="9"/>
      <c r="GC49" s="9"/>
      <c r="GD49" s="9"/>
      <c r="GE49" s="9">
        <v>3.49</v>
      </c>
      <c r="GF49" s="9">
        <v>3.49</v>
      </c>
      <c r="GG49" s="9">
        <v>3.51</v>
      </c>
      <c r="GH49" s="9">
        <v>3.49</v>
      </c>
      <c r="GI49" s="9">
        <v>3.49</v>
      </c>
      <c r="GJ49" s="9"/>
      <c r="GK49" s="9"/>
      <c r="GL49" s="9">
        <v>3.5</v>
      </c>
      <c r="GM49" s="9">
        <v>3.51</v>
      </c>
      <c r="GN49" s="9">
        <v>3.25</v>
      </c>
      <c r="GO49" s="9">
        <v>3.24</v>
      </c>
      <c r="GP49" s="9">
        <v>3.17</v>
      </c>
      <c r="GQ49" s="9"/>
      <c r="GR49" s="9"/>
      <c r="GS49" s="9">
        <v>3.21</v>
      </c>
      <c r="GT49" s="9">
        <v>3.2</v>
      </c>
      <c r="GU49" s="9">
        <v>3.18</v>
      </c>
      <c r="GV49" s="9">
        <v>3.19</v>
      </c>
      <c r="GW49" s="9">
        <v>3.17</v>
      </c>
      <c r="GX49" s="9"/>
      <c r="GY49" s="9"/>
      <c r="GZ49" s="9">
        <v>3.18</v>
      </c>
      <c r="HA49" s="9">
        <v>3.12</v>
      </c>
      <c r="HB49" s="9">
        <v>3.1</v>
      </c>
      <c r="HC49" s="9">
        <v>3.15</v>
      </c>
      <c r="HD49" s="9">
        <v>3.18</v>
      </c>
      <c r="HE49" s="9"/>
      <c r="HF49" s="9"/>
      <c r="HG49" s="9"/>
      <c r="HH49" s="9"/>
      <c r="HI49" s="9"/>
      <c r="HJ49" s="9"/>
      <c r="HK49" s="9"/>
      <c r="HL49" s="9"/>
      <c r="HM49" s="9"/>
      <c r="HN49" s="9"/>
      <c r="HO49" s="9"/>
      <c r="HP49" s="9"/>
      <c r="HQ49" s="9"/>
      <c r="HR49" s="9"/>
      <c r="HS49" s="9"/>
      <c r="HT49" s="9"/>
      <c r="HU49" s="9"/>
      <c r="HV49" s="9"/>
      <c r="HW49" s="9"/>
      <c r="HX49" s="9"/>
      <c r="HY49" s="9"/>
      <c r="HZ49" s="9"/>
      <c r="IA49" s="9"/>
      <c r="IB49" s="9"/>
      <c r="IC49" s="9"/>
      <c r="ID49" s="9"/>
      <c r="IE49" s="9"/>
      <c r="IF49" s="9"/>
      <c r="IG49" s="9"/>
      <c r="IH49" s="9"/>
      <c r="II49" s="9"/>
      <c r="IJ49" s="9"/>
      <c r="IK49" s="9"/>
      <c r="IL49" s="9"/>
      <c r="IM49" s="9"/>
      <c r="IN49" s="9"/>
      <c r="IO49" s="9"/>
      <c r="IP49" s="9"/>
      <c r="IQ49" s="9"/>
      <c r="IR49" s="9"/>
      <c r="IS49" s="9"/>
      <c r="IT49" s="9"/>
      <c r="IU49" s="9"/>
      <c r="IV49" s="9"/>
      <c r="IW49" s="9"/>
      <c r="IX49" s="9"/>
      <c r="IY49" s="9"/>
      <c r="IZ49" s="9"/>
      <c r="JA49" s="9"/>
      <c r="JB49" s="9"/>
      <c r="JC49" s="9"/>
      <c r="JD49" s="9"/>
      <c r="JE49" s="9"/>
      <c r="JF49" s="9"/>
      <c r="JG49" s="9"/>
      <c r="JH49" s="9"/>
      <c r="JI49" s="9"/>
      <c r="JJ49" s="9"/>
      <c r="JK49" s="9"/>
      <c r="JL49" s="9"/>
      <c r="JM49" s="9"/>
      <c r="JN49" s="9"/>
      <c r="JO49" s="9"/>
      <c r="JP49" s="9"/>
      <c r="JQ49" s="9"/>
      <c r="JR49" s="9"/>
      <c r="JS49" s="9"/>
      <c r="JT49" s="9"/>
      <c r="JU49" s="9"/>
      <c r="JV49" s="9"/>
      <c r="JW49" s="9"/>
      <c r="JX49" s="9"/>
      <c r="JY49" s="9"/>
      <c r="JZ49" s="9"/>
      <c r="KA49" s="9"/>
      <c r="KB49" s="9"/>
      <c r="KC49" s="9"/>
      <c r="KD49" s="9"/>
      <c r="KE49" s="9"/>
      <c r="KF49" s="9"/>
      <c r="KG49" s="9"/>
      <c r="KH49" s="9"/>
      <c r="KI49" s="9"/>
      <c r="KJ49" s="9"/>
      <c r="KK49" s="9"/>
      <c r="KL49" s="9"/>
      <c r="KM49" s="9"/>
      <c r="KN49" s="9"/>
      <c r="KO49" s="9"/>
      <c r="KP49" s="9"/>
      <c r="KQ49" s="9"/>
      <c r="KR49" s="9"/>
      <c r="KS49" s="9"/>
      <c r="KT49" s="9"/>
      <c r="KU49" s="9"/>
      <c r="KV49" s="9"/>
      <c r="KW49" s="9"/>
      <c r="KX49" s="9"/>
      <c r="KY49" s="9"/>
      <c r="KZ49" s="9"/>
      <c r="LA49" s="9"/>
      <c r="LB49" s="9"/>
      <c r="LC49" s="9"/>
      <c r="LD49" s="9"/>
      <c r="LE49" s="9"/>
      <c r="LF49" s="9"/>
      <c r="LG49" s="9"/>
      <c r="LH49" s="9"/>
      <c r="LI49" s="9"/>
      <c r="LJ49" s="9"/>
      <c r="LK49" s="9"/>
      <c r="LL49" s="9"/>
      <c r="LM49" s="9"/>
      <c r="LN49" s="9"/>
      <c r="LO49" s="9"/>
      <c r="LP49" s="9"/>
      <c r="LQ49" s="9"/>
      <c r="LR49" s="9"/>
      <c r="LS49" s="9"/>
      <c r="LT49" s="9"/>
      <c r="LU49" s="9"/>
      <c r="LV49" s="9"/>
      <c r="LW49" s="9"/>
      <c r="LX49" s="9"/>
      <c r="LY49" s="9"/>
      <c r="LZ49" s="9"/>
      <c r="MA49" s="9"/>
      <c r="MB49" s="9"/>
      <c r="MC49" s="9"/>
      <c r="MD49" s="9"/>
      <c r="ME49" s="9"/>
      <c r="MF49" s="9"/>
      <c r="MG49" s="9"/>
      <c r="MH49" s="9"/>
      <c r="MI49" s="9"/>
      <c r="MJ49" s="9"/>
      <c r="MK49" s="9"/>
      <c r="ML49" s="9"/>
      <c r="MM49" s="9"/>
      <c r="MN49" s="9"/>
      <c r="MO49" s="9"/>
      <c r="MP49" s="9"/>
      <c r="MQ49" s="9"/>
      <c r="MR49" s="9"/>
      <c r="MS49" s="9"/>
      <c r="MT49" s="9"/>
      <c r="MU49" s="9"/>
      <c r="MV49" s="9"/>
      <c r="MW49" s="9"/>
      <c r="MX49" s="9"/>
      <c r="MY49" s="9"/>
      <c r="MZ49" s="9"/>
      <c r="NA49" s="9"/>
      <c r="NB49" s="9"/>
      <c r="NC49" s="9"/>
      <c r="ND49" s="9">
        <v>3.21</v>
      </c>
      <c r="NE49" s="10">
        <v>3.19</v>
      </c>
      <c r="NF49" s="10">
        <v>3.15</v>
      </c>
      <c r="NG49" s="10">
        <v>3.22</v>
      </c>
      <c r="NH49" s="10">
        <v>3.23</v>
      </c>
      <c r="NI49" s="10">
        <v>3.31</v>
      </c>
      <c r="NJ49" s="10">
        <v>3.23</v>
      </c>
      <c r="NK49" s="10">
        <v>3.24</v>
      </c>
      <c r="NL49" s="10">
        <v>3.21</v>
      </c>
      <c r="NM49" s="10">
        <v>3.17</v>
      </c>
      <c r="NN49" s="10">
        <v>3.17</v>
      </c>
      <c r="NO49" s="10">
        <v>3.07</v>
      </c>
      <c r="NP49" s="10">
        <v>3.04</v>
      </c>
      <c r="NQ49" s="10">
        <v>3.08</v>
      </c>
      <c r="NR49" s="10">
        <v>3.09</v>
      </c>
      <c r="NS49" s="10">
        <v>3.08</v>
      </c>
      <c r="NT49" s="10">
        <v>3.1</v>
      </c>
      <c r="NU49" s="10">
        <v>3.07</v>
      </c>
      <c r="NV49" s="10">
        <v>3.11</v>
      </c>
      <c r="NW49" s="10">
        <v>3.16</v>
      </c>
      <c r="NX49" s="10">
        <v>3.05</v>
      </c>
      <c r="NY49">
        <v>3</v>
      </c>
      <c r="NZ49">
        <v>2.94</v>
      </c>
      <c r="OA49">
        <v>2.92</v>
      </c>
      <c r="OB49">
        <v>2.85</v>
      </c>
      <c r="OC49">
        <v>2.93</v>
      </c>
      <c r="OD49">
        <v>2.92</v>
      </c>
      <c r="OE49">
        <v>3.05</v>
      </c>
      <c r="OF49">
        <v>3.1</v>
      </c>
      <c r="OG49">
        <v>3.1</v>
      </c>
      <c r="OH49">
        <v>3.15</v>
      </c>
      <c r="OI49">
        <v>3.1</v>
      </c>
      <c r="OJ49">
        <v>3.09</v>
      </c>
      <c r="OK49">
        <v>3.09</v>
      </c>
      <c r="OL49">
        <v>3.15</v>
      </c>
      <c r="OM49">
        <v>3.16</v>
      </c>
      <c r="ON49">
        <v>3.23</v>
      </c>
      <c r="OO49">
        <v>3.1</v>
      </c>
      <c r="OP49">
        <v>3.11</v>
      </c>
      <c r="OQ49">
        <v>3.13</v>
      </c>
      <c r="OR49">
        <v>3.1</v>
      </c>
      <c r="OS49">
        <v>3.2</v>
      </c>
      <c r="OT49">
        <v>3.22</v>
      </c>
      <c r="OU49">
        <v>3.18</v>
      </c>
      <c r="OV49">
        <v>3.2</v>
      </c>
      <c r="OW49">
        <v>3.25</v>
      </c>
      <c r="OX49">
        <v>3.3</v>
      </c>
      <c r="OY49">
        <v>3.25</v>
      </c>
      <c r="OZ49">
        <v>3.25</v>
      </c>
      <c r="PA49">
        <v>3.26</v>
      </c>
      <c r="PB49">
        <v>3.27</v>
      </c>
      <c r="PC49">
        <v>3.27</v>
      </c>
      <c r="PD49">
        <v>3.28</v>
      </c>
      <c r="PE49">
        <v>3.19</v>
      </c>
      <c r="PF49">
        <v>3.15</v>
      </c>
      <c r="PG49">
        <v>3.19</v>
      </c>
      <c r="PH49">
        <v>3.2</v>
      </c>
      <c r="PI49">
        <v>3.22</v>
      </c>
      <c r="PJ49">
        <v>3.16</v>
      </c>
      <c r="PK49">
        <v>3.28</v>
      </c>
      <c r="PL49">
        <v>3.34</v>
      </c>
      <c r="PM49">
        <v>3.27</v>
      </c>
      <c r="PN49">
        <v>3.21</v>
      </c>
      <c r="PO49">
        <v>3.27</v>
      </c>
      <c r="PP49">
        <v>3.29</v>
      </c>
      <c r="PQ49">
        <v>3.25</v>
      </c>
      <c r="PR49">
        <v>3.29</v>
      </c>
      <c r="PS49">
        <v>3.24</v>
      </c>
      <c r="PT49">
        <v>3.27</v>
      </c>
      <c r="PU49">
        <v>3.29</v>
      </c>
      <c r="PV49">
        <v>3.33</v>
      </c>
      <c r="PW49">
        <v>3.34</v>
      </c>
      <c r="PX49">
        <v>3.34</v>
      </c>
      <c r="PY49">
        <v>3.3</v>
      </c>
      <c r="PZ49">
        <v>3.28</v>
      </c>
      <c r="QA49">
        <v>3.21</v>
      </c>
      <c r="QB49">
        <v>3.17</v>
      </c>
      <c r="QC49">
        <v>3.22</v>
      </c>
      <c r="QD49">
        <v>3.19</v>
      </c>
      <c r="QE49">
        <v>3.2</v>
      </c>
      <c r="QF49">
        <v>3.23</v>
      </c>
      <c r="QG49">
        <v>3.2</v>
      </c>
      <c r="QH49">
        <v>3.25</v>
      </c>
      <c r="QI49">
        <v>3.32</v>
      </c>
    </row>
    <row r="50" spans="1:451" ht="16.5" customHeight="1" x14ac:dyDescent="0.25">
      <c r="A50" s="7" t="s">
        <v>414</v>
      </c>
      <c r="B50" s="7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 t="e">
        <v>#N/A</v>
      </c>
      <c r="W50" s="9"/>
      <c r="X50" s="9"/>
      <c r="Y50" s="9"/>
      <c r="Z50" s="9" t="e">
        <v>#N/A</v>
      </c>
      <c r="AA50" s="9" t="e">
        <v>#N/A</v>
      </c>
      <c r="AB50" s="9" t="e">
        <v>#N/A</v>
      </c>
      <c r="AC50" s="9" t="e">
        <v>#N/A</v>
      </c>
      <c r="AD50" s="9" t="e">
        <v>#N/A</v>
      </c>
      <c r="AE50" s="9"/>
      <c r="AF50" s="9"/>
      <c r="AG50" s="9" t="e">
        <v>#N/A</v>
      </c>
      <c r="AH50" s="9" t="e">
        <v>#N/A</v>
      </c>
      <c r="AI50" s="9" t="e">
        <v>#N/A</v>
      </c>
      <c r="AJ50" s="9" t="e">
        <v>#N/A</v>
      </c>
      <c r="AK50" s="9" t="e">
        <v>#N/A</v>
      </c>
      <c r="AL50" s="9"/>
      <c r="AM50" s="9"/>
      <c r="AN50" s="9" t="e">
        <v>#N/A</v>
      </c>
      <c r="AO50" s="9" t="e">
        <v>#N/A</v>
      </c>
      <c r="AP50" s="9" t="e">
        <v>#N/A</v>
      </c>
      <c r="AQ50" s="9" t="e">
        <v>#N/A</v>
      </c>
      <c r="AR50" s="9" t="e">
        <v>#N/A</v>
      </c>
      <c r="AS50" s="9"/>
      <c r="AT50" s="9"/>
      <c r="AU50" s="9" t="e">
        <v>#N/A</v>
      </c>
      <c r="AV50" s="9" t="e">
        <v>#N/A</v>
      </c>
      <c r="AW50" s="9" t="e">
        <v>#N/A</v>
      </c>
      <c r="AX50" s="9" t="e">
        <v>#N/A</v>
      </c>
      <c r="AY50" s="9" t="e">
        <v>#N/A</v>
      </c>
      <c r="AZ50" s="9"/>
      <c r="BA50" s="9"/>
      <c r="BB50" s="9"/>
      <c r="BC50" s="9" t="e">
        <v>#N/A</v>
      </c>
      <c r="BD50" s="9" t="e">
        <v>#N/A</v>
      </c>
      <c r="BE50" s="9" t="e">
        <v>#N/A</v>
      </c>
      <c r="BF50" s="9" t="e">
        <v>#N/A</v>
      </c>
      <c r="BG50" s="9"/>
      <c r="BH50" s="9"/>
      <c r="BI50" s="9" t="e">
        <v>#N/A</v>
      </c>
      <c r="BJ50" s="9" t="e">
        <v>#N/A</v>
      </c>
      <c r="BK50" s="9" t="e">
        <v>#N/A</v>
      </c>
      <c r="BL50" s="9" t="e">
        <v>#N/A</v>
      </c>
      <c r="BM50" s="9" t="e">
        <v>#N/A</v>
      </c>
      <c r="BN50" s="9"/>
      <c r="BO50" s="9"/>
      <c r="BP50" s="9" t="e">
        <v>#N/A</v>
      </c>
      <c r="BQ50" s="9" t="e">
        <v>#N/A</v>
      </c>
      <c r="BR50" s="9" t="e">
        <v>#N/A</v>
      </c>
      <c r="BS50" s="9" t="e">
        <v>#N/A</v>
      </c>
      <c r="BT50" s="9" t="e">
        <v>#N/A</v>
      </c>
      <c r="BU50" s="9"/>
      <c r="BV50" s="9"/>
      <c r="BW50" s="9" t="e">
        <v>#N/A</v>
      </c>
      <c r="BX50" s="9" t="e">
        <v>#N/A</v>
      </c>
      <c r="BY50" s="9" t="e">
        <v>#N/A</v>
      </c>
      <c r="BZ50" s="9" t="e">
        <v>#N/A</v>
      </c>
      <c r="CA50" s="9" t="e">
        <v>#N/A</v>
      </c>
      <c r="CB50" s="9"/>
      <c r="CC50" s="9"/>
      <c r="CD50" s="9"/>
      <c r="CE50" s="9" t="e">
        <v>#N/A</v>
      </c>
      <c r="CF50" s="9" t="e">
        <v>#N/A</v>
      </c>
      <c r="CG50" s="9" t="e">
        <v>#N/A</v>
      </c>
      <c r="CH50" s="9" t="e">
        <v>#N/A</v>
      </c>
      <c r="CI50" s="9"/>
      <c r="CJ50" s="9"/>
      <c r="CK50" s="9" t="e">
        <v>#N/A</v>
      </c>
      <c r="CL50" s="9" t="e">
        <v>#N/A</v>
      </c>
      <c r="CM50" s="9" t="e">
        <v>#N/A</v>
      </c>
      <c r="CN50" s="9" t="e">
        <v>#N/A</v>
      </c>
      <c r="CO50" s="9" t="e">
        <v>#N/A</v>
      </c>
      <c r="CP50" s="9"/>
      <c r="CQ50" s="9"/>
      <c r="CR50" s="9" t="e">
        <v>#N/A</v>
      </c>
      <c r="CS50" s="9" t="e">
        <v>#N/A</v>
      </c>
      <c r="CT50" s="9" t="e">
        <v>#N/A</v>
      </c>
      <c r="CU50" s="9" t="e">
        <v>#N/A</v>
      </c>
      <c r="CV50" s="9" t="e">
        <v>#N/A</v>
      </c>
      <c r="CW50" s="9"/>
      <c r="CX50" s="9"/>
      <c r="CY50" s="9" t="e">
        <v>#N/A</v>
      </c>
      <c r="CZ50" s="9" t="e">
        <v>#N/A</v>
      </c>
      <c r="DA50" s="9" t="e">
        <v>#N/A</v>
      </c>
      <c r="DB50" s="9" t="e">
        <v>#N/A</v>
      </c>
      <c r="DC50" s="9"/>
      <c r="DD50" s="9"/>
      <c r="DE50" s="9"/>
      <c r="DF50" s="9" t="e">
        <v>#N/A</v>
      </c>
      <c r="DG50" s="9" t="e">
        <v>#N/A</v>
      </c>
      <c r="DH50" s="9" t="e">
        <v>#N/A</v>
      </c>
      <c r="DI50" s="9" t="e">
        <v>#N/A</v>
      </c>
      <c r="DJ50" s="9" t="e">
        <v>#N/A</v>
      </c>
      <c r="DK50" s="9"/>
      <c r="DL50" s="9"/>
      <c r="DM50" s="9" t="e">
        <v>#N/A</v>
      </c>
      <c r="DN50" s="9" t="e">
        <v>#N/A</v>
      </c>
      <c r="DO50" s="9" t="e">
        <v>#N/A</v>
      </c>
      <c r="DP50" s="9" t="e">
        <v>#N/A</v>
      </c>
      <c r="DQ50" s="9" t="e">
        <v>#N/A</v>
      </c>
      <c r="DR50" s="9"/>
      <c r="DS50" s="9"/>
      <c r="DT50" s="9" t="e">
        <v>#N/A</v>
      </c>
      <c r="DU50" s="9" t="e">
        <v>#N/A</v>
      </c>
      <c r="DV50" s="9" t="e">
        <v>#N/A</v>
      </c>
      <c r="DW50" s="9" t="e">
        <v>#N/A</v>
      </c>
      <c r="DX50" s="9" t="e">
        <v>#N/A</v>
      </c>
      <c r="DY50" s="9"/>
      <c r="DZ50" s="9"/>
      <c r="EA50" s="9" t="e">
        <v>#N/A</v>
      </c>
      <c r="EB50" s="9" t="e">
        <v>#N/A</v>
      </c>
      <c r="EC50" s="9" t="e">
        <v>#N/A</v>
      </c>
      <c r="ED50" s="9" t="e">
        <v>#N/A</v>
      </c>
      <c r="EE50" s="9" t="e">
        <v>#N/A</v>
      </c>
      <c r="EF50" s="9"/>
      <c r="EG50" s="9"/>
      <c r="EH50" s="9" t="e">
        <v>#N/A</v>
      </c>
      <c r="EI50" s="9" t="e">
        <v>#N/A</v>
      </c>
      <c r="EJ50" s="9" t="e">
        <v>#N/A</v>
      </c>
      <c r="EK50" s="9" t="e">
        <v>#N/A</v>
      </c>
      <c r="EL50" s="9" t="e">
        <v>#N/A</v>
      </c>
      <c r="EM50" s="9"/>
      <c r="EN50" s="9"/>
      <c r="EO50" s="9"/>
      <c r="EP50" s="9" t="e">
        <v>#N/A</v>
      </c>
      <c r="EQ50" s="9" t="e">
        <v>#N/A</v>
      </c>
      <c r="ER50" s="9" t="e">
        <v>#N/A</v>
      </c>
      <c r="ES50" s="9" t="e">
        <v>#N/A</v>
      </c>
      <c r="ET50" s="9"/>
      <c r="EU50" s="9"/>
      <c r="EV50" s="9" t="e">
        <v>#N/A</v>
      </c>
      <c r="EW50" s="9" t="e">
        <v>#N/A</v>
      </c>
      <c r="EX50" s="9" t="e">
        <v>#N/A</v>
      </c>
      <c r="EY50" s="9" t="e">
        <v>#N/A</v>
      </c>
      <c r="EZ50" s="9" t="e">
        <v>#N/A</v>
      </c>
      <c r="FA50" s="9"/>
      <c r="FB50" s="9"/>
      <c r="FC50" s="9" t="e">
        <v>#N/A</v>
      </c>
      <c r="FD50" s="9" t="e">
        <v>#N/A</v>
      </c>
      <c r="FE50" s="9" t="e">
        <v>#N/A</v>
      </c>
      <c r="FF50" s="9" t="e">
        <v>#N/A</v>
      </c>
      <c r="FG50" s="9" t="e">
        <v>#N/A</v>
      </c>
      <c r="FH50" s="9"/>
      <c r="FI50" s="9"/>
      <c r="FJ50" s="9" t="e">
        <v>#N/A</v>
      </c>
      <c r="FK50" s="9" t="e">
        <v>#N/A</v>
      </c>
      <c r="FL50" s="9" t="e">
        <v>#N/A</v>
      </c>
      <c r="FM50" s="9" t="e">
        <v>#N/A</v>
      </c>
      <c r="FN50" s="9" t="e">
        <v>#N/A</v>
      </c>
      <c r="FO50" s="9"/>
      <c r="FP50" s="9"/>
      <c r="FQ50" s="9" t="e">
        <v>#N/A</v>
      </c>
      <c r="FR50" s="9" t="e">
        <v>#N/A</v>
      </c>
      <c r="FS50" s="9" t="e">
        <v>#N/A</v>
      </c>
      <c r="FT50" s="9" t="e">
        <v>#N/A</v>
      </c>
      <c r="FU50" s="9" t="e">
        <v>#N/A</v>
      </c>
      <c r="FV50" s="9"/>
      <c r="FW50" s="9"/>
      <c r="FX50" s="9" t="e">
        <v>#N/A</v>
      </c>
      <c r="FY50" s="9" t="e">
        <v>#N/A</v>
      </c>
      <c r="FZ50" s="9" t="e">
        <v>#N/A</v>
      </c>
      <c r="GA50" s="9" t="e">
        <v>#N/A</v>
      </c>
      <c r="GB50" s="9"/>
      <c r="GC50" s="9"/>
      <c r="GD50" s="9"/>
      <c r="GE50" s="9" t="e">
        <v>#N/A</v>
      </c>
      <c r="GF50" s="9" t="e">
        <v>#N/A</v>
      </c>
      <c r="GG50" s="9" t="e">
        <v>#N/A</v>
      </c>
      <c r="GH50" s="9" t="e">
        <v>#N/A</v>
      </c>
      <c r="GI50" s="9" t="e">
        <v>#N/A</v>
      </c>
      <c r="GJ50" s="9"/>
      <c r="GK50" s="9"/>
      <c r="GL50" s="9" t="e">
        <v>#N/A</v>
      </c>
      <c r="GM50" s="9" t="e">
        <v>#N/A</v>
      </c>
      <c r="GN50" s="9" t="e">
        <v>#N/A</v>
      </c>
      <c r="GO50" s="9" t="e">
        <v>#N/A</v>
      </c>
      <c r="GP50" s="9" t="e">
        <v>#N/A</v>
      </c>
      <c r="GQ50" s="9"/>
      <c r="GR50" s="9"/>
      <c r="GS50" s="9" t="e">
        <v>#N/A</v>
      </c>
      <c r="GT50" s="9" t="e">
        <v>#N/A</v>
      </c>
      <c r="GU50" s="9" t="e">
        <v>#N/A</v>
      </c>
      <c r="GV50" s="9" t="e">
        <v>#N/A</v>
      </c>
      <c r="GW50" s="9" t="e">
        <v>#N/A</v>
      </c>
      <c r="GX50" s="9"/>
      <c r="GY50" s="9"/>
      <c r="GZ50" s="9" t="e">
        <v>#N/A</v>
      </c>
      <c r="HA50" s="9" t="e">
        <v>#N/A</v>
      </c>
      <c r="HB50" s="9" t="e">
        <v>#N/A</v>
      </c>
      <c r="HC50" s="9" t="e">
        <v>#N/A</v>
      </c>
      <c r="HD50" s="9" t="e">
        <v>#N/A</v>
      </c>
      <c r="HE50" s="9"/>
      <c r="HF50" s="9"/>
      <c r="HG50" s="9"/>
      <c r="HH50" s="9"/>
      <c r="HI50" s="9"/>
      <c r="HJ50" s="9"/>
      <c r="HK50" s="9"/>
      <c r="HL50" s="9"/>
      <c r="HM50" s="9"/>
      <c r="HN50" s="9"/>
      <c r="HO50" s="9"/>
      <c r="HP50" s="9"/>
      <c r="HQ50" s="9"/>
      <c r="HR50" s="9"/>
      <c r="HS50" s="9"/>
      <c r="HT50" s="9"/>
      <c r="HU50" s="9"/>
      <c r="HV50" s="9"/>
      <c r="HW50" s="9"/>
      <c r="HX50" s="9"/>
      <c r="HY50" s="9"/>
      <c r="HZ50" s="9"/>
      <c r="IA50" s="9"/>
      <c r="IB50" s="9"/>
      <c r="IC50" s="9"/>
      <c r="ID50" s="9"/>
      <c r="IE50" s="9"/>
      <c r="IF50" s="9"/>
      <c r="IG50" s="9"/>
      <c r="IH50" s="9"/>
      <c r="II50" s="9"/>
      <c r="IJ50" s="9"/>
      <c r="IK50" s="9"/>
      <c r="IL50" s="9"/>
      <c r="IM50" s="9"/>
      <c r="IN50" s="9"/>
      <c r="IO50" s="9"/>
      <c r="IP50" s="9"/>
      <c r="IQ50" s="9"/>
      <c r="IR50" s="9"/>
      <c r="IS50" s="9"/>
      <c r="IT50" s="9"/>
      <c r="IU50" s="9"/>
      <c r="IV50" s="9"/>
      <c r="IW50" s="9"/>
      <c r="IX50" s="9"/>
      <c r="IY50" s="9"/>
      <c r="IZ50" s="9"/>
      <c r="JA50" s="9"/>
      <c r="JB50" s="9"/>
      <c r="JC50" s="9"/>
      <c r="JD50" s="9"/>
      <c r="JE50" s="9"/>
      <c r="JF50" s="9"/>
      <c r="JG50" s="9"/>
      <c r="JH50" s="9"/>
      <c r="JI50" s="9"/>
      <c r="JJ50" s="9"/>
      <c r="JK50" s="9"/>
      <c r="JL50" s="9"/>
      <c r="JM50" s="9"/>
      <c r="JN50" s="9"/>
      <c r="JO50" s="9"/>
      <c r="JP50" s="9"/>
      <c r="JQ50" s="9"/>
      <c r="JR50" s="9"/>
      <c r="JS50" s="9"/>
      <c r="JT50" s="9"/>
      <c r="JU50" s="9"/>
      <c r="JV50" s="9"/>
      <c r="JW50" s="9"/>
      <c r="JX50" s="9"/>
      <c r="JY50" s="9"/>
      <c r="JZ50" s="9"/>
      <c r="KA50" s="9"/>
      <c r="KB50" s="9"/>
      <c r="KC50" s="9"/>
      <c r="KD50" s="9"/>
      <c r="KE50" s="9"/>
      <c r="KF50" s="9"/>
      <c r="KG50" s="9"/>
      <c r="KH50" s="9"/>
      <c r="KI50" s="9"/>
      <c r="KJ50" s="9"/>
      <c r="KK50" s="9"/>
      <c r="KL50" s="9"/>
      <c r="KM50" s="9"/>
      <c r="KN50" s="9"/>
      <c r="KO50" s="9"/>
      <c r="KP50" s="9"/>
      <c r="KQ50" s="9"/>
      <c r="KR50" s="9"/>
      <c r="KS50" s="9"/>
      <c r="KT50" s="9"/>
      <c r="KU50" s="9"/>
      <c r="KV50" s="9"/>
      <c r="KW50" s="9"/>
      <c r="KX50" s="9"/>
      <c r="KY50" s="9"/>
      <c r="KZ50" s="9"/>
      <c r="LA50" s="9"/>
      <c r="LB50" s="9"/>
      <c r="LC50" s="9"/>
      <c r="LD50" s="9"/>
      <c r="LE50" s="9"/>
      <c r="LF50" s="9"/>
      <c r="LG50" s="9"/>
      <c r="LH50" s="9"/>
      <c r="LI50" s="9"/>
      <c r="LJ50" s="9"/>
      <c r="LK50" s="9"/>
      <c r="LL50" s="9"/>
      <c r="LM50" s="9"/>
      <c r="LN50" s="9"/>
      <c r="LO50" s="9"/>
      <c r="LP50" s="9"/>
      <c r="LQ50" s="9"/>
      <c r="LR50" s="9"/>
      <c r="LS50" s="9"/>
      <c r="LT50" s="9"/>
      <c r="LU50" s="9"/>
      <c r="LV50" s="9"/>
      <c r="LW50" s="9"/>
      <c r="LX50" s="9"/>
      <c r="LY50" s="9"/>
      <c r="LZ50" s="9"/>
      <c r="MA50" s="9"/>
      <c r="MB50" s="9"/>
      <c r="MC50" s="9"/>
      <c r="MD50" s="9"/>
      <c r="ME50" s="9"/>
      <c r="MF50" s="9"/>
      <c r="MG50" s="9"/>
      <c r="MH50" s="9"/>
      <c r="MI50" s="9"/>
      <c r="MJ50" s="9"/>
      <c r="MK50" s="9"/>
      <c r="ML50" s="9"/>
      <c r="MM50" s="9"/>
      <c r="MN50" s="9"/>
      <c r="MO50" s="9"/>
      <c r="MP50" s="9"/>
      <c r="MQ50" s="9"/>
      <c r="MR50" s="9"/>
      <c r="MS50" s="9"/>
      <c r="MT50" s="9"/>
      <c r="MU50" s="9"/>
      <c r="MV50" s="9"/>
      <c r="MW50" s="9"/>
      <c r="MX50" s="9"/>
      <c r="MY50" s="9"/>
      <c r="MZ50" s="9"/>
      <c r="NA50" s="9"/>
      <c r="NB50" s="9"/>
      <c r="NC50" s="9"/>
      <c r="ND50" s="9" t="e">
        <v>#N/A</v>
      </c>
    </row>
    <row r="51" spans="1:451" ht="16.5" customHeight="1" x14ac:dyDescent="0.25">
      <c r="A51" s="10"/>
      <c r="B51" s="11" t="s">
        <v>415</v>
      </c>
      <c r="C51" s="9"/>
      <c r="D51" s="9"/>
      <c r="E51" s="9">
        <v>1.1299999999999999</v>
      </c>
      <c r="F51" s="9">
        <v>1.1299999999999999</v>
      </c>
      <c r="G51" s="9">
        <v>1.1299999999999999</v>
      </c>
      <c r="H51" s="9">
        <v>1.1200000000000001</v>
      </c>
      <c r="I51" s="9">
        <v>1.1100000000000001</v>
      </c>
      <c r="J51" s="9"/>
      <c r="K51" s="9"/>
      <c r="L51" s="9">
        <v>1.1100000000000001</v>
      </c>
      <c r="M51" s="9">
        <v>1.1100000000000001</v>
      </c>
      <c r="N51" s="9">
        <v>1.1000000000000001</v>
      </c>
      <c r="O51" s="9">
        <v>1.1200000000000001</v>
      </c>
      <c r="P51" s="9">
        <v>1.1200000000000001</v>
      </c>
      <c r="Q51" s="9"/>
      <c r="R51" s="9"/>
      <c r="S51" s="9">
        <v>1.1200000000000001</v>
      </c>
      <c r="T51" s="9">
        <v>1.1200000000000001</v>
      </c>
      <c r="U51" s="9">
        <v>1.1100000000000001</v>
      </c>
      <c r="V51" s="9">
        <v>1.1200000000000001</v>
      </c>
      <c r="W51" s="9">
        <v>1.1200000000000001</v>
      </c>
      <c r="X51" s="9"/>
      <c r="Y51" s="9"/>
      <c r="Z51" s="9">
        <v>1.1299999999999999</v>
      </c>
      <c r="AA51" s="9">
        <v>1.1299999999999999</v>
      </c>
      <c r="AB51" s="9">
        <v>1.1200000000000001</v>
      </c>
      <c r="AC51" s="9">
        <v>1.1399999999999999</v>
      </c>
      <c r="AD51" s="9">
        <v>1.1499999999999999</v>
      </c>
      <c r="AE51" s="9"/>
      <c r="AF51" s="9"/>
      <c r="AG51" s="9">
        <v>1.1399999999999999</v>
      </c>
      <c r="AH51" s="9">
        <v>1.2</v>
      </c>
      <c r="AI51" s="9">
        <v>1.2</v>
      </c>
      <c r="AJ51" s="9">
        <v>1.2</v>
      </c>
      <c r="AK51" s="9">
        <v>1.2</v>
      </c>
      <c r="AL51" s="9"/>
      <c r="AM51" s="9"/>
      <c r="AN51" s="9">
        <v>1.2</v>
      </c>
      <c r="AO51" s="9">
        <v>1.2</v>
      </c>
      <c r="AP51" s="9">
        <v>1.2</v>
      </c>
      <c r="AQ51" s="9">
        <v>1.2</v>
      </c>
      <c r="AR51" s="9">
        <v>1.21</v>
      </c>
      <c r="AS51" s="9"/>
      <c r="AT51" s="9"/>
      <c r="AU51" s="9">
        <v>1.22</v>
      </c>
      <c r="AV51" s="9">
        <v>1.21</v>
      </c>
      <c r="AW51" s="9">
        <v>1.21</v>
      </c>
      <c r="AX51" s="9">
        <v>1.21</v>
      </c>
      <c r="AY51" s="9">
        <v>1.21</v>
      </c>
      <c r="AZ51" s="9"/>
      <c r="BA51" s="9"/>
      <c r="BB51" s="9"/>
      <c r="BC51" s="9">
        <v>1.27</v>
      </c>
      <c r="BD51" s="9">
        <v>1.26</v>
      </c>
      <c r="BE51" s="9">
        <v>1.28</v>
      </c>
      <c r="BF51" s="9">
        <v>1.34</v>
      </c>
      <c r="BG51" s="9"/>
      <c r="BH51" s="9"/>
      <c r="BI51" s="9">
        <v>1.33</v>
      </c>
      <c r="BJ51" s="9">
        <v>1.33</v>
      </c>
      <c r="BK51" s="9">
        <v>1.33</v>
      </c>
      <c r="BL51" s="9">
        <v>1.32</v>
      </c>
      <c r="BM51" s="9">
        <v>1.44</v>
      </c>
      <c r="BN51" s="9"/>
      <c r="BO51" s="9"/>
      <c r="BP51" s="9">
        <v>1.5</v>
      </c>
      <c r="BQ51" s="9">
        <v>1.51</v>
      </c>
      <c r="BR51" s="9">
        <v>1.5</v>
      </c>
      <c r="BS51" s="9">
        <v>1.5</v>
      </c>
      <c r="BT51" s="9">
        <v>1.5</v>
      </c>
      <c r="BU51" s="9"/>
      <c r="BV51" s="9"/>
      <c r="BW51" s="9">
        <v>1.49</v>
      </c>
      <c r="BX51" s="9">
        <v>1.5</v>
      </c>
      <c r="BY51" s="9">
        <v>1.49</v>
      </c>
      <c r="BZ51" s="9">
        <v>1.48</v>
      </c>
      <c r="CA51" s="9">
        <v>1.42</v>
      </c>
      <c r="CB51" s="9"/>
      <c r="CC51" s="9"/>
      <c r="CD51" s="9"/>
      <c r="CE51" s="9">
        <v>1.41</v>
      </c>
      <c r="CF51" s="9">
        <v>1.41</v>
      </c>
      <c r="CG51" s="9">
        <v>1.41</v>
      </c>
      <c r="CH51" s="9">
        <v>1.4</v>
      </c>
      <c r="CI51" s="9"/>
      <c r="CJ51" s="9"/>
      <c r="CK51" s="9">
        <v>1.4</v>
      </c>
      <c r="CL51" s="9">
        <v>1.4</v>
      </c>
      <c r="CM51" s="9">
        <v>1.4</v>
      </c>
      <c r="CN51" s="9">
        <v>1.4</v>
      </c>
      <c r="CO51" s="9">
        <v>1.42</v>
      </c>
      <c r="CP51" s="9"/>
      <c r="CQ51" s="9"/>
      <c r="CR51" s="9">
        <v>1.42</v>
      </c>
      <c r="CS51" s="9">
        <v>1.42</v>
      </c>
      <c r="CT51" s="9">
        <v>1.44</v>
      </c>
      <c r="CU51" s="9">
        <v>1.44</v>
      </c>
      <c r="CV51" s="9">
        <v>1.45</v>
      </c>
      <c r="CW51" s="9"/>
      <c r="CX51" s="9"/>
      <c r="CY51" s="9">
        <v>1.45</v>
      </c>
      <c r="CZ51" s="9">
        <v>1.45</v>
      </c>
      <c r="DA51" s="9">
        <v>1.46</v>
      </c>
      <c r="DB51" s="9">
        <v>1.44</v>
      </c>
      <c r="DC51" s="9"/>
      <c r="DD51" s="9"/>
      <c r="DE51" s="9"/>
      <c r="DF51" s="9">
        <v>1.4</v>
      </c>
      <c r="DG51" s="9">
        <v>1.38</v>
      </c>
      <c r="DH51" s="9">
        <v>1.37</v>
      </c>
      <c r="DI51" s="9">
        <v>1.34</v>
      </c>
      <c r="DJ51" s="9">
        <v>1.36</v>
      </c>
      <c r="DK51" s="9"/>
      <c r="DL51" s="9"/>
      <c r="DM51" s="9">
        <v>1.37</v>
      </c>
      <c r="DN51" s="9">
        <v>1.37</v>
      </c>
      <c r="DO51" s="9">
        <v>1.4</v>
      </c>
      <c r="DP51" s="9">
        <v>1.41</v>
      </c>
      <c r="DQ51" s="9">
        <v>1.39</v>
      </c>
      <c r="DR51" s="9"/>
      <c r="DS51" s="9"/>
      <c r="DT51" s="9">
        <v>1.41</v>
      </c>
      <c r="DU51" s="9">
        <v>1.34</v>
      </c>
      <c r="DV51" s="9">
        <v>1.33</v>
      </c>
      <c r="DW51" s="9">
        <v>1.29</v>
      </c>
      <c r="DX51" s="9">
        <v>1.29</v>
      </c>
      <c r="DY51" s="9"/>
      <c r="DZ51" s="9"/>
      <c r="EA51" s="9">
        <v>1.3</v>
      </c>
      <c r="EB51" s="9">
        <v>1.22</v>
      </c>
      <c r="EC51" s="9">
        <v>1.22</v>
      </c>
      <c r="ED51" s="9">
        <v>1.19</v>
      </c>
      <c r="EE51" s="9">
        <v>1.1599999999999999</v>
      </c>
      <c r="EF51" s="9"/>
      <c r="EG51" s="9"/>
      <c r="EH51" s="9">
        <v>1.1499999999999999</v>
      </c>
      <c r="EI51" s="9">
        <v>1.08</v>
      </c>
      <c r="EJ51" s="9">
        <v>1.08</v>
      </c>
      <c r="EK51" s="9">
        <v>1.08</v>
      </c>
      <c r="EL51" s="9">
        <v>1.08</v>
      </c>
      <c r="EM51" s="9"/>
      <c r="EN51" s="9"/>
      <c r="EO51" s="9"/>
      <c r="EP51" s="9">
        <v>1.08</v>
      </c>
      <c r="EQ51" s="9">
        <v>1.02</v>
      </c>
      <c r="ER51" s="9">
        <v>0.93</v>
      </c>
      <c r="ES51" s="9">
        <v>0.86</v>
      </c>
      <c r="ET51" s="9"/>
      <c r="EU51" s="9"/>
      <c r="EV51" s="9">
        <v>0.85</v>
      </c>
      <c r="EW51" s="9">
        <v>0.85</v>
      </c>
      <c r="EX51" s="9">
        <v>0.91</v>
      </c>
      <c r="EY51" s="9">
        <v>0.91</v>
      </c>
      <c r="EZ51" s="9">
        <v>0.91</v>
      </c>
      <c r="FA51" s="9"/>
      <c r="FB51" s="9"/>
      <c r="FC51" s="9">
        <v>0.9</v>
      </c>
      <c r="FD51" s="9">
        <v>0.86</v>
      </c>
      <c r="FE51" s="9">
        <v>0.85</v>
      </c>
      <c r="FF51" s="9">
        <v>0.84</v>
      </c>
      <c r="FG51" s="9">
        <v>0.85</v>
      </c>
      <c r="FH51" s="9"/>
      <c r="FI51" s="9"/>
      <c r="FJ51" s="9">
        <v>0.86</v>
      </c>
      <c r="FK51" s="9">
        <v>0.81</v>
      </c>
      <c r="FL51" s="9">
        <v>0.81</v>
      </c>
      <c r="FM51" s="9">
        <v>0.8</v>
      </c>
      <c r="FN51" s="9">
        <v>0.81</v>
      </c>
      <c r="FO51" s="9"/>
      <c r="FP51" s="9"/>
      <c r="FQ51" s="9">
        <v>0.81</v>
      </c>
      <c r="FR51" s="9">
        <v>0.81</v>
      </c>
      <c r="FS51" s="9">
        <v>0.77</v>
      </c>
      <c r="FT51" s="9">
        <v>0.73</v>
      </c>
      <c r="FU51" s="9">
        <v>0.73</v>
      </c>
      <c r="FV51" s="9"/>
      <c r="FW51" s="9"/>
      <c r="FX51" s="9">
        <v>0.7</v>
      </c>
      <c r="FY51" s="9">
        <v>0.7</v>
      </c>
      <c r="FZ51" s="9">
        <v>0.7</v>
      </c>
      <c r="GA51" s="9">
        <v>0.69</v>
      </c>
      <c r="GB51" s="9"/>
      <c r="GC51" s="9"/>
      <c r="GD51" s="9"/>
      <c r="GE51" s="9">
        <v>0.69</v>
      </c>
      <c r="GF51" s="9">
        <v>0.67</v>
      </c>
      <c r="GG51" s="9">
        <v>0.63</v>
      </c>
      <c r="GH51" s="9">
        <v>0.63</v>
      </c>
      <c r="GI51" s="9">
        <v>0.63</v>
      </c>
      <c r="GJ51" s="9"/>
      <c r="GK51" s="9"/>
      <c r="GL51" s="9">
        <v>0.63</v>
      </c>
      <c r="GM51" s="9">
        <v>0.63</v>
      </c>
      <c r="GN51" s="9">
        <v>0.63</v>
      </c>
      <c r="GO51" s="9">
        <v>0.64</v>
      </c>
      <c r="GP51" s="9">
        <v>0.64</v>
      </c>
      <c r="GQ51" s="9"/>
      <c r="GR51" s="9"/>
      <c r="GS51" s="9">
        <v>0.63</v>
      </c>
      <c r="GT51" s="9">
        <v>0.63</v>
      </c>
      <c r="GU51" s="9">
        <v>0.51</v>
      </c>
      <c r="GV51" s="9">
        <v>0.51</v>
      </c>
      <c r="GW51" s="9">
        <v>0.51</v>
      </c>
      <c r="GX51" s="9"/>
      <c r="GY51" s="9"/>
      <c r="GZ51" s="9">
        <v>0.51</v>
      </c>
      <c r="HA51" s="9">
        <v>0.51</v>
      </c>
      <c r="HB51" s="9">
        <v>0.51</v>
      </c>
      <c r="HC51" s="9">
        <v>0.51</v>
      </c>
      <c r="HD51" s="9">
        <v>0.51</v>
      </c>
      <c r="HE51" s="9"/>
      <c r="HF51" s="9"/>
      <c r="HG51" s="9"/>
      <c r="HH51" s="9"/>
      <c r="HI51" s="9"/>
      <c r="HJ51" s="9"/>
      <c r="HK51" s="9"/>
      <c r="HL51" s="9"/>
      <c r="HM51" s="9"/>
      <c r="HN51" s="9"/>
      <c r="HO51" s="9"/>
      <c r="HP51" s="9"/>
      <c r="HQ51" s="9"/>
      <c r="HR51" s="9"/>
      <c r="HS51" s="9"/>
      <c r="HT51" s="9"/>
      <c r="HU51" s="9"/>
      <c r="HV51" s="9"/>
      <c r="HW51" s="9"/>
      <c r="HX51" s="9"/>
      <c r="HY51" s="9"/>
      <c r="HZ51" s="9"/>
      <c r="IA51" s="9"/>
      <c r="IB51" s="9"/>
      <c r="IC51" s="9"/>
      <c r="ID51" s="9"/>
      <c r="IE51" s="9"/>
      <c r="IF51" s="9"/>
      <c r="IG51" s="9"/>
      <c r="IH51" s="9"/>
      <c r="II51" s="9"/>
      <c r="IJ51" s="9"/>
      <c r="IK51" s="9"/>
      <c r="IL51" s="9"/>
      <c r="IM51" s="9"/>
      <c r="IN51" s="9"/>
      <c r="IO51" s="9"/>
      <c r="IP51" s="9"/>
      <c r="IQ51" s="9"/>
      <c r="IR51" s="9"/>
      <c r="IS51" s="9"/>
      <c r="IT51" s="9"/>
      <c r="IU51" s="9"/>
      <c r="IV51" s="9"/>
      <c r="IW51" s="9"/>
      <c r="IX51" s="9"/>
      <c r="IY51" s="9"/>
      <c r="IZ51" s="9"/>
      <c r="JA51" s="9"/>
      <c r="JB51" s="9"/>
      <c r="JC51" s="9"/>
      <c r="JD51" s="9"/>
      <c r="JE51" s="9"/>
      <c r="JF51" s="9"/>
      <c r="JG51" s="9"/>
      <c r="JH51" s="9"/>
      <c r="JI51" s="9"/>
      <c r="JJ51" s="9"/>
      <c r="JK51" s="9"/>
      <c r="JL51" s="9"/>
      <c r="JM51" s="9"/>
      <c r="JN51" s="9"/>
      <c r="JO51" s="9"/>
      <c r="JP51" s="9"/>
      <c r="JQ51" s="9"/>
      <c r="JR51" s="9"/>
      <c r="JS51" s="9"/>
      <c r="JT51" s="9"/>
      <c r="JU51" s="9"/>
      <c r="JV51" s="9"/>
      <c r="JW51" s="9"/>
      <c r="JX51" s="9"/>
      <c r="JY51" s="9"/>
      <c r="JZ51" s="9"/>
      <c r="KA51" s="9"/>
      <c r="KB51" s="9"/>
      <c r="KC51" s="9"/>
      <c r="KD51" s="9"/>
      <c r="KE51" s="9"/>
      <c r="KF51" s="9"/>
      <c r="KG51" s="9"/>
      <c r="KH51" s="9"/>
      <c r="KI51" s="9"/>
      <c r="KJ51" s="9"/>
      <c r="KK51" s="9"/>
      <c r="KL51" s="9"/>
      <c r="KM51" s="9"/>
      <c r="KN51" s="9"/>
      <c r="KO51" s="9"/>
      <c r="KP51" s="9"/>
      <c r="KQ51" s="9"/>
      <c r="KR51" s="9"/>
      <c r="KS51" s="9"/>
      <c r="KT51" s="9"/>
      <c r="KU51" s="9"/>
      <c r="KV51" s="9"/>
      <c r="KW51" s="9"/>
      <c r="KX51" s="9"/>
      <c r="KY51" s="9"/>
      <c r="KZ51" s="9"/>
      <c r="LA51" s="9"/>
      <c r="LB51" s="9"/>
      <c r="LC51" s="9"/>
      <c r="LD51" s="9"/>
      <c r="LE51" s="9"/>
      <c r="LF51" s="9"/>
      <c r="LG51" s="9"/>
      <c r="LH51" s="9"/>
      <c r="LI51" s="9"/>
      <c r="LJ51" s="9"/>
      <c r="LK51" s="9"/>
      <c r="LL51" s="9"/>
      <c r="LM51" s="9"/>
      <c r="LN51" s="9"/>
      <c r="LO51" s="9"/>
      <c r="LP51" s="9"/>
      <c r="LQ51" s="9"/>
      <c r="LR51" s="9"/>
      <c r="LS51" s="9"/>
      <c r="LT51" s="9"/>
      <c r="LU51" s="9"/>
      <c r="LV51" s="9"/>
      <c r="LW51" s="9"/>
      <c r="LX51" s="9"/>
      <c r="LY51" s="9"/>
      <c r="LZ51" s="9"/>
      <c r="MA51" s="9"/>
      <c r="MB51" s="9"/>
      <c r="MC51" s="9"/>
      <c r="MD51" s="9"/>
      <c r="ME51" s="9"/>
      <c r="MF51" s="9"/>
      <c r="MG51" s="9"/>
      <c r="MH51" s="9"/>
      <c r="MI51" s="9"/>
      <c r="MJ51" s="9"/>
      <c r="MK51" s="9"/>
      <c r="ML51" s="9"/>
      <c r="MM51" s="9"/>
      <c r="MN51" s="9"/>
      <c r="MO51" s="9"/>
      <c r="MP51" s="9"/>
      <c r="MQ51" s="9"/>
      <c r="MR51" s="9"/>
      <c r="MS51" s="9"/>
      <c r="MT51" s="9"/>
      <c r="MU51" s="9"/>
      <c r="MV51" s="9"/>
      <c r="MW51" s="9"/>
      <c r="MX51" s="9"/>
      <c r="MY51" s="9"/>
      <c r="MZ51" s="9"/>
      <c r="NA51" s="9"/>
      <c r="NB51" s="9"/>
      <c r="NC51" s="9"/>
      <c r="ND51" s="9">
        <v>0.51</v>
      </c>
      <c r="NE51" s="10">
        <v>0.51</v>
      </c>
      <c r="NF51" s="10">
        <v>0.51</v>
      </c>
      <c r="NG51" s="10">
        <v>0.51</v>
      </c>
      <c r="NH51" s="10">
        <v>0.51</v>
      </c>
      <c r="NI51" s="10">
        <v>0.54</v>
      </c>
      <c r="NJ51" s="10">
        <v>0.54</v>
      </c>
      <c r="NK51" s="10">
        <v>0.54</v>
      </c>
      <c r="NL51" s="10">
        <v>0.55000000000000004</v>
      </c>
      <c r="NM51" s="10">
        <v>0.56000000000000005</v>
      </c>
      <c r="NN51" s="10">
        <v>0.56000000000000005</v>
      </c>
      <c r="NO51" s="10">
        <v>0.56000000000000005</v>
      </c>
      <c r="NP51" s="10">
        <v>0.56000000000000005</v>
      </c>
      <c r="NQ51" s="10">
        <v>0.56000000000000005</v>
      </c>
      <c r="NR51" s="10">
        <v>0.61</v>
      </c>
      <c r="NS51" s="10">
        <v>0.61</v>
      </c>
      <c r="NT51" s="10">
        <v>0.62</v>
      </c>
      <c r="NU51" s="10">
        <v>0.61</v>
      </c>
      <c r="NV51" s="10">
        <v>0.61</v>
      </c>
      <c r="NW51" s="10">
        <v>0.61</v>
      </c>
      <c r="NX51" s="10">
        <v>0.62</v>
      </c>
      <c r="NY51">
        <v>0.62</v>
      </c>
      <c r="NZ51">
        <v>0.62</v>
      </c>
      <c r="OA51">
        <v>0.62</v>
      </c>
      <c r="OB51">
        <v>0.62</v>
      </c>
      <c r="OC51">
        <v>0.61</v>
      </c>
      <c r="OD51">
        <v>0.61</v>
      </c>
      <c r="OE51">
        <v>0.61</v>
      </c>
      <c r="OF51">
        <v>0.6</v>
      </c>
      <c r="OG51">
        <v>0.6</v>
      </c>
      <c r="OH51">
        <v>0.6</v>
      </c>
      <c r="OI51">
        <v>0.61</v>
      </c>
      <c r="OJ51">
        <v>0.62</v>
      </c>
      <c r="OK51">
        <v>0.62</v>
      </c>
      <c r="OL51">
        <v>0.62</v>
      </c>
      <c r="OM51">
        <v>0.62</v>
      </c>
      <c r="ON51">
        <v>0.63</v>
      </c>
      <c r="OO51">
        <v>0.63</v>
      </c>
      <c r="OP51">
        <v>0.62</v>
      </c>
      <c r="OQ51">
        <v>0.63</v>
      </c>
      <c r="OR51">
        <v>0.63</v>
      </c>
      <c r="OS51">
        <v>0.6</v>
      </c>
      <c r="OT51">
        <v>0.61</v>
      </c>
      <c r="OU51">
        <v>0.61</v>
      </c>
      <c r="OV51">
        <v>0.6</v>
      </c>
      <c r="OW51">
        <v>0.57999999999999996</v>
      </c>
      <c r="OX51">
        <v>0.57999999999999996</v>
      </c>
      <c r="OY51">
        <v>0.59</v>
      </c>
      <c r="OZ51">
        <v>0.59</v>
      </c>
      <c r="PA51">
        <v>0.6</v>
      </c>
      <c r="PB51">
        <v>0.6</v>
      </c>
      <c r="PC51">
        <v>0.6</v>
      </c>
      <c r="PD51">
        <v>0.6</v>
      </c>
      <c r="PE51">
        <v>0.59</v>
      </c>
      <c r="PF51">
        <v>0.59</v>
      </c>
      <c r="PG51">
        <v>0.54</v>
      </c>
      <c r="PH51">
        <v>0.54</v>
      </c>
      <c r="PI51">
        <v>0.54</v>
      </c>
      <c r="PJ51">
        <v>0.54</v>
      </c>
      <c r="PK51">
        <v>0.53</v>
      </c>
      <c r="PL51">
        <v>0.53</v>
      </c>
      <c r="PM51">
        <v>0.53</v>
      </c>
      <c r="PN51">
        <v>0.53</v>
      </c>
      <c r="PO51">
        <v>0.53</v>
      </c>
      <c r="PP51">
        <v>0.56000000000000005</v>
      </c>
      <c r="PQ51">
        <v>0.56999999999999995</v>
      </c>
      <c r="PR51">
        <v>0.56999999999999995</v>
      </c>
      <c r="PS51">
        <v>0.56999999999999995</v>
      </c>
      <c r="PT51">
        <v>0.56999999999999995</v>
      </c>
      <c r="PU51">
        <v>0.56999999999999995</v>
      </c>
      <c r="PV51">
        <v>0.56999999999999995</v>
      </c>
      <c r="PW51">
        <v>0.61</v>
      </c>
      <c r="PX51">
        <v>0.64</v>
      </c>
      <c r="PY51">
        <v>0.68</v>
      </c>
      <c r="PZ51">
        <v>0.68</v>
      </c>
      <c r="QA51">
        <v>0.68</v>
      </c>
      <c r="QB51">
        <v>0.69</v>
      </c>
      <c r="QC51">
        <v>0.68</v>
      </c>
      <c r="QD51">
        <v>0.68</v>
      </c>
      <c r="QE51">
        <v>0.68</v>
      </c>
      <c r="QF51">
        <v>0.68</v>
      </c>
      <c r="QG51">
        <v>0.69</v>
      </c>
      <c r="QH51">
        <v>0.7</v>
      </c>
      <c r="QI51">
        <v>0.7</v>
      </c>
    </row>
    <row r="52" spans="1:451" ht="16.5" customHeight="1" x14ac:dyDescent="0.25">
      <c r="A52" s="10"/>
      <c r="B52" s="12" t="s">
        <v>416</v>
      </c>
      <c r="C52" s="9"/>
      <c r="D52" s="9"/>
      <c r="E52" s="9">
        <v>1.04</v>
      </c>
      <c r="F52" s="9">
        <v>1.04</v>
      </c>
      <c r="G52" s="9">
        <v>1.04</v>
      </c>
      <c r="H52" s="9">
        <v>1.03</v>
      </c>
      <c r="I52" s="9">
        <v>1.02</v>
      </c>
      <c r="J52" s="9"/>
      <c r="K52" s="9"/>
      <c r="L52" s="9">
        <v>1.02</v>
      </c>
      <c r="M52" s="9">
        <v>1.02</v>
      </c>
      <c r="N52" s="9">
        <v>1.01</v>
      </c>
      <c r="O52" s="9">
        <v>1.03</v>
      </c>
      <c r="P52" s="9">
        <v>1.03</v>
      </c>
      <c r="Q52" s="9"/>
      <c r="R52" s="9"/>
      <c r="S52" s="9">
        <v>1.03</v>
      </c>
      <c r="T52" s="9">
        <v>1.03</v>
      </c>
      <c r="U52" s="9">
        <v>1.03</v>
      </c>
      <c r="V52" s="9">
        <v>1.03</v>
      </c>
      <c r="W52" s="9">
        <v>1.03</v>
      </c>
      <c r="X52" s="9"/>
      <c r="Y52" s="9"/>
      <c r="Z52" s="9">
        <v>1.04</v>
      </c>
      <c r="AA52" s="9">
        <v>1.04</v>
      </c>
      <c r="AB52" s="9">
        <v>1.04</v>
      </c>
      <c r="AC52" s="9">
        <v>1.05</v>
      </c>
      <c r="AD52" s="9">
        <v>1.06</v>
      </c>
      <c r="AE52" s="9"/>
      <c r="AF52" s="9"/>
      <c r="AG52" s="9">
        <v>1.05</v>
      </c>
      <c r="AH52" s="9">
        <v>1.1000000000000001</v>
      </c>
      <c r="AI52" s="9">
        <v>1.1000000000000001</v>
      </c>
      <c r="AJ52" s="9">
        <v>1.1000000000000001</v>
      </c>
      <c r="AK52" s="9">
        <v>1.1000000000000001</v>
      </c>
      <c r="AL52" s="9"/>
      <c r="AM52" s="9"/>
      <c r="AN52" s="9">
        <v>1.1000000000000001</v>
      </c>
      <c r="AO52" s="9">
        <v>1.1000000000000001</v>
      </c>
      <c r="AP52" s="9">
        <v>1.1000000000000001</v>
      </c>
      <c r="AQ52" s="9">
        <v>1.1000000000000001</v>
      </c>
      <c r="AR52" s="9">
        <v>1.1100000000000001</v>
      </c>
      <c r="AS52" s="9"/>
      <c r="AT52" s="9"/>
      <c r="AU52" s="9">
        <v>1.1200000000000001</v>
      </c>
      <c r="AV52" s="9">
        <v>1.1100000000000001</v>
      </c>
      <c r="AW52" s="9">
        <v>1.1100000000000001</v>
      </c>
      <c r="AX52" s="9">
        <v>1.1100000000000001</v>
      </c>
      <c r="AY52" s="9">
        <v>1.1100000000000001</v>
      </c>
      <c r="AZ52" s="9"/>
      <c r="BA52" s="9"/>
      <c r="BB52" s="9"/>
      <c r="BC52" s="9">
        <v>1.1499999999999999</v>
      </c>
      <c r="BD52" s="9">
        <v>1.1499999999999999</v>
      </c>
      <c r="BE52" s="9">
        <v>1.1599999999999999</v>
      </c>
      <c r="BF52" s="9">
        <v>1.18</v>
      </c>
      <c r="BG52" s="9"/>
      <c r="BH52" s="9"/>
      <c r="BI52" s="9">
        <v>1.18</v>
      </c>
      <c r="BJ52" s="9">
        <v>1.17</v>
      </c>
      <c r="BK52" s="9">
        <v>1.17</v>
      </c>
      <c r="BL52" s="9">
        <v>1.17</v>
      </c>
      <c r="BM52" s="9">
        <v>1.28</v>
      </c>
      <c r="BN52" s="9"/>
      <c r="BO52" s="9"/>
      <c r="BP52" s="9">
        <v>1.28</v>
      </c>
      <c r="BQ52" s="9">
        <v>1.29</v>
      </c>
      <c r="BR52" s="9">
        <v>1.29</v>
      </c>
      <c r="BS52" s="9">
        <v>1.28</v>
      </c>
      <c r="BT52" s="9">
        <v>1.28</v>
      </c>
      <c r="BU52" s="9"/>
      <c r="BV52" s="9"/>
      <c r="BW52" s="9">
        <v>1.28</v>
      </c>
      <c r="BX52" s="9">
        <v>1.29</v>
      </c>
      <c r="BY52" s="9">
        <v>1.27</v>
      </c>
      <c r="BZ52" s="9">
        <v>1.27</v>
      </c>
      <c r="CA52" s="9">
        <v>1.29</v>
      </c>
      <c r="CB52" s="9"/>
      <c r="CC52" s="9"/>
      <c r="CD52" s="9"/>
      <c r="CE52" s="9">
        <v>1.28</v>
      </c>
      <c r="CF52" s="9">
        <v>1.29</v>
      </c>
      <c r="CG52" s="9">
        <v>1.28</v>
      </c>
      <c r="CH52" s="9">
        <v>1.28</v>
      </c>
      <c r="CI52" s="9"/>
      <c r="CJ52" s="9"/>
      <c r="CK52" s="9">
        <v>1.27</v>
      </c>
      <c r="CL52" s="9">
        <v>1.27</v>
      </c>
      <c r="CM52" s="9">
        <v>1.27</v>
      </c>
      <c r="CN52" s="9">
        <v>1.28</v>
      </c>
      <c r="CO52" s="9">
        <v>1.3</v>
      </c>
      <c r="CP52" s="9"/>
      <c r="CQ52" s="9"/>
      <c r="CR52" s="9">
        <v>1.3</v>
      </c>
      <c r="CS52" s="9">
        <v>1.29</v>
      </c>
      <c r="CT52" s="9">
        <v>1.32</v>
      </c>
      <c r="CU52" s="9">
        <v>1.33</v>
      </c>
      <c r="CV52" s="9">
        <v>1.34</v>
      </c>
      <c r="CW52" s="9"/>
      <c r="CX52" s="9"/>
      <c r="CY52" s="9">
        <v>1.34</v>
      </c>
      <c r="CZ52" s="9">
        <v>1.34</v>
      </c>
      <c r="DA52" s="9">
        <v>1.34</v>
      </c>
      <c r="DB52" s="9">
        <v>1.33</v>
      </c>
      <c r="DC52" s="9"/>
      <c r="DD52" s="9"/>
      <c r="DE52" s="9"/>
      <c r="DF52" s="9">
        <v>1.29</v>
      </c>
      <c r="DG52" s="9">
        <v>1.26</v>
      </c>
      <c r="DH52" s="9">
        <v>1.25</v>
      </c>
      <c r="DI52" s="9">
        <v>1.22</v>
      </c>
      <c r="DJ52" s="9">
        <v>1.24</v>
      </c>
      <c r="DK52" s="9"/>
      <c r="DL52" s="9"/>
      <c r="DM52" s="9">
        <v>1.25</v>
      </c>
      <c r="DN52" s="9">
        <v>1.25</v>
      </c>
      <c r="DO52" s="9">
        <v>1.29</v>
      </c>
      <c r="DP52" s="9">
        <v>1.29</v>
      </c>
      <c r="DQ52" s="9">
        <v>1.28</v>
      </c>
      <c r="DR52" s="9"/>
      <c r="DS52" s="9"/>
      <c r="DT52" s="9">
        <v>1.29</v>
      </c>
      <c r="DU52" s="9">
        <v>1.24</v>
      </c>
      <c r="DV52" s="9">
        <v>1.23</v>
      </c>
      <c r="DW52" s="9">
        <v>1.18</v>
      </c>
      <c r="DX52" s="9">
        <v>1.17</v>
      </c>
      <c r="DY52" s="9"/>
      <c r="DZ52" s="9"/>
      <c r="EA52" s="9">
        <v>1.18</v>
      </c>
      <c r="EB52" s="9">
        <v>1.1100000000000001</v>
      </c>
      <c r="EC52" s="9">
        <v>1.1100000000000001</v>
      </c>
      <c r="ED52" s="9">
        <v>1.07</v>
      </c>
      <c r="EE52" s="9">
        <v>1.04</v>
      </c>
      <c r="EF52" s="9"/>
      <c r="EG52" s="9"/>
      <c r="EH52" s="9">
        <v>1.04</v>
      </c>
      <c r="EI52" s="9">
        <v>0.96</v>
      </c>
      <c r="EJ52" s="9">
        <v>0.96</v>
      </c>
      <c r="EK52" s="9">
        <v>0.96</v>
      </c>
      <c r="EL52" s="9">
        <v>0.96</v>
      </c>
      <c r="EM52" s="9"/>
      <c r="EN52" s="9"/>
      <c r="EO52" s="9"/>
      <c r="EP52" s="9">
        <v>0.96</v>
      </c>
      <c r="EQ52" s="9">
        <v>0.9</v>
      </c>
      <c r="ER52" s="9">
        <v>0.8</v>
      </c>
      <c r="ES52" s="9">
        <v>0.73</v>
      </c>
      <c r="ET52" s="9"/>
      <c r="EU52" s="9"/>
      <c r="EV52" s="9">
        <v>0.72</v>
      </c>
      <c r="EW52" s="9">
        <v>0.72</v>
      </c>
      <c r="EX52" s="9">
        <v>0.78</v>
      </c>
      <c r="EY52" s="9">
        <v>0.79</v>
      </c>
      <c r="EZ52" s="9">
        <v>0.78</v>
      </c>
      <c r="FA52" s="9"/>
      <c r="FB52" s="9"/>
      <c r="FC52" s="9">
        <v>0.78</v>
      </c>
      <c r="FD52" s="9">
        <v>0.76</v>
      </c>
      <c r="FE52" s="9">
        <v>0.75</v>
      </c>
      <c r="FF52" s="9">
        <v>0.72</v>
      </c>
      <c r="FG52" s="9">
        <v>0.73</v>
      </c>
      <c r="FH52" s="9"/>
      <c r="FI52" s="9"/>
      <c r="FJ52" s="9">
        <v>0.74</v>
      </c>
      <c r="FK52" s="9">
        <v>0.69</v>
      </c>
      <c r="FL52" s="9">
        <v>0.69</v>
      </c>
      <c r="FM52" s="9">
        <v>0.69</v>
      </c>
      <c r="FN52" s="9">
        <v>0.69</v>
      </c>
      <c r="FO52" s="9"/>
      <c r="FP52" s="9"/>
      <c r="FQ52" s="9">
        <v>0.69</v>
      </c>
      <c r="FR52" s="9">
        <v>0.69</v>
      </c>
      <c r="FS52" s="9">
        <v>0.65</v>
      </c>
      <c r="FT52" s="9">
        <v>0.61</v>
      </c>
      <c r="FU52" s="9">
        <v>0.61</v>
      </c>
      <c r="FV52" s="9"/>
      <c r="FW52" s="9"/>
      <c r="FX52" s="9">
        <v>0.57999999999999996</v>
      </c>
      <c r="FY52" s="9">
        <v>0.57999999999999996</v>
      </c>
      <c r="FZ52" s="9">
        <v>0.57999999999999996</v>
      </c>
      <c r="GA52" s="9">
        <v>0.56999999999999995</v>
      </c>
      <c r="GB52" s="9"/>
      <c r="GC52" s="9"/>
      <c r="GD52" s="9"/>
      <c r="GE52" s="9">
        <v>0.56999999999999995</v>
      </c>
      <c r="GF52" s="9">
        <v>0.55000000000000004</v>
      </c>
      <c r="GG52" s="9">
        <v>0.52</v>
      </c>
      <c r="GH52" s="9">
        <v>0.51</v>
      </c>
      <c r="GI52" s="9">
        <v>0.51</v>
      </c>
      <c r="GJ52" s="9"/>
      <c r="GK52" s="9"/>
      <c r="GL52" s="9">
        <v>0.51</v>
      </c>
      <c r="GM52" s="9">
        <v>0.52</v>
      </c>
      <c r="GN52" s="9">
        <v>0.51</v>
      </c>
      <c r="GO52" s="9">
        <v>0.52</v>
      </c>
      <c r="GP52" s="9">
        <v>0.52</v>
      </c>
      <c r="GQ52" s="9"/>
      <c r="GR52" s="9"/>
      <c r="GS52" s="9">
        <v>0.51</v>
      </c>
      <c r="GT52" s="9">
        <v>0.51</v>
      </c>
      <c r="GU52" s="9">
        <v>0.39</v>
      </c>
      <c r="GV52" s="9">
        <v>0.39</v>
      </c>
      <c r="GW52" s="9">
        <v>0.39</v>
      </c>
      <c r="GX52" s="9"/>
      <c r="GY52" s="9"/>
      <c r="GZ52" s="9">
        <v>0.39</v>
      </c>
      <c r="HA52" s="9">
        <v>0.39</v>
      </c>
      <c r="HB52" s="9">
        <v>0.39</v>
      </c>
      <c r="HC52" s="9">
        <v>0.39</v>
      </c>
      <c r="HD52" s="9">
        <v>0.39</v>
      </c>
      <c r="HE52" s="9"/>
      <c r="HF52" s="9"/>
      <c r="HG52" s="9"/>
      <c r="HH52" s="9"/>
      <c r="HI52" s="9"/>
      <c r="HJ52" s="9"/>
      <c r="HK52" s="9"/>
      <c r="HL52" s="9"/>
      <c r="HM52" s="9"/>
      <c r="HN52" s="9"/>
      <c r="HO52" s="9"/>
      <c r="HP52" s="9"/>
      <c r="HQ52" s="9"/>
      <c r="HR52" s="9"/>
      <c r="HS52" s="9"/>
      <c r="HT52" s="9"/>
      <c r="HU52" s="9"/>
      <c r="HV52" s="9"/>
      <c r="HW52" s="9"/>
      <c r="HX52" s="9"/>
      <c r="HY52" s="9"/>
      <c r="HZ52" s="9"/>
      <c r="IA52" s="9"/>
      <c r="IB52" s="9"/>
      <c r="IC52" s="9"/>
      <c r="ID52" s="9"/>
      <c r="IE52" s="9"/>
      <c r="IF52" s="9"/>
      <c r="IG52" s="9"/>
      <c r="IH52" s="9"/>
      <c r="II52" s="9"/>
      <c r="IJ52" s="9"/>
      <c r="IK52" s="9"/>
      <c r="IL52" s="9"/>
      <c r="IM52" s="9"/>
      <c r="IN52" s="9"/>
      <c r="IO52" s="9"/>
      <c r="IP52" s="9"/>
      <c r="IQ52" s="9"/>
      <c r="IR52" s="9"/>
      <c r="IS52" s="9"/>
      <c r="IT52" s="9"/>
      <c r="IU52" s="9"/>
      <c r="IV52" s="9"/>
      <c r="IW52" s="9"/>
      <c r="IX52" s="9"/>
      <c r="IY52" s="9"/>
      <c r="IZ52" s="9"/>
      <c r="JA52" s="9"/>
      <c r="JB52" s="9"/>
      <c r="JC52" s="9"/>
      <c r="JD52" s="9"/>
      <c r="JE52" s="9"/>
      <c r="JF52" s="9"/>
      <c r="JG52" s="9"/>
      <c r="JH52" s="9"/>
      <c r="JI52" s="9"/>
      <c r="JJ52" s="9"/>
      <c r="JK52" s="9"/>
      <c r="JL52" s="9"/>
      <c r="JM52" s="9"/>
      <c r="JN52" s="9"/>
      <c r="JO52" s="9"/>
      <c r="JP52" s="9"/>
      <c r="JQ52" s="9"/>
      <c r="JR52" s="9"/>
      <c r="JS52" s="9"/>
      <c r="JT52" s="9"/>
      <c r="JU52" s="9"/>
      <c r="JV52" s="9"/>
      <c r="JW52" s="9"/>
      <c r="JX52" s="9"/>
      <c r="JY52" s="9"/>
      <c r="JZ52" s="9"/>
      <c r="KA52" s="9"/>
      <c r="KB52" s="9"/>
      <c r="KC52" s="9"/>
      <c r="KD52" s="9"/>
      <c r="KE52" s="9"/>
      <c r="KF52" s="9"/>
      <c r="KG52" s="9"/>
      <c r="KH52" s="9"/>
      <c r="KI52" s="9"/>
      <c r="KJ52" s="9"/>
      <c r="KK52" s="9"/>
      <c r="KL52" s="9"/>
      <c r="KM52" s="9"/>
      <c r="KN52" s="9"/>
      <c r="KO52" s="9"/>
      <c r="KP52" s="9"/>
      <c r="KQ52" s="9"/>
      <c r="KR52" s="9"/>
      <c r="KS52" s="9"/>
      <c r="KT52" s="9"/>
      <c r="KU52" s="9"/>
      <c r="KV52" s="9"/>
      <c r="KW52" s="9"/>
      <c r="KX52" s="9"/>
      <c r="KY52" s="9"/>
      <c r="KZ52" s="9"/>
      <c r="LA52" s="9"/>
      <c r="LB52" s="9"/>
      <c r="LC52" s="9"/>
      <c r="LD52" s="9"/>
      <c r="LE52" s="9"/>
      <c r="LF52" s="9"/>
      <c r="LG52" s="9"/>
      <c r="LH52" s="9"/>
      <c r="LI52" s="9"/>
      <c r="LJ52" s="9"/>
      <c r="LK52" s="9"/>
      <c r="LL52" s="9"/>
      <c r="LM52" s="9"/>
      <c r="LN52" s="9"/>
      <c r="LO52" s="9"/>
      <c r="LP52" s="9"/>
      <c r="LQ52" s="9"/>
      <c r="LR52" s="9"/>
      <c r="LS52" s="9"/>
      <c r="LT52" s="9"/>
      <c r="LU52" s="9"/>
      <c r="LV52" s="9"/>
      <c r="LW52" s="9"/>
      <c r="LX52" s="9"/>
      <c r="LY52" s="9"/>
      <c r="LZ52" s="9"/>
      <c r="MA52" s="9"/>
      <c r="MB52" s="9"/>
      <c r="MC52" s="9"/>
      <c r="MD52" s="9"/>
      <c r="ME52" s="9"/>
      <c r="MF52" s="9"/>
      <c r="MG52" s="9"/>
      <c r="MH52" s="9"/>
      <c r="MI52" s="9"/>
      <c r="MJ52" s="9"/>
      <c r="MK52" s="9"/>
      <c r="ML52" s="9"/>
      <c r="MM52" s="9"/>
      <c r="MN52" s="9"/>
      <c r="MO52" s="9"/>
      <c r="MP52" s="9"/>
      <c r="MQ52" s="9"/>
      <c r="MR52" s="9"/>
      <c r="MS52" s="9"/>
      <c r="MT52" s="9"/>
      <c r="MU52" s="9"/>
      <c r="MV52" s="9"/>
      <c r="MW52" s="9"/>
      <c r="MX52" s="9"/>
      <c r="MY52" s="9"/>
      <c r="MZ52" s="9"/>
      <c r="NA52" s="9"/>
      <c r="NB52" s="9"/>
      <c r="NC52" s="9"/>
      <c r="ND52" s="9">
        <v>0.39</v>
      </c>
      <c r="NE52" s="10">
        <v>0.39</v>
      </c>
      <c r="NF52" s="10">
        <v>0.39</v>
      </c>
      <c r="NG52" s="10">
        <v>0.4</v>
      </c>
      <c r="NH52" s="10">
        <v>0.39</v>
      </c>
      <c r="NI52" s="10">
        <v>0.43</v>
      </c>
      <c r="NJ52" s="10">
        <v>0.43</v>
      </c>
      <c r="NK52" s="10">
        <v>0.42</v>
      </c>
      <c r="NL52" s="10">
        <v>0.44</v>
      </c>
      <c r="NM52" s="10">
        <v>0.44</v>
      </c>
      <c r="NN52" s="10">
        <v>0.44</v>
      </c>
      <c r="NO52" s="10">
        <v>0.44</v>
      </c>
      <c r="NP52" s="10">
        <v>0.44</v>
      </c>
      <c r="NQ52" s="10">
        <v>0.44</v>
      </c>
      <c r="NR52" s="10">
        <v>0.5</v>
      </c>
      <c r="NS52" s="10">
        <v>0.5</v>
      </c>
      <c r="NT52" s="10">
        <v>0.5</v>
      </c>
      <c r="NU52" s="10">
        <v>0.5</v>
      </c>
      <c r="NV52" s="10">
        <v>0.49</v>
      </c>
      <c r="NW52" s="10">
        <v>0.5</v>
      </c>
      <c r="NX52" s="10">
        <v>0.5</v>
      </c>
      <c r="NY52">
        <v>0.5</v>
      </c>
      <c r="NZ52">
        <v>0.5</v>
      </c>
      <c r="OA52">
        <v>0.51</v>
      </c>
      <c r="OB52">
        <v>0.5</v>
      </c>
      <c r="OC52">
        <v>0.49</v>
      </c>
      <c r="OD52">
        <v>0.49</v>
      </c>
      <c r="OE52">
        <v>0.49</v>
      </c>
      <c r="OF52">
        <v>0.49</v>
      </c>
      <c r="OG52">
        <v>0.48</v>
      </c>
      <c r="OH52">
        <v>0.48</v>
      </c>
      <c r="OI52">
        <v>0.49</v>
      </c>
      <c r="OJ52">
        <v>0.5</v>
      </c>
      <c r="OK52">
        <v>0.5</v>
      </c>
      <c r="OL52">
        <v>0.5</v>
      </c>
      <c r="OM52">
        <v>0.5</v>
      </c>
      <c r="ON52">
        <v>0.5</v>
      </c>
      <c r="OO52">
        <v>0.51</v>
      </c>
      <c r="OP52">
        <v>0.5</v>
      </c>
      <c r="OQ52">
        <v>0.5</v>
      </c>
      <c r="OR52">
        <v>0.5</v>
      </c>
      <c r="OS52">
        <v>0.49</v>
      </c>
      <c r="OT52">
        <v>0.49</v>
      </c>
      <c r="OU52">
        <v>0.49</v>
      </c>
      <c r="OV52">
        <v>0.49</v>
      </c>
      <c r="OW52">
        <v>0.47</v>
      </c>
      <c r="OX52">
        <v>0.47</v>
      </c>
      <c r="OY52">
        <v>0.47</v>
      </c>
      <c r="OZ52">
        <v>0.47</v>
      </c>
      <c r="PA52">
        <v>0.48</v>
      </c>
      <c r="PB52">
        <v>0.48</v>
      </c>
      <c r="PC52">
        <v>0.48</v>
      </c>
      <c r="PD52">
        <v>0.48</v>
      </c>
      <c r="PE52">
        <v>0.45</v>
      </c>
      <c r="PF52">
        <v>0.45</v>
      </c>
      <c r="PG52">
        <v>0.36</v>
      </c>
      <c r="PH52">
        <v>0.37</v>
      </c>
      <c r="PI52">
        <v>0.36</v>
      </c>
      <c r="PJ52">
        <v>0.36</v>
      </c>
      <c r="PK52">
        <v>0.36</v>
      </c>
      <c r="PL52">
        <v>0.36</v>
      </c>
      <c r="PM52">
        <v>0.36</v>
      </c>
      <c r="PN52">
        <v>0.36</v>
      </c>
      <c r="PO52">
        <v>0.36</v>
      </c>
      <c r="PP52">
        <v>0.39</v>
      </c>
      <c r="PQ52">
        <v>0.39</v>
      </c>
      <c r="PR52">
        <v>0.38</v>
      </c>
      <c r="PS52">
        <v>0.38</v>
      </c>
      <c r="PT52">
        <v>0.38</v>
      </c>
      <c r="PU52">
        <v>0.38</v>
      </c>
      <c r="PV52">
        <v>0.38</v>
      </c>
      <c r="PW52">
        <v>0.39</v>
      </c>
      <c r="PX52">
        <v>0.4</v>
      </c>
      <c r="PY52">
        <v>0.51</v>
      </c>
      <c r="PZ52">
        <v>0.51</v>
      </c>
      <c r="QA52">
        <v>0.51</v>
      </c>
      <c r="QB52">
        <v>0.51</v>
      </c>
      <c r="QC52">
        <v>0.51</v>
      </c>
      <c r="QD52">
        <v>0.51</v>
      </c>
      <c r="QE52">
        <v>0.51</v>
      </c>
      <c r="QF52">
        <v>0.51</v>
      </c>
      <c r="QG52">
        <v>0.51</v>
      </c>
      <c r="QH52">
        <v>0.53</v>
      </c>
      <c r="QI52">
        <v>0.53</v>
      </c>
    </row>
    <row r="53" spans="1:451" ht="16.5" customHeight="1" x14ac:dyDescent="0.25">
      <c r="A53" s="10"/>
      <c r="B53" s="11" t="s">
        <v>417</v>
      </c>
      <c r="C53" s="9"/>
      <c r="D53" s="9"/>
      <c r="E53" s="9">
        <v>1.61</v>
      </c>
      <c r="F53" s="9">
        <v>1.62</v>
      </c>
      <c r="G53" s="9">
        <v>1.61</v>
      </c>
      <c r="H53" s="9">
        <v>1.6</v>
      </c>
      <c r="I53" s="9">
        <v>1.6</v>
      </c>
      <c r="J53" s="9"/>
      <c r="K53" s="9"/>
      <c r="L53" s="9">
        <v>1.59</v>
      </c>
      <c r="M53" s="9">
        <v>1.59</v>
      </c>
      <c r="N53" s="9">
        <v>1.57</v>
      </c>
      <c r="O53" s="9">
        <v>1.59</v>
      </c>
      <c r="P53" s="9">
        <v>1.59</v>
      </c>
      <c r="Q53" s="9"/>
      <c r="R53" s="9"/>
      <c r="S53" s="9">
        <v>1.6</v>
      </c>
      <c r="T53" s="9">
        <v>1.59</v>
      </c>
      <c r="U53" s="9">
        <v>1.59</v>
      </c>
      <c r="V53" s="9">
        <v>1.59</v>
      </c>
      <c r="W53" s="9">
        <v>1.6</v>
      </c>
      <c r="X53" s="9"/>
      <c r="Y53" s="9"/>
      <c r="Z53" s="9">
        <v>1.61</v>
      </c>
      <c r="AA53" s="9">
        <v>1.61</v>
      </c>
      <c r="AB53" s="9">
        <v>1.6</v>
      </c>
      <c r="AC53" s="9">
        <v>1.62</v>
      </c>
      <c r="AD53" s="9">
        <v>1.63</v>
      </c>
      <c r="AE53" s="9"/>
      <c r="AF53" s="9"/>
      <c r="AG53" s="9">
        <v>1.63</v>
      </c>
      <c r="AH53" s="9">
        <v>1.66</v>
      </c>
      <c r="AI53" s="9">
        <v>1.65</v>
      </c>
      <c r="AJ53" s="9">
        <v>1.66</v>
      </c>
      <c r="AK53" s="9">
        <v>1.66</v>
      </c>
      <c r="AL53" s="9"/>
      <c r="AM53" s="9"/>
      <c r="AN53" s="9">
        <v>1.66</v>
      </c>
      <c r="AO53" s="9">
        <v>1.66</v>
      </c>
      <c r="AP53" s="9">
        <v>1.66</v>
      </c>
      <c r="AQ53" s="9">
        <v>1.65</v>
      </c>
      <c r="AR53" s="9">
        <v>1.68</v>
      </c>
      <c r="AS53" s="9"/>
      <c r="AT53" s="9"/>
      <c r="AU53" s="9">
        <v>1.69</v>
      </c>
      <c r="AV53" s="9">
        <v>1.69</v>
      </c>
      <c r="AW53" s="9">
        <v>1.68</v>
      </c>
      <c r="AX53" s="9">
        <v>1.68</v>
      </c>
      <c r="AY53" s="9">
        <v>1.68</v>
      </c>
      <c r="AZ53" s="9"/>
      <c r="BA53" s="9"/>
      <c r="BB53" s="9"/>
      <c r="BC53" s="9">
        <v>1.78</v>
      </c>
      <c r="BD53" s="9">
        <v>1.77</v>
      </c>
      <c r="BE53" s="9">
        <v>1.79</v>
      </c>
      <c r="BF53" s="9">
        <v>1.85</v>
      </c>
      <c r="BG53" s="9"/>
      <c r="BH53" s="9"/>
      <c r="BI53" s="9">
        <v>1.84</v>
      </c>
      <c r="BJ53" s="9">
        <v>1.83</v>
      </c>
      <c r="BK53" s="9">
        <v>1.83</v>
      </c>
      <c r="BL53" s="9">
        <v>1.83</v>
      </c>
      <c r="BM53" s="9">
        <v>1.95</v>
      </c>
      <c r="BN53" s="9"/>
      <c r="BO53" s="9"/>
      <c r="BP53" s="9">
        <v>2.0099999999999998</v>
      </c>
      <c r="BQ53" s="9">
        <v>2.02</v>
      </c>
      <c r="BR53" s="9">
        <v>2.02</v>
      </c>
      <c r="BS53" s="9">
        <v>2.0099999999999998</v>
      </c>
      <c r="BT53" s="9">
        <v>2.0099999999999998</v>
      </c>
      <c r="BU53" s="9"/>
      <c r="BV53" s="9"/>
      <c r="BW53" s="9">
        <v>2</v>
      </c>
      <c r="BX53" s="9">
        <v>2.02</v>
      </c>
      <c r="BY53" s="9">
        <v>2</v>
      </c>
      <c r="BZ53" s="9">
        <v>1.99</v>
      </c>
      <c r="CA53" s="9">
        <v>2.02</v>
      </c>
      <c r="CB53" s="9"/>
      <c r="CC53" s="9"/>
      <c r="CD53" s="9"/>
      <c r="CE53" s="9">
        <v>2.0099999999999998</v>
      </c>
      <c r="CF53" s="9">
        <v>2.02</v>
      </c>
      <c r="CG53" s="9">
        <v>2.0099999999999998</v>
      </c>
      <c r="CH53" s="9">
        <v>2</v>
      </c>
      <c r="CI53" s="9"/>
      <c r="CJ53" s="9"/>
      <c r="CK53" s="9">
        <v>2</v>
      </c>
      <c r="CL53" s="9">
        <v>2</v>
      </c>
      <c r="CM53" s="9">
        <v>2</v>
      </c>
      <c r="CN53" s="9">
        <v>2</v>
      </c>
      <c r="CO53" s="9">
        <v>1.96</v>
      </c>
      <c r="CP53" s="9"/>
      <c r="CQ53" s="9"/>
      <c r="CR53" s="9">
        <v>1.96</v>
      </c>
      <c r="CS53" s="9">
        <v>1.95</v>
      </c>
      <c r="CT53" s="9">
        <v>2.04</v>
      </c>
      <c r="CU53" s="9">
        <v>2.0499999999999998</v>
      </c>
      <c r="CV53" s="9">
        <v>2.0499999999999998</v>
      </c>
      <c r="CW53" s="9"/>
      <c r="CX53" s="9"/>
      <c r="CY53" s="9">
        <v>2.0499999999999998</v>
      </c>
      <c r="CZ53" s="9">
        <v>2.06</v>
      </c>
      <c r="DA53" s="9">
        <v>2.06</v>
      </c>
      <c r="DB53" s="9">
        <v>2.0499999999999998</v>
      </c>
      <c r="DC53" s="9"/>
      <c r="DD53" s="9"/>
      <c r="DE53" s="9"/>
      <c r="DF53" s="9">
        <v>2.0499999999999998</v>
      </c>
      <c r="DG53" s="9">
        <v>2.0099999999999998</v>
      </c>
      <c r="DH53" s="9">
        <v>1.99</v>
      </c>
      <c r="DI53" s="9">
        <v>1.97</v>
      </c>
      <c r="DJ53" s="9">
        <v>2</v>
      </c>
      <c r="DK53" s="9"/>
      <c r="DL53" s="9"/>
      <c r="DM53" s="9">
        <v>2.02</v>
      </c>
      <c r="DN53" s="9">
        <v>2.02</v>
      </c>
      <c r="DO53" s="9">
        <v>2.0699999999999998</v>
      </c>
      <c r="DP53" s="9">
        <v>2.08</v>
      </c>
      <c r="DQ53" s="9">
        <v>2.0499999999999998</v>
      </c>
      <c r="DR53" s="9"/>
      <c r="DS53" s="9"/>
      <c r="DT53" s="9">
        <v>2.08</v>
      </c>
      <c r="DU53" s="9">
        <v>2.02</v>
      </c>
      <c r="DV53" s="9">
        <v>2.0099999999999998</v>
      </c>
      <c r="DW53" s="9">
        <v>1.96</v>
      </c>
      <c r="DX53" s="9">
        <v>1.95</v>
      </c>
      <c r="DY53" s="9"/>
      <c r="DZ53" s="9"/>
      <c r="EA53" s="9">
        <v>1.97</v>
      </c>
      <c r="EB53" s="9">
        <v>1.87</v>
      </c>
      <c r="EC53" s="9">
        <v>1.87</v>
      </c>
      <c r="ED53" s="9">
        <v>1.85</v>
      </c>
      <c r="EE53" s="9">
        <v>1.79</v>
      </c>
      <c r="EF53" s="9"/>
      <c r="EG53" s="9"/>
      <c r="EH53" s="9">
        <v>1.77</v>
      </c>
      <c r="EI53" s="9">
        <v>1.68</v>
      </c>
      <c r="EJ53" s="9">
        <v>1.68</v>
      </c>
      <c r="EK53" s="9">
        <v>1.68</v>
      </c>
      <c r="EL53" s="9">
        <v>1.68</v>
      </c>
      <c r="EM53" s="9"/>
      <c r="EN53" s="9"/>
      <c r="EO53" s="9"/>
      <c r="EP53" s="9">
        <v>1.68</v>
      </c>
      <c r="EQ53" s="9">
        <v>1.61</v>
      </c>
      <c r="ER53" s="9">
        <v>1.54</v>
      </c>
      <c r="ES53" s="9">
        <v>1.53</v>
      </c>
      <c r="ET53" s="9"/>
      <c r="EU53" s="9"/>
      <c r="EV53" s="9">
        <v>1.52</v>
      </c>
      <c r="EW53" s="9">
        <v>1.52</v>
      </c>
      <c r="EX53" s="9">
        <v>1.52</v>
      </c>
      <c r="EY53" s="9">
        <v>1.52</v>
      </c>
      <c r="EZ53" s="9">
        <v>1.51</v>
      </c>
      <c r="FA53" s="9"/>
      <c r="FB53" s="9"/>
      <c r="FC53" s="9">
        <v>1.51</v>
      </c>
      <c r="FD53" s="9">
        <v>1.45</v>
      </c>
      <c r="FE53" s="9">
        <v>1.44</v>
      </c>
      <c r="FF53" s="9">
        <v>1.43</v>
      </c>
      <c r="FG53" s="9">
        <v>1.45</v>
      </c>
      <c r="FH53" s="9"/>
      <c r="FI53" s="9"/>
      <c r="FJ53" s="9">
        <v>1.46</v>
      </c>
      <c r="FK53" s="9">
        <v>1.37</v>
      </c>
      <c r="FL53" s="9">
        <v>1.37</v>
      </c>
      <c r="FM53" s="9">
        <v>1.37</v>
      </c>
      <c r="FN53" s="9">
        <v>1.38</v>
      </c>
      <c r="FO53" s="9"/>
      <c r="FP53" s="9"/>
      <c r="FQ53" s="9">
        <v>1.38</v>
      </c>
      <c r="FR53" s="9">
        <v>1.38</v>
      </c>
      <c r="FS53" s="9">
        <v>1.34</v>
      </c>
      <c r="FT53" s="9">
        <v>1.3</v>
      </c>
      <c r="FU53" s="9">
        <v>1.3</v>
      </c>
      <c r="FV53" s="9"/>
      <c r="FW53" s="9"/>
      <c r="FX53" s="9">
        <v>1.27</v>
      </c>
      <c r="FY53" s="9">
        <v>1.26</v>
      </c>
      <c r="FZ53" s="9">
        <v>1.26</v>
      </c>
      <c r="GA53" s="9">
        <v>1.26</v>
      </c>
      <c r="GB53" s="9"/>
      <c r="GC53" s="9"/>
      <c r="GD53" s="9"/>
      <c r="GE53" s="9">
        <v>1.25</v>
      </c>
      <c r="GF53" s="9">
        <v>1.21</v>
      </c>
      <c r="GG53" s="9">
        <v>1.18</v>
      </c>
      <c r="GH53" s="9">
        <v>1.18</v>
      </c>
      <c r="GI53" s="9">
        <v>1.18</v>
      </c>
      <c r="GJ53" s="9"/>
      <c r="GK53" s="9"/>
      <c r="GL53" s="9">
        <v>1.18</v>
      </c>
      <c r="GM53" s="9">
        <v>1.18</v>
      </c>
      <c r="GN53" s="9">
        <v>1.18</v>
      </c>
      <c r="GO53" s="9">
        <v>1.19</v>
      </c>
      <c r="GP53" s="9">
        <v>1.18</v>
      </c>
      <c r="GQ53" s="9"/>
      <c r="GR53" s="9"/>
      <c r="GS53" s="9">
        <v>1.18</v>
      </c>
      <c r="GT53" s="9">
        <v>1.17</v>
      </c>
      <c r="GU53" s="9">
        <v>1.04</v>
      </c>
      <c r="GV53" s="9">
        <v>1.04</v>
      </c>
      <c r="GW53" s="9">
        <v>1.03</v>
      </c>
      <c r="GX53" s="9"/>
      <c r="GY53" s="9"/>
      <c r="GZ53" s="9">
        <v>1.03</v>
      </c>
      <c r="HA53" s="9">
        <v>1.04</v>
      </c>
      <c r="HB53" s="9">
        <v>1.03</v>
      </c>
      <c r="HC53" s="9">
        <v>1.03</v>
      </c>
      <c r="HD53" s="9">
        <v>1.03</v>
      </c>
      <c r="HE53" s="9"/>
      <c r="HF53" s="9"/>
      <c r="HG53" s="9"/>
      <c r="HH53" s="9"/>
      <c r="HI53" s="9"/>
      <c r="HJ53" s="9"/>
      <c r="HK53" s="9"/>
      <c r="HL53" s="9"/>
      <c r="HM53" s="9"/>
      <c r="HN53" s="9"/>
      <c r="HO53" s="9"/>
      <c r="HP53" s="9"/>
      <c r="HQ53" s="9"/>
      <c r="HR53" s="9"/>
      <c r="HS53" s="9"/>
      <c r="HT53" s="9"/>
      <c r="HU53" s="9"/>
      <c r="HV53" s="9"/>
      <c r="HW53" s="9"/>
      <c r="HX53" s="9"/>
      <c r="HY53" s="9"/>
      <c r="HZ53" s="9"/>
      <c r="IA53" s="9"/>
      <c r="IB53" s="9"/>
      <c r="IC53" s="9"/>
      <c r="ID53" s="9"/>
      <c r="IE53" s="9"/>
      <c r="IF53" s="9"/>
      <c r="IG53" s="9"/>
      <c r="IH53" s="9"/>
      <c r="II53" s="9"/>
      <c r="IJ53" s="9"/>
      <c r="IK53" s="9"/>
      <c r="IL53" s="9"/>
      <c r="IM53" s="9"/>
      <c r="IN53" s="9"/>
      <c r="IO53" s="9"/>
      <c r="IP53" s="9"/>
      <c r="IQ53" s="9"/>
      <c r="IR53" s="9"/>
      <c r="IS53" s="9"/>
      <c r="IT53" s="9"/>
      <c r="IU53" s="9"/>
      <c r="IV53" s="9"/>
      <c r="IW53" s="9"/>
      <c r="IX53" s="9"/>
      <c r="IY53" s="9"/>
      <c r="IZ53" s="9"/>
      <c r="JA53" s="9"/>
      <c r="JB53" s="9"/>
      <c r="JC53" s="9"/>
      <c r="JD53" s="9"/>
      <c r="JE53" s="9"/>
      <c r="JF53" s="9"/>
      <c r="JG53" s="9"/>
      <c r="JH53" s="9"/>
      <c r="JI53" s="9"/>
      <c r="JJ53" s="9"/>
      <c r="JK53" s="9"/>
      <c r="JL53" s="9"/>
      <c r="JM53" s="9"/>
      <c r="JN53" s="9"/>
      <c r="JO53" s="9"/>
      <c r="JP53" s="9"/>
      <c r="JQ53" s="9"/>
      <c r="JR53" s="9"/>
      <c r="JS53" s="9"/>
      <c r="JT53" s="9"/>
      <c r="JU53" s="9"/>
      <c r="JV53" s="9"/>
      <c r="JW53" s="9"/>
      <c r="JX53" s="9"/>
      <c r="JY53" s="9"/>
      <c r="JZ53" s="9"/>
      <c r="KA53" s="9"/>
      <c r="KB53" s="9"/>
      <c r="KC53" s="9"/>
      <c r="KD53" s="9"/>
      <c r="KE53" s="9"/>
      <c r="KF53" s="9"/>
      <c r="KG53" s="9"/>
      <c r="KH53" s="9"/>
      <c r="KI53" s="9"/>
      <c r="KJ53" s="9"/>
      <c r="KK53" s="9"/>
      <c r="KL53" s="9"/>
      <c r="KM53" s="9"/>
      <c r="KN53" s="9"/>
      <c r="KO53" s="9"/>
      <c r="KP53" s="9"/>
      <c r="KQ53" s="9"/>
      <c r="KR53" s="9"/>
      <c r="KS53" s="9"/>
      <c r="KT53" s="9"/>
      <c r="KU53" s="9"/>
      <c r="KV53" s="9"/>
      <c r="KW53" s="9"/>
      <c r="KX53" s="9"/>
      <c r="KY53" s="9"/>
      <c r="KZ53" s="9"/>
      <c r="LA53" s="9"/>
      <c r="LB53" s="9"/>
      <c r="LC53" s="9"/>
      <c r="LD53" s="9"/>
      <c r="LE53" s="9"/>
      <c r="LF53" s="9"/>
      <c r="LG53" s="9"/>
      <c r="LH53" s="9"/>
      <c r="LI53" s="9"/>
      <c r="LJ53" s="9"/>
      <c r="LK53" s="9"/>
      <c r="LL53" s="9"/>
      <c r="LM53" s="9"/>
      <c r="LN53" s="9"/>
      <c r="LO53" s="9"/>
      <c r="LP53" s="9"/>
      <c r="LQ53" s="9"/>
      <c r="LR53" s="9"/>
      <c r="LS53" s="9"/>
      <c r="LT53" s="9"/>
      <c r="LU53" s="9"/>
      <c r="LV53" s="9"/>
      <c r="LW53" s="9"/>
      <c r="LX53" s="9"/>
      <c r="LY53" s="9"/>
      <c r="LZ53" s="9"/>
      <c r="MA53" s="9"/>
      <c r="MB53" s="9"/>
      <c r="MC53" s="9"/>
      <c r="MD53" s="9"/>
      <c r="ME53" s="9"/>
      <c r="MF53" s="9"/>
      <c r="MG53" s="9"/>
      <c r="MH53" s="9"/>
      <c r="MI53" s="9"/>
      <c r="MJ53" s="9"/>
      <c r="MK53" s="9"/>
      <c r="ML53" s="9"/>
      <c r="MM53" s="9"/>
      <c r="MN53" s="9"/>
      <c r="MO53" s="9"/>
      <c r="MP53" s="9"/>
      <c r="MQ53" s="9"/>
      <c r="MR53" s="9"/>
      <c r="MS53" s="9"/>
      <c r="MT53" s="9"/>
      <c r="MU53" s="9"/>
      <c r="MV53" s="9"/>
      <c r="MW53" s="9"/>
      <c r="MX53" s="9"/>
      <c r="MY53" s="9"/>
      <c r="MZ53" s="9"/>
      <c r="NA53" s="9"/>
      <c r="NB53" s="9"/>
      <c r="NC53" s="9"/>
      <c r="ND53" s="9">
        <v>1.03</v>
      </c>
      <c r="NE53" s="10">
        <v>1.03</v>
      </c>
      <c r="NF53" s="10">
        <v>1.03</v>
      </c>
      <c r="NG53" s="10">
        <v>1.04</v>
      </c>
      <c r="NH53" s="10">
        <v>1.04</v>
      </c>
      <c r="NI53" s="10">
        <v>1.03</v>
      </c>
      <c r="NJ53" s="10">
        <v>1.04</v>
      </c>
      <c r="NK53" s="10">
        <v>1.03</v>
      </c>
      <c r="NL53" s="10">
        <v>1.04</v>
      </c>
      <c r="NM53" s="10">
        <v>1.05</v>
      </c>
      <c r="NN53" s="10">
        <v>1.05</v>
      </c>
      <c r="NO53" s="10">
        <v>1.05</v>
      </c>
      <c r="NP53" s="10">
        <v>1.05</v>
      </c>
      <c r="NQ53" s="10">
        <v>1.05</v>
      </c>
      <c r="NR53" s="10">
        <v>1.1399999999999999</v>
      </c>
      <c r="NS53" s="10">
        <v>1.1399999999999999</v>
      </c>
      <c r="NT53" s="10">
        <v>1.1399999999999999</v>
      </c>
      <c r="NU53" s="10">
        <v>1.1399999999999999</v>
      </c>
      <c r="NV53" s="10">
        <v>1.1299999999999999</v>
      </c>
      <c r="NW53" s="10">
        <v>1.1299999999999999</v>
      </c>
      <c r="NX53" s="10">
        <v>1.1399999999999999</v>
      </c>
      <c r="NY53">
        <v>1.1399999999999999</v>
      </c>
      <c r="NZ53">
        <v>1.1499999999999999</v>
      </c>
      <c r="OA53">
        <v>1.1499999999999999</v>
      </c>
      <c r="OB53">
        <v>1.1499999999999999</v>
      </c>
      <c r="OC53">
        <v>1.1399999999999999</v>
      </c>
      <c r="OD53">
        <v>1.1399999999999999</v>
      </c>
      <c r="OE53">
        <v>1.1200000000000001</v>
      </c>
      <c r="OF53">
        <v>1.1200000000000001</v>
      </c>
      <c r="OG53">
        <v>1.1100000000000001</v>
      </c>
      <c r="OH53">
        <v>1.1100000000000001</v>
      </c>
      <c r="OI53">
        <v>1.1299999999999999</v>
      </c>
      <c r="OJ53">
        <v>1.1399999999999999</v>
      </c>
      <c r="OK53">
        <v>1.1399999999999999</v>
      </c>
      <c r="OL53">
        <v>1.1399999999999999</v>
      </c>
      <c r="OM53">
        <v>1.1499999999999999</v>
      </c>
      <c r="ON53">
        <v>1.1499999999999999</v>
      </c>
      <c r="OO53">
        <v>1.1599999999999999</v>
      </c>
      <c r="OP53">
        <v>1.1599999999999999</v>
      </c>
      <c r="OQ53">
        <v>1.1599999999999999</v>
      </c>
      <c r="OR53">
        <v>1.17</v>
      </c>
      <c r="OS53">
        <v>1.1200000000000001</v>
      </c>
      <c r="OT53">
        <v>1.1299999999999999</v>
      </c>
      <c r="OU53">
        <v>1.1299999999999999</v>
      </c>
      <c r="OV53">
        <v>1.1200000000000001</v>
      </c>
      <c r="OW53">
        <v>1.0900000000000001</v>
      </c>
      <c r="OX53">
        <v>1.0900000000000001</v>
      </c>
      <c r="OY53">
        <v>1.1000000000000001</v>
      </c>
      <c r="OZ53">
        <v>1.1000000000000001</v>
      </c>
      <c r="PA53">
        <v>1.1299999999999999</v>
      </c>
      <c r="PB53">
        <v>1.1299999999999999</v>
      </c>
      <c r="PC53">
        <v>1.1299999999999999</v>
      </c>
      <c r="PD53">
        <v>1.1299999999999999</v>
      </c>
      <c r="PE53">
        <v>1.1100000000000001</v>
      </c>
      <c r="PF53">
        <v>1.1200000000000001</v>
      </c>
      <c r="PG53">
        <v>1.1299999999999999</v>
      </c>
      <c r="PH53">
        <v>1.1399999999999999</v>
      </c>
      <c r="PI53">
        <v>1.1299999999999999</v>
      </c>
      <c r="PJ53">
        <v>1.1299999999999999</v>
      </c>
      <c r="PK53">
        <v>1.1100000000000001</v>
      </c>
      <c r="PL53">
        <v>1.1200000000000001</v>
      </c>
      <c r="PM53">
        <v>1.1200000000000001</v>
      </c>
      <c r="PN53">
        <v>1.1299999999999999</v>
      </c>
      <c r="PO53">
        <v>1.1200000000000001</v>
      </c>
      <c r="PP53">
        <v>1.19</v>
      </c>
      <c r="PQ53">
        <v>1.21</v>
      </c>
      <c r="PR53">
        <v>1.19</v>
      </c>
      <c r="PS53">
        <v>1.19</v>
      </c>
      <c r="PT53">
        <v>1.19</v>
      </c>
      <c r="PU53">
        <v>1.19</v>
      </c>
      <c r="PV53">
        <v>1.2</v>
      </c>
      <c r="PW53">
        <v>1.21</v>
      </c>
      <c r="PX53">
        <v>1.24</v>
      </c>
      <c r="PY53">
        <v>1.24</v>
      </c>
      <c r="PZ53">
        <v>1.25</v>
      </c>
      <c r="QA53">
        <v>1.25</v>
      </c>
      <c r="QB53">
        <v>1.25</v>
      </c>
      <c r="QC53">
        <v>1.25</v>
      </c>
      <c r="QD53">
        <v>1.25</v>
      </c>
      <c r="QE53">
        <v>1.24</v>
      </c>
      <c r="QF53">
        <v>1.25</v>
      </c>
      <c r="QG53">
        <v>1.25</v>
      </c>
      <c r="QH53">
        <v>1.27</v>
      </c>
      <c r="QI53">
        <v>1.27</v>
      </c>
    </row>
    <row r="54" spans="1:451" ht="16.5" customHeight="1" x14ac:dyDescent="0.25">
      <c r="A54" s="10"/>
      <c r="B54" s="12" t="s">
        <v>418</v>
      </c>
      <c r="C54" s="9"/>
      <c r="D54" s="9"/>
      <c r="E54" s="9">
        <v>1.48</v>
      </c>
      <c r="F54" s="9">
        <v>1.49</v>
      </c>
      <c r="G54" s="9">
        <v>1.48</v>
      </c>
      <c r="H54" s="9">
        <v>1.48</v>
      </c>
      <c r="I54" s="9">
        <v>1.47</v>
      </c>
      <c r="J54" s="9"/>
      <c r="K54" s="9"/>
      <c r="L54" s="9">
        <v>1.46</v>
      </c>
      <c r="M54" s="9">
        <v>1.46</v>
      </c>
      <c r="N54" s="9">
        <v>1.45</v>
      </c>
      <c r="O54" s="9">
        <v>1.47</v>
      </c>
      <c r="P54" s="9">
        <v>1.47</v>
      </c>
      <c r="Q54" s="9"/>
      <c r="R54" s="9"/>
      <c r="S54" s="9">
        <v>1.47</v>
      </c>
      <c r="T54" s="9">
        <v>1.47</v>
      </c>
      <c r="U54" s="9">
        <v>1.46</v>
      </c>
      <c r="V54" s="9">
        <v>1.47</v>
      </c>
      <c r="W54" s="9">
        <v>1.47</v>
      </c>
      <c r="X54" s="9"/>
      <c r="Y54" s="9"/>
      <c r="Z54" s="9">
        <v>1.48</v>
      </c>
      <c r="AA54" s="9">
        <v>1.49</v>
      </c>
      <c r="AB54" s="9">
        <v>1.48</v>
      </c>
      <c r="AC54" s="9">
        <v>1.49</v>
      </c>
      <c r="AD54" s="9">
        <v>1.5</v>
      </c>
      <c r="AE54" s="9"/>
      <c r="AF54" s="9"/>
      <c r="AG54" s="9">
        <v>1.5</v>
      </c>
      <c r="AH54" s="9">
        <v>1.53</v>
      </c>
      <c r="AI54" s="9">
        <v>1.53</v>
      </c>
      <c r="AJ54" s="9">
        <v>1.53</v>
      </c>
      <c r="AK54" s="9">
        <v>1.53</v>
      </c>
      <c r="AL54" s="9"/>
      <c r="AM54" s="9"/>
      <c r="AN54" s="9">
        <v>1.53</v>
      </c>
      <c r="AO54" s="9">
        <v>1.53</v>
      </c>
      <c r="AP54" s="9">
        <v>1.53</v>
      </c>
      <c r="AQ54" s="9">
        <v>1.53</v>
      </c>
      <c r="AR54" s="9">
        <v>1.54</v>
      </c>
      <c r="AS54" s="9"/>
      <c r="AT54" s="9"/>
      <c r="AU54" s="9">
        <v>1.55</v>
      </c>
      <c r="AV54" s="9">
        <v>1.55</v>
      </c>
      <c r="AW54" s="9">
        <v>1.54</v>
      </c>
      <c r="AX54" s="9">
        <v>1.54</v>
      </c>
      <c r="AY54" s="9">
        <v>1.54</v>
      </c>
      <c r="AZ54" s="9"/>
      <c r="BA54" s="9"/>
      <c r="BB54" s="9"/>
      <c r="BC54" s="9">
        <v>1.61</v>
      </c>
      <c r="BD54" s="9">
        <v>1.61</v>
      </c>
      <c r="BE54" s="9">
        <v>1.62</v>
      </c>
      <c r="BF54" s="9">
        <v>1.69</v>
      </c>
      <c r="BG54" s="9"/>
      <c r="BH54" s="9"/>
      <c r="BI54" s="9">
        <v>1.69</v>
      </c>
      <c r="BJ54" s="9">
        <v>1.68</v>
      </c>
      <c r="BK54" s="9">
        <v>1.68</v>
      </c>
      <c r="BL54" s="9">
        <v>1.67</v>
      </c>
      <c r="BM54" s="9">
        <v>1.75</v>
      </c>
      <c r="BN54" s="9"/>
      <c r="BO54" s="9"/>
      <c r="BP54" s="9">
        <v>1.75</v>
      </c>
      <c r="BQ54" s="9">
        <v>1.76</v>
      </c>
      <c r="BR54" s="9">
        <v>1.76</v>
      </c>
      <c r="BS54" s="9">
        <v>1.76</v>
      </c>
      <c r="BT54" s="9">
        <v>1.75</v>
      </c>
      <c r="BU54" s="9"/>
      <c r="BV54" s="9"/>
      <c r="BW54" s="9">
        <v>1.75</v>
      </c>
      <c r="BX54" s="9">
        <v>1.76</v>
      </c>
      <c r="BY54" s="9">
        <v>1.74</v>
      </c>
      <c r="BZ54" s="9">
        <v>1.74</v>
      </c>
      <c r="CA54" s="9">
        <v>1.79</v>
      </c>
      <c r="CB54" s="9"/>
      <c r="CC54" s="9"/>
      <c r="CD54" s="9"/>
      <c r="CE54" s="9">
        <v>1.79</v>
      </c>
      <c r="CF54" s="9">
        <v>1.79</v>
      </c>
      <c r="CG54" s="9">
        <v>1.78</v>
      </c>
      <c r="CH54" s="9">
        <v>1.78</v>
      </c>
      <c r="CI54" s="9"/>
      <c r="CJ54" s="9"/>
      <c r="CK54" s="9">
        <v>1.77</v>
      </c>
      <c r="CL54" s="9">
        <v>1.77</v>
      </c>
      <c r="CM54" s="9">
        <v>1.77</v>
      </c>
      <c r="CN54" s="9">
        <v>1.78</v>
      </c>
      <c r="CO54" s="9">
        <v>1.77</v>
      </c>
      <c r="CP54" s="9"/>
      <c r="CQ54" s="9"/>
      <c r="CR54" s="9">
        <v>1.77</v>
      </c>
      <c r="CS54" s="9">
        <v>1.77</v>
      </c>
      <c r="CT54" s="9">
        <v>1.87</v>
      </c>
      <c r="CU54" s="9">
        <v>1.88</v>
      </c>
      <c r="CV54" s="9">
        <v>1.89</v>
      </c>
      <c r="CW54" s="9"/>
      <c r="CX54" s="9"/>
      <c r="CY54" s="9">
        <v>1.89</v>
      </c>
      <c r="CZ54" s="9">
        <v>1.9</v>
      </c>
      <c r="DA54" s="9">
        <v>1.9</v>
      </c>
      <c r="DB54" s="9">
        <v>1.88</v>
      </c>
      <c r="DC54" s="9"/>
      <c r="DD54" s="9"/>
      <c r="DE54" s="9"/>
      <c r="DF54" s="9">
        <v>1.88</v>
      </c>
      <c r="DG54" s="9">
        <v>1.84</v>
      </c>
      <c r="DH54" s="9">
        <v>1.83</v>
      </c>
      <c r="DI54" s="9">
        <v>1.81</v>
      </c>
      <c r="DJ54" s="9">
        <v>1.84</v>
      </c>
      <c r="DK54" s="9"/>
      <c r="DL54" s="9"/>
      <c r="DM54" s="9">
        <v>1.85</v>
      </c>
      <c r="DN54" s="9">
        <v>1.85</v>
      </c>
      <c r="DO54" s="9">
        <v>1.93</v>
      </c>
      <c r="DP54" s="9">
        <v>1.93</v>
      </c>
      <c r="DQ54" s="9">
        <v>1.91</v>
      </c>
      <c r="DR54" s="9"/>
      <c r="DS54" s="9"/>
      <c r="DT54" s="9">
        <v>1.94</v>
      </c>
      <c r="DU54" s="9">
        <v>1.88</v>
      </c>
      <c r="DV54" s="9">
        <v>1.87</v>
      </c>
      <c r="DW54" s="9">
        <v>1.83</v>
      </c>
      <c r="DX54" s="9">
        <v>1.82</v>
      </c>
      <c r="DY54" s="9"/>
      <c r="DZ54" s="9"/>
      <c r="EA54" s="9">
        <v>1.84</v>
      </c>
      <c r="EB54" s="9">
        <v>1.76</v>
      </c>
      <c r="EC54" s="9">
        <v>1.75</v>
      </c>
      <c r="ED54" s="9">
        <v>1.74</v>
      </c>
      <c r="EE54" s="9">
        <v>1.67</v>
      </c>
      <c r="EF54" s="9"/>
      <c r="EG54" s="9"/>
      <c r="EH54" s="9">
        <v>1.66</v>
      </c>
      <c r="EI54" s="9">
        <v>1.58</v>
      </c>
      <c r="EJ54" s="9">
        <v>1.58</v>
      </c>
      <c r="EK54" s="9">
        <v>1.58</v>
      </c>
      <c r="EL54" s="9">
        <v>1.58</v>
      </c>
      <c r="EM54" s="9"/>
      <c r="EN54" s="9"/>
      <c r="EO54" s="9"/>
      <c r="EP54" s="9">
        <v>1.58</v>
      </c>
      <c r="EQ54" s="9">
        <v>1.51</v>
      </c>
      <c r="ER54" s="9">
        <v>1.41</v>
      </c>
      <c r="ES54" s="9">
        <v>1.4</v>
      </c>
      <c r="ET54" s="9"/>
      <c r="EU54" s="9"/>
      <c r="EV54" s="9">
        <v>1.4</v>
      </c>
      <c r="EW54" s="9">
        <v>1.4</v>
      </c>
      <c r="EX54" s="9">
        <v>1.39</v>
      </c>
      <c r="EY54" s="9">
        <v>1.39</v>
      </c>
      <c r="EZ54" s="9">
        <v>1.38</v>
      </c>
      <c r="FA54" s="9"/>
      <c r="FB54" s="9"/>
      <c r="FC54" s="9">
        <v>1.38</v>
      </c>
      <c r="FD54" s="9">
        <v>1.32</v>
      </c>
      <c r="FE54" s="9">
        <v>1.32</v>
      </c>
      <c r="FF54" s="9">
        <v>1.31</v>
      </c>
      <c r="FG54" s="9">
        <v>1.33</v>
      </c>
      <c r="FH54" s="9"/>
      <c r="FI54" s="9"/>
      <c r="FJ54" s="9">
        <v>1.34</v>
      </c>
      <c r="FK54" s="9">
        <v>1.26</v>
      </c>
      <c r="FL54" s="9">
        <v>1.26</v>
      </c>
      <c r="FM54" s="9">
        <v>1.26</v>
      </c>
      <c r="FN54" s="9">
        <v>1.26</v>
      </c>
      <c r="FO54" s="9"/>
      <c r="FP54" s="9"/>
      <c r="FQ54" s="9">
        <v>1.26</v>
      </c>
      <c r="FR54" s="9">
        <v>1.26</v>
      </c>
      <c r="FS54" s="9">
        <v>1.22</v>
      </c>
      <c r="FT54" s="9">
        <v>1.18</v>
      </c>
      <c r="FU54" s="9">
        <v>1.18</v>
      </c>
      <c r="FV54" s="9"/>
      <c r="FW54" s="9"/>
      <c r="FX54" s="9">
        <v>1.1499999999999999</v>
      </c>
      <c r="FY54" s="9">
        <v>1.1499999999999999</v>
      </c>
      <c r="FZ54" s="9">
        <v>1.1499999999999999</v>
      </c>
      <c r="GA54" s="9">
        <v>1.1399999999999999</v>
      </c>
      <c r="GB54" s="9"/>
      <c r="GC54" s="9"/>
      <c r="GD54" s="9"/>
      <c r="GE54" s="9">
        <v>1.1399999999999999</v>
      </c>
      <c r="GF54" s="9">
        <v>1.1000000000000001</v>
      </c>
      <c r="GG54" s="9">
        <v>1.06</v>
      </c>
      <c r="GH54" s="9">
        <v>1.06</v>
      </c>
      <c r="GI54" s="9">
        <v>1.06</v>
      </c>
      <c r="GJ54" s="9"/>
      <c r="GK54" s="9"/>
      <c r="GL54" s="9">
        <v>1.06</v>
      </c>
      <c r="GM54" s="9">
        <v>1.06</v>
      </c>
      <c r="GN54" s="9">
        <v>1.06</v>
      </c>
      <c r="GO54" s="9">
        <v>1.07</v>
      </c>
      <c r="GP54" s="9">
        <v>1.07</v>
      </c>
      <c r="GQ54" s="9"/>
      <c r="GR54" s="9"/>
      <c r="GS54" s="9">
        <v>1.06</v>
      </c>
      <c r="GT54" s="9">
        <v>1.05</v>
      </c>
      <c r="GU54" s="9">
        <v>0.92</v>
      </c>
      <c r="GV54" s="9">
        <v>0.92</v>
      </c>
      <c r="GW54" s="9">
        <v>0.92</v>
      </c>
      <c r="GX54" s="9"/>
      <c r="GY54" s="9"/>
      <c r="GZ54" s="9">
        <v>0.92</v>
      </c>
      <c r="HA54" s="9">
        <v>0.92</v>
      </c>
      <c r="HB54" s="9">
        <v>0.92</v>
      </c>
      <c r="HC54" s="9">
        <v>0.92</v>
      </c>
      <c r="HD54" s="9">
        <v>0.92</v>
      </c>
      <c r="HE54" s="9"/>
      <c r="HF54" s="9"/>
      <c r="HG54" s="9"/>
      <c r="HH54" s="9"/>
      <c r="HI54" s="9"/>
      <c r="HJ54" s="9"/>
      <c r="HK54" s="9"/>
      <c r="HL54" s="9"/>
      <c r="HM54" s="9"/>
      <c r="HN54" s="9"/>
      <c r="HO54" s="9"/>
      <c r="HP54" s="9"/>
      <c r="HQ54" s="9"/>
      <c r="HR54" s="9"/>
      <c r="HS54" s="9"/>
      <c r="HT54" s="9"/>
      <c r="HU54" s="9"/>
      <c r="HV54" s="9"/>
      <c r="HW54" s="9"/>
      <c r="HX54" s="9"/>
      <c r="HY54" s="9"/>
      <c r="HZ54" s="9"/>
      <c r="IA54" s="9"/>
      <c r="IB54" s="9"/>
      <c r="IC54" s="9"/>
      <c r="ID54" s="9"/>
      <c r="IE54" s="9"/>
      <c r="IF54" s="9"/>
      <c r="IG54" s="9"/>
      <c r="IH54" s="9"/>
      <c r="II54" s="9"/>
      <c r="IJ54" s="9"/>
      <c r="IK54" s="9"/>
      <c r="IL54" s="9"/>
      <c r="IM54" s="9"/>
      <c r="IN54" s="9"/>
      <c r="IO54" s="9"/>
      <c r="IP54" s="9"/>
      <c r="IQ54" s="9"/>
      <c r="IR54" s="9"/>
      <c r="IS54" s="9"/>
      <c r="IT54" s="9"/>
      <c r="IU54" s="9"/>
      <c r="IV54" s="9"/>
      <c r="IW54" s="9"/>
      <c r="IX54" s="9"/>
      <c r="IY54" s="9"/>
      <c r="IZ54" s="9"/>
      <c r="JA54" s="9"/>
      <c r="JB54" s="9"/>
      <c r="JC54" s="9"/>
      <c r="JD54" s="9"/>
      <c r="JE54" s="9"/>
      <c r="JF54" s="9"/>
      <c r="JG54" s="9"/>
      <c r="JH54" s="9"/>
      <c r="JI54" s="9"/>
      <c r="JJ54" s="9"/>
      <c r="JK54" s="9"/>
      <c r="JL54" s="9"/>
      <c r="JM54" s="9"/>
      <c r="JN54" s="9"/>
      <c r="JO54" s="9"/>
      <c r="JP54" s="9"/>
      <c r="JQ54" s="9"/>
      <c r="JR54" s="9"/>
      <c r="JS54" s="9"/>
      <c r="JT54" s="9"/>
      <c r="JU54" s="9"/>
      <c r="JV54" s="9"/>
      <c r="JW54" s="9"/>
      <c r="JX54" s="9"/>
      <c r="JY54" s="9"/>
      <c r="JZ54" s="9"/>
      <c r="KA54" s="9"/>
      <c r="KB54" s="9"/>
      <c r="KC54" s="9"/>
      <c r="KD54" s="9"/>
      <c r="KE54" s="9"/>
      <c r="KF54" s="9"/>
      <c r="KG54" s="9"/>
      <c r="KH54" s="9"/>
      <c r="KI54" s="9"/>
      <c r="KJ54" s="9"/>
      <c r="KK54" s="9"/>
      <c r="KL54" s="9"/>
      <c r="KM54" s="9"/>
      <c r="KN54" s="9"/>
      <c r="KO54" s="9"/>
      <c r="KP54" s="9"/>
      <c r="KQ54" s="9"/>
      <c r="KR54" s="9"/>
      <c r="KS54" s="9"/>
      <c r="KT54" s="9"/>
      <c r="KU54" s="9"/>
      <c r="KV54" s="9"/>
      <c r="KW54" s="9"/>
      <c r="KX54" s="9"/>
      <c r="KY54" s="9"/>
      <c r="KZ54" s="9"/>
      <c r="LA54" s="9"/>
      <c r="LB54" s="9"/>
      <c r="LC54" s="9"/>
      <c r="LD54" s="9"/>
      <c r="LE54" s="9"/>
      <c r="LF54" s="9"/>
      <c r="LG54" s="9"/>
      <c r="LH54" s="9"/>
      <c r="LI54" s="9"/>
      <c r="LJ54" s="9"/>
      <c r="LK54" s="9"/>
      <c r="LL54" s="9"/>
      <c r="LM54" s="9"/>
      <c r="LN54" s="9"/>
      <c r="LO54" s="9"/>
      <c r="LP54" s="9"/>
      <c r="LQ54" s="9"/>
      <c r="LR54" s="9"/>
      <c r="LS54" s="9"/>
      <c r="LT54" s="9"/>
      <c r="LU54" s="9"/>
      <c r="LV54" s="9"/>
      <c r="LW54" s="9"/>
      <c r="LX54" s="9"/>
      <c r="LY54" s="9"/>
      <c r="LZ54" s="9"/>
      <c r="MA54" s="9"/>
      <c r="MB54" s="9"/>
      <c r="MC54" s="9"/>
      <c r="MD54" s="9"/>
      <c r="ME54" s="9"/>
      <c r="MF54" s="9"/>
      <c r="MG54" s="9"/>
      <c r="MH54" s="9"/>
      <c r="MI54" s="9"/>
      <c r="MJ54" s="9"/>
      <c r="MK54" s="9"/>
      <c r="ML54" s="9"/>
      <c r="MM54" s="9"/>
      <c r="MN54" s="9"/>
      <c r="MO54" s="9"/>
      <c r="MP54" s="9"/>
      <c r="MQ54" s="9"/>
      <c r="MR54" s="9"/>
      <c r="MS54" s="9"/>
      <c r="MT54" s="9"/>
      <c r="MU54" s="9"/>
      <c r="MV54" s="9"/>
      <c r="MW54" s="9"/>
      <c r="MX54" s="9"/>
      <c r="MY54" s="9"/>
      <c r="MZ54" s="9"/>
      <c r="NA54" s="9"/>
      <c r="NB54" s="9"/>
      <c r="NC54" s="9"/>
      <c r="ND54" s="9">
        <v>0.92</v>
      </c>
      <c r="NE54" s="10">
        <v>0.92</v>
      </c>
      <c r="NF54" s="10">
        <v>0.92</v>
      </c>
      <c r="NG54" s="10">
        <v>0.93</v>
      </c>
      <c r="NH54" s="10">
        <v>0.92</v>
      </c>
      <c r="NI54" s="10">
        <v>0.92</v>
      </c>
      <c r="NJ54" s="10">
        <v>0.92</v>
      </c>
      <c r="NK54" s="10">
        <v>0.91</v>
      </c>
      <c r="NL54" s="10">
        <v>0.93</v>
      </c>
      <c r="NM54" s="10">
        <v>0.94</v>
      </c>
      <c r="NN54" s="10">
        <v>0.94</v>
      </c>
      <c r="NO54" s="10">
        <v>0.94</v>
      </c>
      <c r="NP54" s="10">
        <v>0.94</v>
      </c>
      <c r="NQ54" s="10">
        <v>0.93</v>
      </c>
      <c r="NR54" s="10">
        <v>1.02</v>
      </c>
      <c r="NS54" s="10">
        <v>1.02</v>
      </c>
      <c r="NT54" s="10">
        <v>1.02</v>
      </c>
      <c r="NU54" s="10">
        <v>1.02</v>
      </c>
      <c r="NV54" s="10">
        <v>1.01</v>
      </c>
      <c r="NW54" s="10">
        <v>1.02</v>
      </c>
      <c r="NX54" s="10">
        <v>1.02</v>
      </c>
      <c r="NY54">
        <v>1.02</v>
      </c>
      <c r="NZ54">
        <v>1.03</v>
      </c>
      <c r="OA54">
        <v>1.03</v>
      </c>
      <c r="OB54">
        <v>1.03</v>
      </c>
      <c r="OC54">
        <v>1.02</v>
      </c>
      <c r="OD54">
        <v>1.02</v>
      </c>
      <c r="OE54">
        <v>1</v>
      </c>
      <c r="OF54">
        <v>1</v>
      </c>
      <c r="OG54">
        <v>0.99</v>
      </c>
      <c r="OH54">
        <v>0.99</v>
      </c>
      <c r="OI54">
        <v>1.01</v>
      </c>
      <c r="OJ54">
        <v>1.02</v>
      </c>
      <c r="OK54">
        <v>1.02</v>
      </c>
      <c r="OL54">
        <v>1.02</v>
      </c>
      <c r="OM54">
        <v>1.03</v>
      </c>
      <c r="ON54">
        <v>1.03</v>
      </c>
      <c r="OO54">
        <v>1.04</v>
      </c>
      <c r="OP54">
        <v>1.04</v>
      </c>
      <c r="OQ54">
        <v>1.04</v>
      </c>
      <c r="OR54">
        <v>1.04</v>
      </c>
      <c r="OS54">
        <v>0.99</v>
      </c>
      <c r="OT54">
        <v>0.99</v>
      </c>
      <c r="OU54">
        <v>0.99</v>
      </c>
      <c r="OV54">
        <v>0.98</v>
      </c>
      <c r="OW54">
        <v>0.91</v>
      </c>
      <c r="OX54">
        <v>0.92</v>
      </c>
      <c r="OY54">
        <v>0.92</v>
      </c>
      <c r="OZ54">
        <v>0.92</v>
      </c>
      <c r="PA54">
        <v>0.99</v>
      </c>
      <c r="PB54">
        <v>0.99</v>
      </c>
      <c r="PC54">
        <v>1</v>
      </c>
      <c r="PD54">
        <v>0.99</v>
      </c>
      <c r="PE54">
        <v>0.97</v>
      </c>
      <c r="PF54">
        <v>0.98</v>
      </c>
      <c r="PG54">
        <v>0.93</v>
      </c>
      <c r="PH54">
        <v>0.93</v>
      </c>
      <c r="PI54">
        <v>0.93</v>
      </c>
      <c r="PJ54">
        <v>0.93</v>
      </c>
      <c r="PK54">
        <v>0.92</v>
      </c>
      <c r="PL54">
        <v>0.92</v>
      </c>
      <c r="PM54">
        <v>0.92</v>
      </c>
      <c r="PN54">
        <v>0.92</v>
      </c>
      <c r="PO54">
        <v>0.92</v>
      </c>
      <c r="PP54">
        <v>0.96</v>
      </c>
      <c r="PQ54">
        <v>0.97</v>
      </c>
      <c r="PR54">
        <v>0.95</v>
      </c>
      <c r="PS54">
        <v>0.95</v>
      </c>
      <c r="PT54">
        <v>0.95</v>
      </c>
      <c r="PU54">
        <v>0.95</v>
      </c>
      <c r="PV54">
        <v>0.96</v>
      </c>
      <c r="PW54">
        <v>0.95</v>
      </c>
      <c r="PX54">
        <v>0.96</v>
      </c>
      <c r="PY54">
        <v>0.97</v>
      </c>
      <c r="PZ54">
        <v>0.99</v>
      </c>
      <c r="QA54">
        <v>0.98</v>
      </c>
      <c r="QB54">
        <v>0.99</v>
      </c>
      <c r="QC54">
        <v>0.99</v>
      </c>
      <c r="QD54">
        <v>0.99</v>
      </c>
      <c r="QE54">
        <v>0.98</v>
      </c>
      <c r="QF54">
        <v>0.98</v>
      </c>
      <c r="QG54">
        <v>0.99</v>
      </c>
      <c r="QH54">
        <v>1.01</v>
      </c>
      <c r="QI54">
        <v>1.01</v>
      </c>
    </row>
    <row r="55" spans="1:451" ht="16.5" customHeight="1" x14ac:dyDescent="0.25">
      <c r="A55" s="7" t="s">
        <v>419</v>
      </c>
      <c r="B55" s="7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 t="e">
        <v>#N/A</v>
      </c>
      <c r="W55" s="9"/>
      <c r="X55" s="9"/>
      <c r="Y55" s="9"/>
      <c r="Z55" s="9" t="e">
        <v>#N/A</v>
      </c>
      <c r="AA55" s="9" t="e">
        <v>#N/A</v>
      </c>
      <c r="AB55" s="9" t="e">
        <v>#N/A</v>
      </c>
      <c r="AC55" s="9" t="e">
        <v>#N/A</v>
      </c>
      <c r="AD55" s="9" t="e">
        <v>#N/A</v>
      </c>
      <c r="AE55" s="9"/>
      <c r="AF55" s="9"/>
      <c r="AG55" s="9" t="e">
        <v>#N/A</v>
      </c>
      <c r="AH55" s="9" t="e">
        <v>#N/A</v>
      </c>
      <c r="AI55" s="9" t="e">
        <v>#N/A</v>
      </c>
      <c r="AJ55" s="9" t="e">
        <v>#N/A</v>
      </c>
      <c r="AK55" s="9" t="e">
        <v>#N/A</v>
      </c>
      <c r="AL55" s="9"/>
      <c r="AM55" s="9"/>
      <c r="AN55" s="9" t="e">
        <v>#N/A</v>
      </c>
      <c r="AO55" s="9" t="e">
        <v>#N/A</v>
      </c>
      <c r="AP55" s="9" t="e">
        <v>#N/A</v>
      </c>
      <c r="AQ55" s="9" t="e">
        <v>#N/A</v>
      </c>
      <c r="AR55" s="9" t="e">
        <v>#N/A</v>
      </c>
      <c r="AS55" s="9"/>
      <c r="AT55" s="9"/>
      <c r="AU55" s="9" t="e">
        <v>#N/A</v>
      </c>
      <c r="AV55" s="9" t="e">
        <v>#N/A</v>
      </c>
      <c r="AW55" s="9" t="e">
        <v>#N/A</v>
      </c>
      <c r="AX55" s="9" t="e">
        <v>#N/A</v>
      </c>
      <c r="AY55" s="9" t="e">
        <v>#N/A</v>
      </c>
      <c r="AZ55" s="9"/>
      <c r="BA55" s="9"/>
      <c r="BB55" s="9"/>
      <c r="BC55" s="9" t="e">
        <v>#N/A</v>
      </c>
      <c r="BD55" s="9" t="e">
        <v>#N/A</v>
      </c>
      <c r="BE55" s="9" t="e">
        <v>#N/A</v>
      </c>
      <c r="BF55" s="9" t="e">
        <v>#N/A</v>
      </c>
      <c r="BG55" s="9"/>
      <c r="BH55" s="9"/>
      <c r="BI55" s="9" t="e">
        <v>#N/A</v>
      </c>
      <c r="BJ55" s="9" t="e">
        <v>#N/A</v>
      </c>
      <c r="BK55" s="9" t="e">
        <v>#N/A</v>
      </c>
      <c r="BL55" s="9" t="e">
        <v>#N/A</v>
      </c>
      <c r="BM55" s="9" t="e">
        <v>#N/A</v>
      </c>
      <c r="BN55" s="9"/>
      <c r="BO55" s="9"/>
      <c r="BP55" s="9" t="e">
        <v>#N/A</v>
      </c>
      <c r="BQ55" s="9" t="e">
        <v>#N/A</v>
      </c>
      <c r="BR55" s="9" t="e">
        <v>#N/A</v>
      </c>
      <c r="BS55" s="9" t="e">
        <v>#N/A</v>
      </c>
      <c r="BT55" s="9" t="e">
        <v>#N/A</v>
      </c>
      <c r="BU55" s="9"/>
      <c r="BV55" s="9"/>
      <c r="BW55" s="9" t="e">
        <v>#N/A</v>
      </c>
      <c r="BX55" s="9" t="e">
        <v>#N/A</v>
      </c>
      <c r="BY55" s="9" t="e">
        <v>#N/A</v>
      </c>
      <c r="BZ55" s="9" t="e">
        <v>#N/A</v>
      </c>
      <c r="CA55" s="9" t="e">
        <v>#N/A</v>
      </c>
      <c r="CB55" s="9"/>
      <c r="CC55" s="9"/>
      <c r="CD55" s="9"/>
      <c r="CE55" s="9" t="e">
        <v>#N/A</v>
      </c>
      <c r="CF55" s="9" t="e">
        <v>#N/A</v>
      </c>
      <c r="CG55" s="9" t="e">
        <v>#N/A</v>
      </c>
      <c r="CH55" s="9" t="e">
        <v>#N/A</v>
      </c>
      <c r="CI55" s="9"/>
      <c r="CJ55" s="9"/>
      <c r="CK55" s="9" t="e">
        <v>#N/A</v>
      </c>
      <c r="CL55" s="9" t="e">
        <v>#N/A</v>
      </c>
      <c r="CM55" s="9" t="e">
        <v>#N/A</v>
      </c>
      <c r="CN55" s="9" t="e">
        <v>#N/A</v>
      </c>
      <c r="CO55" s="9" t="e">
        <v>#N/A</v>
      </c>
      <c r="CP55" s="9"/>
      <c r="CQ55" s="9"/>
      <c r="CR55" s="9" t="e">
        <v>#N/A</v>
      </c>
      <c r="CS55" s="9" t="e">
        <v>#N/A</v>
      </c>
      <c r="CT55" s="9" t="e">
        <v>#N/A</v>
      </c>
      <c r="CU55" s="9" t="e">
        <v>#N/A</v>
      </c>
      <c r="CV55" s="9" t="e">
        <v>#N/A</v>
      </c>
      <c r="CW55" s="9"/>
      <c r="CX55" s="9"/>
      <c r="CY55" s="9" t="e">
        <v>#N/A</v>
      </c>
      <c r="CZ55" s="9" t="e">
        <v>#N/A</v>
      </c>
      <c r="DA55" s="9" t="e">
        <v>#N/A</v>
      </c>
      <c r="DB55" s="9" t="e">
        <v>#N/A</v>
      </c>
      <c r="DC55" s="9"/>
      <c r="DD55" s="9"/>
      <c r="DE55" s="9"/>
      <c r="DF55" s="9" t="e">
        <v>#N/A</v>
      </c>
      <c r="DG55" s="9" t="e">
        <v>#N/A</v>
      </c>
      <c r="DH55" s="9" t="e">
        <v>#N/A</v>
      </c>
      <c r="DI55" s="9" t="e">
        <v>#N/A</v>
      </c>
      <c r="DJ55" s="9" t="e">
        <v>#N/A</v>
      </c>
      <c r="DK55" s="9"/>
      <c r="DL55" s="9"/>
      <c r="DM55" s="9" t="e">
        <v>#N/A</v>
      </c>
      <c r="DN55" s="9" t="e">
        <v>#N/A</v>
      </c>
      <c r="DO55" s="9" t="e">
        <v>#N/A</v>
      </c>
      <c r="DP55" s="9" t="e">
        <v>#N/A</v>
      </c>
      <c r="DQ55" s="9" t="e">
        <v>#N/A</v>
      </c>
      <c r="DR55" s="9"/>
      <c r="DS55" s="9"/>
      <c r="DT55" s="9" t="e">
        <v>#N/A</v>
      </c>
      <c r="DU55" s="9" t="e">
        <v>#N/A</v>
      </c>
      <c r="DV55" s="9" t="e">
        <v>#N/A</v>
      </c>
      <c r="DW55" s="9" t="e">
        <v>#N/A</v>
      </c>
      <c r="DX55" s="9" t="e">
        <v>#N/A</v>
      </c>
      <c r="DY55" s="9"/>
      <c r="DZ55" s="9"/>
      <c r="EA55" s="9" t="e">
        <v>#N/A</v>
      </c>
      <c r="EB55" s="9" t="e">
        <v>#N/A</v>
      </c>
      <c r="EC55" s="9" t="e">
        <v>#N/A</v>
      </c>
      <c r="ED55" s="9" t="e">
        <v>#N/A</v>
      </c>
      <c r="EE55" s="9" t="e">
        <v>#N/A</v>
      </c>
      <c r="EF55" s="9"/>
      <c r="EG55" s="9"/>
      <c r="EH55" s="9" t="e">
        <v>#N/A</v>
      </c>
      <c r="EI55" s="9" t="e">
        <v>#N/A</v>
      </c>
      <c r="EJ55" s="9" t="e">
        <v>#N/A</v>
      </c>
      <c r="EK55" s="9" t="e">
        <v>#N/A</v>
      </c>
      <c r="EL55" s="9" t="e">
        <v>#N/A</v>
      </c>
      <c r="EM55" s="9"/>
      <c r="EN55" s="9"/>
      <c r="EO55" s="9"/>
      <c r="EP55" s="9" t="e">
        <v>#N/A</v>
      </c>
      <c r="EQ55" s="9" t="e">
        <v>#N/A</v>
      </c>
      <c r="ER55" s="9" t="e">
        <v>#N/A</v>
      </c>
      <c r="ES55" s="9" t="e">
        <v>#N/A</v>
      </c>
      <c r="ET55" s="9"/>
      <c r="EU55" s="9"/>
      <c r="EV55" s="9" t="e">
        <v>#N/A</v>
      </c>
      <c r="EW55" s="9" t="e">
        <v>#N/A</v>
      </c>
      <c r="EX55" s="9" t="e">
        <v>#N/A</v>
      </c>
      <c r="EY55" s="9" t="e">
        <v>#N/A</v>
      </c>
      <c r="EZ55" s="9" t="e">
        <v>#N/A</v>
      </c>
      <c r="FA55" s="9"/>
      <c r="FB55" s="9"/>
      <c r="FC55" s="9" t="e">
        <v>#N/A</v>
      </c>
      <c r="FD55" s="9" t="e">
        <v>#N/A</v>
      </c>
      <c r="FE55" s="9" t="e">
        <v>#N/A</v>
      </c>
      <c r="FF55" s="9" t="e">
        <v>#N/A</v>
      </c>
      <c r="FG55" s="9" t="e">
        <v>#N/A</v>
      </c>
      <c r="FH55" s="9"/>
      <c r="FI55" s="9"/>
      <c r="FJ55" s="9" t="e">
        <v>#N/A</v>
      </c>
      <c r="FK55" s="9" t="e">
        <v>#N/A</v>
      </c>
      <c r="FL55" s="9" t="e">
        <v>#N/A</v>
      </c>
      <c r="FM55" s="9" t="e">
        <v>#N/A</v>
      </c>
      <c r="FN55" s="9" t="e">
        <v>#N/A</v>
      </c>
      <c r="FO55" s="9"/>
      <c r="FP55" s="9"/>
      <c r="FQ55" s="9" t="e">
        <v>#N/A</v>
      </c>
      <c r="FR55" s="9" t="e">
        <v>#N/A</v>
      </c>
      <c r="FS55" s="9" t="e">
        <v>#N/A</v>
      </c>
      <c r="FT55" s="9" t="e">
        <v>#N/A</v>
      </c>
      <c r="FU55" s="9" t="e">
        <v>#N/A</v>
      </c>
      <c r="FV55" s="9"/>
      <c r="FW55" s="9"/>
      <c r="FX55" s="9" t="e">
        <v>#N/A</v>
      </c>
      <c r="FY55" s="9" t="e">
        <v>#N/A</v>
      </c>
      <c r="FZ55" s="9" t="e">
        <v>#N/A</v>
      </c>
      <c r="GA55" s="9" t="e">
        <v>#N/A</v>
      </c>
      <c r="GB55" s="9"/>
      <c r="GC55" s="9"/>
      <c r="GD55" s="9"/>
      <c r="GE55" s="9" t="e">
        <v>#N/A</v>
      </c>
      <c r="GF55" s="9" t="e">
        <v>#N/A</v>
      </c>
      <c r="GG55" s="9" t="e">
        <v>#N/A</v>
      </c>
      <c r="GH55" s="9" t="e">
        <v>#N/A</v>
      </c>
      <c r="GI55" s="9" t="e">
        <v>#N/A</v>
      </c>
      <c r="GJ55" s="9"/>
      <c r="GK55" s="9"/>
      <c r="GL55" s="9" t="e">
        <v>#N/A</v>
      </c>
      <c r="GM55" s="9" t="e">
        <v>#N/A</v>
      </c>
      <c r="GN55" s="9" t="e">
        <v>#N/A</v>
      </c>
      <c r="GO55" s="9" t="e">
        <v>#N/A</v>
      </c>
      <c r="GP55" s="9" t="e">
        <v>#N/A</v>
      </c>
      <c r="GQ55" s="9"/>
      <c r="GR55" s="9"/>
      <c r="GS55" s="9" t="e">
        <v>#N/A</v>
      </c>
      <c r="GT55" s="9" t="e">
        <v>#N/A</v>
      </c>
      <c r="GU55" s="9" t="e">
        <v>#N/A</v>
      </c>
      <c r="GV55" s="9" t="e">
        <v>#N/A</v>
      </c>
      <c r="GW55" s="9" t="e">
        <v>#N/A</v>
      </c>
      <c r="GX55" s="9"/>
      <c r="GY55" s="9"/>
      <c r="GZ55" s="9" t="e">
        <v>#N/A</v>
      </c>
      <c r="HA55" s="9" t="e">
        <v>#N/A</v>
      </c>
      <c r="HB55" s="9" t="e">
        <v>#N/A</v>
      </c>
      <c r="HC55" s="9" t="e">
        <v>#N/A</v>
      </c>
      <c r="HD55" s="9" t="e">
        <v>#N/A</v>
      </c>
      <c r="HE55" s="9"/>
      <c r="HF55" s="9"/>
      <c r="HG55" s="9"/>
      <c r="HH55" s="9"/>
      <c r="HI55" s="9"/>
      <c r="HJ55" s="9"/>
      <c r="HK55" s="9"/>
      <c r="HL55" s="9"/>
      <c r="HM55" s="9"/>
      <c r="HN55" s="9"/>
      <c r="HO55" s="9"/>
      <c r="HP55" s="9"/>
      <c r="HQ55" s="9"/>
      <c r="HR55" s="9"/>
      <c r="HS55" s="9"/>
      <c r="HT55" s="9"/>
      <c r="HU55" s="9"/>
      <c r="HV55" s="9"/>
      <c r="HW55" s="9"/>
      <c r="HX55" s="9"/>
      <c r="HY55" s="9"/>
      <c r="HZ55" s="9"/>
      <c r="IA55" s="9"/>
      <c r="IB55" s="9"/>
      <c r="IC55" s="9"/>
      <c r="ID55" s="9"/>
      <c r="IE55" s="9"/>
      <c r="IF55" s="9"/>
      <c r="IG55" s="9"/>
      <c r="IH55" s="9"/>
      <c r="II55" s="9"/>
      <c r="IJ55" s="9"/>
      <c r="IK55" s="9"/>
      <c r="IL55" s="9"/>
      <c r="IM55" s="9"/>
      <c r="IN55" s="9"/>
      <c r="IO55" s="9"/>
      <c r="IP55" s="9"/>
      <c r="IQ55" s="9"/>
      <c r="IR55" s="9"/>
      <c r="IS55" s="9"/>
      <c r="IT55" s="9"/>
      <c r="IU55" s="9"/>
      <c r="IV55" s="9"/>
      <c r="IW55" s="9"/>
      <c r="IX55" s="9"/>
      <c r="IY55" s="9"/>
      <c r="IZ55" s="9"/>
      <c r="JA55" s="9"/>
      <c r="JB55" s="9"/>
      <c r="JC55" s="9"/>
      <c r="JD55" s="9"/>
      <c r="JE55" s="9"/>
      <c r="JF55" s="9"/>
      <c r="JG55" s="9"/>
      <c r="JH55" s="9"/>
      <c r="JI55" s="9"/>
      <c r="JJ55" s="9"/>
      <c r="JK55" s="9"/>
      <c r="JL55" s="9"/>
      <c r="JM55" s="9"/>
      <c r="JN55" s="9"/>
      <c r="JO55" s="9"/>
      <c r="JP55" s="9"/>
      <c r="JQ55" s="9"/>
      <c r="JR55" s="9"/>
      <c r="JS55" s="9"/>
      <c r="JT55" s="9"/>
      <c r="JU55" s="9"/>
      <c r="JV55" s="9"/>
      <c r="JW55" s="9"/>
      <c r="JX55" s="9"/>
      <c r="JY55" s="9"/>
      <c r="JZ55" s="9"/>
      <c r="KA55" s="9"/>
      <c r="KB55" s="9"/>
      <c r="KC55" s="9"/>
      <c r="KD55" s="9"/>
      <c r="KE55" s="9"/>
      <c r="KF55" s="9"/>
      <c r="KG55" s="9"/>
      <c r="KH55" s="9"/>
      <c r="KI55" s="9"/>
      <c r="KJ55" s="9"/>
      <c r="KK55" s="9"/>
      <c r="KL55" s="9"/>
      <c r="KM55" s="9"/>
      <c r="KN55" s="9"/>
      <c r="KO55" s="9"/>
      <c r="KP55" s="9"/>
      <c r="KQ55" s="9"/>
      <c r="KR55" s="9"/>
      <c r="KS55" s="9"/>
      <c r="KT55" s="9"/>
      <c r="KU55" s="9"/>
      <c r="KV55" s="9"/>
      <c r="KW55" s="9"/>
      <c r="KX55" s="9"/>
      <c r="KY55" s="9"/>
      <c r="KZ55" s="9"/>
      <c r="LA55" s="9"/>
      <c r="LB55" s="9"/>
      <c r="LC55" s="9"/>
      <c r="LD55" s="9"/>
      <c r="LE55" s="9"/>
      <c r="LF55" s="9"/>
      <c r="LG55" s="9"/>
      <c r="LH55" s="9"/>
      <c r="LI55" s="9"/>
      <c r="LJ55" s="9"/>
      <c r="LK55" s="9"/>
      <c r="LL55" s="9"/>
      <c r="LM55" s="9"/>
      <c r="LN55" s="9"/>
      <c r="LO55" s="9"/>
      <c r="LP55" s="9"/>
      <c r="LQ55" s="9"/>
      <c r="LR55" s="9"/>
      <c r="LS55" s="9"/>
      <c r="LT55" s="9"/>
      <c r="LU55" s="9"/>
      <c r="LV55" s="9"/>
      <c r="LW55" s="9"/>
      <c r="LX55" s="9"/>
      <c r="LY55" s="9"/>
      <c r="LZ55" s="9"/>
      <c r="MA55" s="9"/>
      <c r="MB55" s="9"/>
      <c r="MC55" s="9"/>
      <c r="MD55" s="9"/>
      <c r="ME55" s="9"/>
      <c r="MF55" s="9"/>
      <c r="MG55" s="9"/>
      <c r="MH55" s="9"/>
      <c r="MI55" s="9"/>
      <c r="MJ55" s="9"/>
      <c r="MK55" s="9"/>
      <c r="ML55" s="9"/>
      <c r="MM55" s="9"/>
      <c r="MN55" s="9"/>
      <c r="MO55" s="9"/>
      <c r="MP55" s="9"/>
      <c r="MQ55" s="9"/>
      <c r="MR55" s="9"/>
      <c r="MS55" s="9"/>
      <c r="MT55" s="9"/>
      <c r="MU55" s="9"/>
      <c r="MV55" s="9"/>
      <c r="MW55" s="9"/>
      <c r="MX55" s="9"/>
      <c r="MY55" s="9"/>
      <c r="MZ55" s="9"/>
      <c r="NA55" s="9"/>
      <c r="NB55" s="9"/>
      <c r="NC55" s="9"/>
      <c r="ND55" s="9" t="e">
        <v>#N/A</v>
      </c>
    </row>
    <row r="56" spans="1:451" ht="16.5" customHeight="1" x14ac:dyDescent="0.25">
      <c r="A56" s="10"/>
      <c r="B56" s="14" t="s">
        <v>420</v>
      </c>
      <c r="C56" s="9"/>
      <c r="D56" s="9"/>
      <c r="E56" s="9">
        <v>3.45</v>
      </c>
      <c r="F56" s="9">
        <v>3.44</v>
      </c>
      <c r="G56" s="9">
        <v>3.47</v>
      </c>
      <c r="H56" s="9">
        <v>3.38</v>
      </c>
      <c r="I56" s="9">
        <v>3.39</v>
      </c>
      <c r="J56" s="9"/>
      <c r="K56" s="9"/>
      <c r="L56" s="9">
        <v>3.38</v>
      </c>
      <c r="M56" s="9">
        <v>3.4</v>
      </c>
      <c r="N56" s="9">
        <v>3.5</v>
      </c>
      <c r="O56" s="9">
        <v>3.48</v>
      </c>
      <c r="P56" s="9">
        <v>3.42</v>
      </c>
      <c r="Q56" s="9"/>
      <c r="R56" s="9"/>
      <c r="S56" s="9">
        <v>3.37</v>
      </c>
      <c r="T56" s="9">
        <v>3.36</v>
      </c>
      <c r="U56" s="9">
        <v>3.41</v>
      </c>
      <c r="V56" s="9">
        <v>3.45</v>
      </c>
      <c r="W56" s="9">
        <v>3.46</v>
      </c>
      <c r="X56" s="9"/>
      <c r="Y56" s="9"/>
      <c r="Z56" s="9">
        <v>3.42</v>
      </c>
      <c r="AA56" s="9">
        <v>3.4</v>
      </c>
      <c r="AB56" s="9">
        <v>3.47</v>
      </c>
      <c r="AC56" s="9">
        <v>3.46</v>
      </c>
      <c r="AD56" s="9">
        <v>3.38</v>
      </c>
      <c r="AE56" s="9"/>
      <c r="AF56" s="9"/>
      <c r="AG56" s="9">
        <v>3.35</v>
      </c>
      <c r="AH56" s="9">
        <v>3.42</v>
      </c>
      <c r="AI56" s="9">
        <v>3.48</v>
      </c>
      <c r="AJ56" s="9">
        <v>3.46</v>
      </c>
      <c r="AK56" s="9">
        <v>3.52</v>
      </c>
      <c r="AL56" s="9"/>
      <c r="AM56" s="9"/>
      <c r="AN56" s="9">
        <v>3.49</v>
      </c>
      <c r="AO56" s="9">
        <v>3.44</v>
      </c>
      <c r="AP56" s="9">
        <v>3.5</v>
      </c>
      <c r="AQ56" s="9">
        <v>3.65</v>
      </c>
      <c r="AR56" s="9">
        <v>3.58</v>
      </c>
      <c r="AS56" s="9"/>
      <c r="AT56" s="9"/>
      <c r="AU56" s="9">
        <v>3.51</v>
      </c>
      <c r="AV56" s="9">
        <v>3.56</v>
      </c>
      <c r="AW56" s="9">
        <v>3.56</v>
      </c>
      <c r="AX56" s="9">
        <v>3.56</v>
      </c>
      <c r="AY56" s="9">
        <v>3.58</v>
      </c>
      <c r="AZ56" s="9"/>
      <c r="BA56" s="9"/>
      <c r="BB56" s="9"/>
      <c r="BC56" s="9">
        <v>3.57</v>
      </c>
      <c r="BD56" s="9">
        <v>3.56</v>
      </c>
      <c r="BE56" s="9">
        <v>3.61</v>
      </c>
      <c r="BF56" s="9">
        <v>3.55</v>
      </c>
      <c r="BG56" s="9"/>
      <c r="BH56" s="9"/>
      <c r="BI56" s="9">
        <v>3.56</v>
      </c>
      <c r="BJ56" s="9">
        <v>3.56</v>
      </c>
      <c r="BK56" s="9">
        <v>3.7</v>
      </c>
      <c r="BL56" s="9">
        <v>3.75</v>
      </c>
      <c r="BM56" s="9">
        <v>3.86</v>
      </c>
      <c r="BN56" s="9"/>
      <c r="BO56" s="9"/>
      <c r="BP56" s="9">
        <v>3.76</v>
      </c>
      <c r="BQ56" s="9">
        <v>3.73</v>
      </c>
      <c r="BR56" s="9">
        <v>3.63</v>
      </c>
      <c r="BS56" s="9">
        <v>3.68</v>
      </c>
      <c r="BT56" s="9">
        <v>3.66</v>
      </c>
      <c r="BU56" s="9"/>
      <c r="BV56" s="9"/>
      <c r="BW56" s="9">
        <v>3.54</v>
      </c>
      <c r="BX56" s="9">
        <v>3.53</v>
      </c>
      <c r="BY56" s="9">
        <v>3.62</v>
      </c>
      <c r="BZ56" s="9">
        <v>3.62</v>
      </c>
      <c r="CA56" s="9">
        <v>3.67</v>
      </c>
      <c r="CB56" s="9"/>
      <c r="CC56" s="9"/>
      <c r="CD56" s="9"/>
      <c r="CE56" s="9">
        <v>3.69</v>
      </c>
      <c r="CF56" s="9">
        <v>3.71</v>
      </c>
      <c r="CG56" s="9">
        <v>3.73</v>
      </c>
      <c r="CH56" s="9">
        <v>3.67</v>
      </c>
      <c r="CI56" s="9"/>
      <c r="CJ56" s="9"/>
      <c r="CK56" s="9">
        <v>3.62</v>
      </c>
      <c r="CL56" s="9">
        <v>3.67</v>
      </c>
      <c r="CM56" s="9">
        <v>3.68</v>
      </c>
      <c r="CN56" s="9">
        <v>3.68</v>
      </c>
      <c r="CO56" s="9">
        <v>3.63</v>
      </c>
      <c r="CP56" s="9"/>
      <c r="CQ56" s="9"/>
      <c r="CR56" s="9">
        <v>3.67</v>
      </c>
      <c r="CS56" s="9">
        <v>3.7</v>
      </c>
      <c r="CT56" s="9">
        <v>3.7</v>
      </c>
      <c r="CU56" s="9">
        <v>3.7</v>
      </c>
      <c r="CV56" s="9">
        <v>3.73</v>
      </c>
      <c r="CW56" s="9"/>
      <c r="CX56" s="9"/>
      <c r="CY56" s="9">
        <v>3.67</v>
      </c>
      <c r="CZ56" s="9">
        <v>3.68</v>
      </c>
      <c r="DA56" s="9">
        <v>3.71</v>
      </c>
      <c r="DB56" s="9">
        <v>3.7</v>
      </c>
      <c r="DC56" s="9"/>
      <c r="DD56" s="9"/>
      <c r="DE56" s="9"/>
      <c r="DF56" s="9">
        <v>3.73</v>
      </c>
      <c r="DG56" s="9">
        <v>3.77</v>
      </c>
      <c r="DH56" s="9">
        <v>3.67</v>
      </c>
      <c r="DI56" s="9">
        <v>3.68</v>
      </c>
      <c r="DJ56" s="9">
        <v>3.72</v>
      </c>
      <c r="DK56" s="9"/>
      <c r="DL56" s="9"/>
      <c r="DM56" s="9">
        <v>3.57</v>
      </c>
      <c r="DN56" s="9">
        <v>3.57</v>
      </c>
      <c r="DO56" s="9">
        <v>3.58</v>
      </c>
      <c r="DP56" s="9">
        <v>3.57</v>
      </c>
      <c r="DQ56" s="9">
        <v>3.52</v>
      </c>
      <c r="DR56" s="9"/>
      <c r="DS56" s="9"/>
      <c r="DT56" s="9">
        <v>3.43</v>
      </c>
      <c r="DU56" s="9">
        <v>3.44</v>
      </c>
      <c r="DV56" s="9">
        <v>3.42</v>
      </c>
      <c r="DW56" s="9">
        <v>3.43</v>
      </c>
      <c r="DX56" s="9">
        <v>3.39</v>
      </c>
      <c r="DY56" s="9"/>
      <c r="DZ56" s="9"/>
      <c r="EA56" s="9">
        <v>3.3</v>
      </c>
      <c r="EB56" s="9">
        <v>3.39</v>
      </c>
      <c r="EC56" s="9">
        <v>3.4</v>
      </c>
      <c r="ED56" s="9">
        <v>3.26</v>
      </c>
      <c r="EE56" s="9">
        <v>3.27</v>
      </c>
      <c r="EF56" s="9"/>
      <c r="EG56" s="9"/>
      <c r="EH56" s="9">
        <v>3.34</v>
      </c>
      <c r="EI56" s="9">
        <v>3.39</v>
      </c>
      <c r="EJ56" s="9">
        <v>3.35</v>
      </c>
      <c r="EK56" s="9">
        <v>3.36</v>
      </c>
      <c r="EL56" s="9">
        <v>3.43</v>
      </c>
      <c r="EM56" s="9"/>
      <c r="EN56" s="9"/>
      <c r="EO56" s="9"/>
      <c r="EP56" s="9">
        <v>3.41</v>
      </c>
      <c r="EQ56" s="9">
        <v>3.38</v>
      </c>
      <c r="ER56" s="9">
        <v>3.38</v>
      </c>
      <c r="ES56" s="9">
        <v>3.39</v>
      </c>
      <c r="ET56" s="9"/>
      <c r="EU56" s="9"/>
      <c r="EV56" s="9">
        <v>3.44</v>
      </c>
      <c r="EW56" s="9">
        <v>3.41</v>
      </c>
      <c r="EX56" s="9">
        <v>3.38</v>
      </c>
      <c r="EY56" s="9">
        <v>3.54</v>
      </c>
      <c r="EZ56" s="9">
        <v>3.54</v>
      </c>
      <c r="FA56" s="9"/>
      <c r="FB56" s="9"/>
      <c r="FC56" s="9">
        <v>3.48</v>
      </c>
      <c r="FD56" s="9">
        <v>3.44</v>
      </c>
      <c r="FE56" s="9">
        <v>3.46</v>
      </c>
      <c r="FF56" s="9">
        <v>3.43</v>
      </c>
      <c r="FG56" s="9">
        <v>3.43</v>
      </c>
      <c r="FH56" s="9"/>
      <c r="FI56" s="9"/>
      <c r="FJ56" s="9">
        <v>3.34</v>
      </c>
      <c r="FK56" s="9">
        <v>3.35</v>
      </c>
      <c r="FL56" s="9">
        <v>3.31</v>
      </c>
      <c r="FM56" s="9">
        <v>3.23</v>
      </c>
      <c r="FN56" s="9">
        <v>3.24</v>
      </c>
      <c r="FO56" s="9"/>
      <c r="FP56" s="9"/>
      <c r="FQ56" s="9">
        <v>3.14</v>
      </c>
      <c r="FR56" s="9">
        <v>3.19</v>
      </c>
      <c r="FS56" s="9">
        <v>3.1</v>
      </c>
      <c r="FT56" s="9">
        <v>3.02</v>
      </c>
      <c r="FU56" s="9">
        <v>2.89</v>
      </c>
      <c r="FV56" s="9"/>
      <c r="FW56" s="9"/>
      <c r="FX56" s="9">
        <v>2.95</v>
      </c>
      <c r="FY56" s="9">
        <v>2.98</v>
      </c>
      <c r="FZ56" s="9">
        <v>2.96</v>
      </c>
      <c r="GA56" s="9">
        <v>2.86</v>
      </c>
      <c r="GB56" s="9"/>
      <c r="GC56" s="9"/>
      <c r="GD56" s="9"/>
      <c r="GE56" s="9">
        <v>2.77</v>
      </c>
      <c r="GF56" s="9">
        <v>2.69</v>
      </c>
      <c r="GG56" s="9">
        <v>2.65</v>
      </c>
      <c r="GH56" s="9">
        <v>2.76</v>
      </c>
      <c r="GI56" s="9">
        <v>2.72</v>
      </c>
      <c r="GJ56" s="9"/>
      <c r="GK56" s="9"/>
      <c r="GL56" s="9">
        <v>2.68</v>
      </c>
      <c r="GM56" s="9">
        <v>2.58</v>
      </c>
      <c r="GN56" s="9">
        <v>2.54</v>
      </c>
      <c r="GO56" s="9">
        <v>2.5099999999999998</v>
      </c>
      <c r="GP56" s="9">
        <v>2.4300000000000002</v>
      </c>
      <c r="GQ56" s="9"/>
      <c r="GR56" s="9"/>
      <c r="GS56" s="9">
        <v>2.54</v>
      </c>
      <c r="GT56" s="9">
        <v>2.5</v>
      </c>
      <c r="GU56" s="9">
        <v>2.5499999999999998</v>
      </c>
      <c r="GV56" s="9">
        <v>2.48</v>
      </c>
      <c r="GW56" s="9">
        <v>2.54</v>
      </c>
      <c r="GX56" s="9"/>
      <c r="GY56" s="9"/>
      <c r="GZ56" s="9">
        <v>2.56</v>
      </c>
      <c r="HA56" s="9">
        <v>2.6</v>
      </c>
      <c r="HB56" s="9">
        <v>2.6</v>
      </c>
      <c r="HC56" s="9">
        <v>2.65</v>
      </c>
      <c r="HD56" s="9">
        <v>2.69</v>
      </c>
      <c r="HE56" s="9"/>
      <c r="HF56" s="9"/>
      <c r="HG56" s="9"/>
      <c r="HH56" s="9"/>
      <c r="HI56" s="9"/>
      <c r="HJ56" s="9"/>
      <c r="HK56" s="9"/>
      <c r="HL56" s="9"/>
      <c r="HM56" s="9"/>
      <c r="HN56" s="9"/>
      <c r="HO56" s="9"/>
      <c r="HP56" s="9"/>
      <c r="HQ56" s="9"/>
      <c r="HR56" s="9"/>
      <c r="HS56" s="9"/>
      <c r="HT56" s="9"/>
      <c r="HU56" s="9"/>
      <c r="HV56" s="9"/>
      <c r="HW56" s="9"/>
      <c r="HX56" s="9"/>
      <c r="HY56" s="9"/>
      <c r="HZ56" s="9"/>
      <c r="IA56" s="9"/>
      <c r="IB56" s="9"/>
      <c r="IC56" s="9"/>
      <c r="ID56" s="9"/>
      <c r="IE56" s="9"/>
      <c r="IF56" s="9"/>
      <c r="IG56" s="9"/>
      <c r="IH56" s="9"/>
      <c r="II56" s="9"/>
      <c r="IJ56" s="9"/>
      <c r="IK56" s="9"/>
      <c r="IL56" s="9"/>
      <c r="IM56" s="9"/>
      <c r="IN56" s="9"/>
      <c r="IO56" s="9"/>
      <c r="IP56" s="9"/>
      <c r="IQ56" s="9"/>
      <c r="IR56" s="9"/>
      <c r="IS56" s="9"/>
      <c r="IT56" s="9"/>
      <c r="IU56" s="9"/>
      <c r="IV56" s="9"/>
      <c r="IW56" s="9"/>
      <c r="IX56" s="9"/>
      <c r="IY56" s="9"/>
      <c r="IZ56" s="9"/>
      <c r="JA56" s="9"/>
      <c r="JB56" s="9"/>
      <c r="JC56" s="9"/>
      <c r="JD56" s="9"/>
      <c r="JE56" s="9"/>
      <c r="JF56" s="9"/>
      <c r="JG56" s="9"/>
      <c r="JH56" s="9"/>
      <c r="JI56" s="9"/>
      <c r="JJ56" s="9"/>
      <c r="JK56" s="9"/>
      <c r="JL56" s="9"/>
      <c r="JM56" s="9"/>
      <c r="JN56" s="9"/>
      <c r="JO56" s="9"/>
      <c r="JP56" s="9"/>
      <c r="JQ56" s="9"/>
      <c r="JR56" s="9"/>
      <c r="JS56" s="9"/>
      <c r="JT56" s="9"/>
      <c r="JU56" s="9"/>
      <c r="JV56" s="9"/>
      <c r="JW56" s="9"/>
      <c r="JX56" s="9"/>
      <c r="JY56" s="9"/>
      <c r="JZ56" s="9"/>
      <c r="KA56" s="9"/>
      <c r="KB56" s="9"/>
      <c r="KC56" s="9"/>
      <c r="KD56" s="9"/>
      <c r="KE56" s="9"/>
      <c r="KF56" s="9"/>
      <c r="KG56" s="9"/>
      <c r="KH56" s="9"/>
      <c r="KI56" s="9"/>
      <c r="KJ56" s="9"/>
      <c r="KK56" s="9"/>
      <c r="KL56" s="9"/>
      <c r="KM56" s="9"/>
      <c r="KN56" s="9"/>
      <c r="KO56" s="9"/>
      <c r="KP56" s="9"/>
      <c r="KQ56" s="9"/>
      <c r="KR56" s="9"/>
      <c r="KS56" s="9"/>
      <c r="KT56" s="9"/>
      <c r="KU56" s="9"/>
      <c r="KV56" s="9"/>
      <c r="KW56" s="9"/>
      <c r="KX56" s="9"/>
      <c r="KY56" s="9"/>
      <c r="KZ56" s="9"/>
      <c r="LA56" s="9"/>
      <c r="LB56" s="9"/>
      <c r="LC56" s="9"/>
      <c r="LD56" s="9"/>
      <c r="LE56" s="9"/>
      <c r="LF56" s="9"/>
      <c r="LG56" s="9"/>
      <c r="LH56" s="9"/>
      <c r="LI56" s="9"/>
      <c r="LJ56" s="9"/>
      <c r="LK56" s="9"/>
      <c r="LL56" s="9"/>
      <c r="LM56" s="9"/>
      <c r="LN56" s="9"/>
      <c r="LO56" s="9"/>
      <c r="LP56" s="9"/>
      <c r="LQ56" s="9"/>
      <c r="LR56" s="9"/>
      <c r="LS56" s="9"/>
      <c r="LT56" s="9"/>
      <c r="LU56" s="9"/>
      <c r="LV56" s="9"/>
      <c r="LW56" s="9"/>
      <c r="LX56" s="9"/>
      <c r="LY56" s="9"/>
      <c r="LZ56" s="9"/>
      <c r="MA56" s="9"/>
      <c r="MB56" s="9"/>
      <c r="MC56" s="9"/>
      <c r="MD56" s="9"/>
      <c r="ME56" s="9"/>
      <c r="MF56" s="9"/>
      <c r="MG56" s="9"/>
      <c r="MH56" s="9"/>
      <c r="MI56" s="9"/>
      <c r="MJ56" s="9"/>
      <c r="MK56" s="9"/>
      <c r="ML56" s="9"/>
      <c r="MM56" s="9"/>
      <c r="MN56" s="9"/>
      <c r="MO56" s="9"/>
      <c r="MP56" s="9"/>
      <c r="MQ56" s="9"/>
      <c r="MR56" s="9"/>
      <c r="MS56" s="9"/>
      <c r="MT56" s="9"/>
      <c r="MU56" s="9"/>
      <c r="MV56" s="9"/>
      <c r="MW56" s="9"/>
      <c r="MX56" s="9"/>
      <c r="MY56" s="9"/>
      <c r="MZ56" s="9"/>
      <c r="NA56" s="9"/>
      <c r="NB56" s="9"/>
      <c r="NC56" s="9"/>
      <c r="ND56" s="9">
        <v>2.7</v>
      </c>
      <c r="NE56" s="10">
        <v>2.69</v>
      </c>
      <c r="NF56" s="10">
        <v>2.63</v>
      </c>
      <c r="NG56" s="10">
        <v>2.71</v>
      </c>
      <c r="NH56" s="10">
        <v>2.73</v>
      </c>
      <c r="NI56" s="10">
        <v>2.78</v>
      </c>
      <c r="NJ56" s="10">
        <v>2.78</v>
      </c>
      <c r="NK56" s="10">
        <v>2.83</v>
      </c>
      <c r="NL56" s="10">
        <v>2.8</v>
      </c>
      <c r="NM56" s="10">
        <v>2.76</v>
      </c>
      <c r="NN56" s="10">
        <v>2.76</v>
      </c>
      <c r="NO56" s="10">
        <v>2.81</v>
      </c>
      <c r="NP56" s="10">
        <v>2.79</v>
      </c>
      <c r="NQ56" s="10">
        <v>2.83</v>
      </c>
      <c r="NR56" s="10">
        <v>2.86</v>
      </c>
      <c r="NS56" s="10">
        <v>2.84</v>
      </c>
      <c r="NT56" s="10">
        <v>2.88</v>
      </c>
      <c r="NU56" s="10">
        <v>2.84</v>
      </c>
      <c r="NV56" s="10">
        <v>2.89</v>
      </c>
      <c r="NW56" s="10">
        <v>2.95</v>
      </c>
      <c r="NX56" s="10">
        <v>2.81</v>
      </c>
      <c r="NY56">
        <v>2.77</v>
      </c>
      <c r="NZ56">
        <v>2.71</v>
      </c>
      <c r="OA56">
        <v>2.72</v>
      </c>
      <c r="OB56">
        <v>2.65</v>
      </c>
      <c r="OC56">
        <v>2.71</v>
      </c>
      <c r="OD56">
        <v>2.71</v>
      </c>
      <c r="OE56">
        <v>2.76</v>
      </c>
      <c r="OF56">
        <v>2.81</v>
      </c>
      <c r="OG56">
        <v>2.81</v>
      </c>
      <c r="OH56">
        <v>2.84</v>
      </c>
      <c r="OI56">
        <v>2.79</v>
      </c>
      <c r="OJ56">
        <v>2.77</v>
      </c>
      <c r="OK56">
        <v>2.8</v>
      </c>
      <c r="OL56">
        <v>2.81</v>
      </c>
      <c r="OM56">
        <v>2.82</v>
      </c>
      <c r="ON56">
        <v>2.88</v>
      </c>
      <c r="OO56">
        <v>2.74</v>
      </c>
      <c r="OP56">
        <v>2.76</v>
      </c>
      <c r="OQ56">
        <v>2.78</v>
      </c>
      <c r="OR56">
        <v>2.74</v>
      </c>
      <c r="OS56">
        <v>2.86</v>
      </c>
      <c r="OT56">
        <v>2.84</v>
      </c>
      <c r="OU56">
        <v>2.79</v>
      </c>
      <c r="OV56">
        <v>2.82</v>
      </c>
      <c r="OW56">
        <v>2.85</v>
      </c>
      <c r="OX56">
        <v>2.9</v>
      </c>
      <c r="OY56">
        <v>2.84</v>
      </c>
      <c r="OZ56">
        <v>2.86</v>
      </c>
      <c r="PA56">
        <v>2.87</v>
      </c>
      <c r="PB56">
        <v>2.88</v>
      </c>
      <c r="PC56">
        <v>2.89</v>
      </c>
      <c r="PD56">
        <v>2.89</v>
      </c>
      <c r="PE56">
        <v>2.81</v>
      </c>
      <c r="PF56">
        <v>2.77</v>
      </c>
      <c r="PG56">
        <v>2.82</v>
      </c>
      <c r="PH56">
        <v>2.84</v>
      </c>
      <c r="PI56">
        <v>2.87</v>
      </c>
      <c r="PJ56">
        <v>2.8</v>
      </c>
      <c r="PK56">
        <v>2.87</v>
      </c>
      <c r="PL56">
        <v>2.92</v>
      </c>
      <c r="PM56">
        <v>2.85</v>
      </c>
      <c r="PN56">
        <v>2.79</v>
      </c>
      <c r="PO56">
        <v>2.87</v>
      </c>
      <c r="PP56">
        <v>2.88</v>
      </c>
      <c r="PQ56">
        <v>2.83</v>
      </c>
      <c r="PR56">
        <v>3.04</v>
      </c>
      <c r="PS56">
        <v>2.99</v>
      </c>
      <c r="PT56">
        <v>3.02</v>
      </c>
      <c r="PU56">
        <v>3.04</v>
      </c>
      <c r="PV56">
        <v>3.08</v>
      </c>
      <c r="PW56">
        <v>3.16</v>
      </c>
      <c r="PX56">
        <v>3.14</v>
      </c>
      <c r="PY56">
        <v>3.09</v>
      </c>
      <c r="PZ56">
        <v>3.06</v>
      </c>
      <c r="QA56">
        <v>3.02</v>
      </c>
      <c r="QB56">
        <v>2.97</v>
      </c>
      <c r="QC56">
        <v>3.03</v>
      </c>
      <c r="QD56">
        <v>2.98</v>
      </c>
      <c r="QE56">
        <v>2.99</v>
      </c>
      <c r="QF56">
        <v>3.02</v>
      </c>
      <c r="QG56">
        <v>2.98</v>
      </c>
      <c r="QH56">
        <v>3.04</v>
      </c>
      <c r="QI56">
        <v>3.12</v>
      </c>
    </row>
    <row r="57" spans="1:451" ht="16.5" customHeight="1" x14ac:dyDescent="0.25">
      <c r="A57" s="10"/>
      <c r="B57" s="13" t="s">
        <v>421</v>
      </c>
      <c r="C57" s="9"/>
      <c r="D57" s="9"/>
      <c r="E57" s="9">
        <v>2.92</v>
      </c>
      <c r="F57" s="9">
        <v>2.91</v>
      </c>
      <c r="G57" s="9">
        <v>2.94</v>
      </c>
      <c r="H57" s="9">
        <v>2.86</v>
      </c>
      <c r="I57" s="9">
        <v>2.87</v>
      </c>
      <c r="J57" s="9"/>
      <c r="K57" s="9"/>
      <c r="L57" s="9">
        <v>2.86</v>
      </c>
      <c r="M57" s="9">
        <v>2.87</v>
      </c>
      <c r="N57" s="9">
        <v>2.96</v>
      </c>
      <c r="O57" s="9">
        <v>2.95</v>
      </c>
      <c r="P57" s="9">
        <v>2.89</v>
      </c>
      <c r="Q57" s="9"/>
      <c r="R57" s="9"/>
      <c r="S57" s="9">
        <v>2.85</v>
      </c>
      <c r="T57" s="9">
        <v>2.84</v>
      </c>
      <c r="U57" s="9">
        <v>2.88</v>
      </c>
      <c r="V57" s="9">
        <v>2.92</v>
      </c>
      <c r="W57" s="9">
        <v>2.93</v>
      </c>
      <c r="X57" s="9"/>
      <c r="Y57" s="9"/>
      <c r="Z57" s="9">
        <v>2.89</v>
      </c>
      <c r="AA57" s="9">
        <v>2.87</v>
      </c>
      <c r="AB57" s="9">
        <v>2.94</v>
      </c>
      <c r="AC57" s="9">
        <v>2.93</v>
      </c>
      <c r="AD57" s="9">
        <v>2.86</v>
      </c>
      <c r="AE57" s="9"/>
      <c r="AF57" s="9"/>
      <c r="AG57" s="9">
        <v>2.84</v>
      </c>
      <c r="AH57" s="9">
        <v>2.89</v>
      </c>
      <c r="AI57" s="9">
        <v>2.95</v>
      </c>
      <c r="AJ57" s="9">
        <v>2.93</v>
      </c>
      <c r="AK57" s="9">
        <v>2.98</v>
      </c>
      <c r="AL57" s="9"/>
      <c r="AM57" s="9"/>
      <c r="AN57" s="9">
        <v>2.95</v>
      </c>
      <c r="AO57" s="9">
        <v>2.91</v>
      </c>
      <c r="AP57" s="9">
        <v>2.97</v>
      </c>
      <c r="AQ57" s="9">
        <v>3.09</v>
      </c>
      <c r="AR57" s="9">
        <v>3.04</v>
      </c>
      <c r="AS57" s="9"/>
      <c r="AT57" s="9"/>
      <c r="AU57" s="9">
        <v>2.98</v>
      </c>
      <c r="AV57" s="9">
        <v>3.01</v>
      </c>
      <c r="AW57" s="9">
        <v>3.02</v>
      </c>
      <c r="AX57" s="9">
        <v>3.01</v>
      </c>
      <c r="AY57" s="9">
        <v>3.03</v>
      </c>
      <c r="AZ57" s="9"/>
      <c r="BA57" s="9"/>
      <c r="BB57" s="9"/>
      <c r="BC57" s="9">
        <v>3.03</v>
      </c>
      <c r="BD57" s="9">
        <v>3.02</v>
      </c>
      <c r="BE57" s="9">
        <v>3.06</v>
      </c>
      <c r="BF57" s="9">
        <v>3.01</v>
      </c>
      <c r="BG57" s="9"/>
      <c r="BH57" s="9"/>
      <c r="BI57" s="9">
        <v>3.02</v>
      </c>
      <c r="BJ57" s="9">
        <v>3.02</v>
      </c>
      <c r="BK57" s="9">
        <v>3.14</v>
      </c>
      <c r="BL57" s="9">
        <v>3.18</v>
      </c>
      <c r="BM57" s="9">
        <v>3.27</v>
      </c>
      <c r="BN57" s="9"/>
      <c r="BO57" s="9"/>
      <c r="BP57" s="9">
        <v>3.19</v>
      </c>
      <c r="BQ57" s="9">
        <v>3.16</v>
      </c>
      <c r="BR57" s="9">
        <v>3.08</v>
      </c>
      <c r="BS57" s="9">
        <v>3.12</v>
      </c>
      <c r="BT57" s="9">
        <v>3.1</v>
      </c>
      <c r="BU57" s="9"/>
      <c r="BV57" s="9"/>
      <c r="BW57" s="9">
        <v>3</v>
      </c>
      <c r="BX57" s="9">
        <v>2.99</v>
      </c>
      <c r="BY57" s="9">
        <v>3.06</v>
      </c>
      <c r="BZ57" s="9">
        <v>3.07</v>
      </c>
      <c r="CA57" s="9">
        <v>3.11</v>
      </c>
      <c r="CB57" s="9"/>
      <c r="CC57" s="9"/>
      <c r="CD57" s="9"/>
      <c r="CE57" s="9">
        <v>3.13</v>
      </c>
      <c r="CF57" s="9">
        <v>3.14</v>
      </c>
      <c r="CG57" s="9">
        <v>3.16</v>
      </c>
      <c r="CH57" s="9">
        <v>3.11</v>
      </c>
      <c r="CI57" s="9"/>
      <c r="CJ57" s="9"/>
      <c r="CK57" s="9">
        <v>3.07</v>
      </c>
      <c r="CL57" s="9">
        <v>3.11</v>
      </c>
      <c r="CM57" s="9">
        <v>3.12</v>
      </c>
      <c r="CN57" s="9">
        <v>3.12</v>
      </c>
      <c r="CO57" s="9">
        <v>3.08</v>
      </c>
      <c r="CP57" s="9"/>
      <c r="CQ57" s="9"/>
      <c r="CR57" s="9">
        <v>3.11</v>
      </c>
      <c r="CS57" s="9">
        <v>3.14</v>
      </c>
      <c r="CT57" s="9">
        <v>3.14</v>
      </c>
      <c r="CU57" s="9">
        <v>3.14</v>
      </c>
      <c r="CV57" s="9">
        <v>3.16</v>
      </c>
      <c r="CW57" s="9"/>
      <c r="CX57" s="9"/>
      <c r="CY57" s="9">
        <v>3.11</v>
      </c>
      <c r="CZ57" s="9">
        <v>3.12</v>
      </c>
      <c r="DA57" s="9">
        <v>3.15</v>
      </c>
      <c r="DB57" s="9">
        <v>3.14</v>
      </c>
      <c r="DC57" s="9"/>
      <c r="DD57" s="9"/>
      <c r="DE57" s="9"/>
      <c r="DF57" s="9">
        <v>3.16</v>
      </c>
      <c r="DG57" s="9">
        <v>3.2</v>
      </c>
      <c r="DH57" s="9">
        <v>3.11</v>
      </c>
      <c r="DI57" s="9">
        <v>3.12</v>
      </c>
      <c r="DJ57" s="9">
        <v>3.15</v>
      </c>
      <c r="DK57" s="9"/>
      <c r="DL57" s="9"/>
      <c r="DM57" s="9">
        <v>3.02</v>
      </c>
      <c r="DN57" s="9">
        <v>3.02</v>
      </c>
      <c r="DO57" s="9">
        <v>3.04</v>
      </c>
      <c r="DP57" s="9">
        <v>3.02</v>
      </c>
      <c r="DQ57" s="9">
        <v>2.98</v>
      </c>
      <c r="DR57" s="9"/>
      <c r="DS57" s="9"/>
      <c r="DT57" s="9">
        <v>2.91</v>
      </c>
      <c r="DU57" s="9">
        <v>2.91</v>
      </c>
      <c r="DV57" s="9">
        <v>2.9</v>
      </c>
      <c r="DW57" s="9">
        <v>2.91</v>
      </c>
      <c r="DX57" s="9">
        <v>2.88</v>
      </c>
      <c r="DY57" s="9"/>
      <c r="DZ57" s="9"/>
      <c r="EA57" s="9">
        <v>2.79</v>
      </c>
      <c r="EB57" s="9">
        <v>2.87</v>
      </c>
      <c r="EC57" s="9">
        <v>2.88</v>
      </c>
      <c r="ED57" s="9">
        <v>2.76</v>
      </c>
      <c r="EE57" s="9">
        <v>2.77</v>
      </c>
      <c r="EF57" s="9"/>
      <c r="EG57" s="9"/>
      <c r="EH57" s="9">
        <v>2.83</v>
      </c>
      <c r="EI57" s="9">
        <v>2.88</v>
      </c>
      <c r="EJ57" s="9">
        <v>2.84</v>
      </c>
      <c r="EK57" s="9">
        <v>2.85</v>
      </c>
      <c r="EL57" s="9">
        <v>2.9</v>
      </c>
      <c r="EM57" s="9"/>
      <c r="EN57" s="9"/>
      <c r="EO57" s="9"/>
      <c r="EP57" s="9">
        <v>2.89</v>
      </c>
      <c r="EQ57" s="9">
        <v>2.86</v>
      </c>
      <c r="ER57" s="9">
        <v>2.87</v>
      </c>
      <c r="ES57" s="9">
        <v>2.87</v>
      </c>
      <c r="ET57" s="9"/>
      <c r="EU57" s="9"/>
      <c r="EV57" s="9">
        <v>2.91</v>
      </c>
      <c r="EW57" s="9">
        <v>2.9</v>
      </c>
      <c r="EX57" s="9">
        <v>2.86</v>
      </c>
      <c r="EY57" s="9">
        <v>3.01</v>
      </c>
      <c r="EZ57" s="9">
        <v>3.01</v>
      </c>
      <c r="FA57" s="9"/>
      <c r="FB57" s="9"/>
      <c r="FC57" s="9">
        <v>2.95</v>
      </c>
      <c r="FD57" s="9">
        <v>2.91</v>
      </c>
      <c r="FE57" s="9">
        <v>2.93</v>
      </c>
      <c r="FF57" s="9">
        <v>2.9</v>
      </c>
      <c r="FG57" s="9">
        <v>2.91</v>
      </c>
      <c r="FH57" s="9"/>
      <c r="FI57" s="9"/>
      <c r="FJ57" s="9">
        <v>2.83</v>
      </c>
      <c r="FK57" s="9">
        <v>2.84</v>
      </c>
      <c r="FL57" s="9">
        <v>2.81</v>
      </c>
      <c r="FM57" s="9">
        <v>2.73</v>
      </c>
      <c r="FN57" s="9">
        <v>2.74</v>
      </c>
      <c r="FO57" s="9"/>
      <c r="FP57" s="9"/>
      <c r="FQ57" s="9">
        <v>2.65</v>
      </c>
      <c r="FR57" s="9">
        <v>2.7</v>
      </c>
      <c r="FS57" s="9">
        <v>2.62</v>
      </c>
      <c r="FT57" s="9">
        <v>2.56</v>
      </c>
      <c r="FU57" s="9">
        <v>2.44</v>
      </c>
      <c r="FV57" s="9"/>
      <c r="FW57" s="9"/>
      <c r="FX57" s="9">
        <v>2.4900000000000002</v>
      </c>
      <c r="FY57" s="9">
        <v>2.52</v>
      </c>
      <c r="FZ57" s="9">
        <v>2.5</v>
      </c>
      <c r="GA57" s="9">
        <v>2.42</v>
      </c>
      <c r="GB57" s="9"/>
      <c r="GC57" s="9"/>
      <c r="GD57" s="9"/>
      <c r="GE57" s="9">
        <v>2.34</v>
      </c>
      <c r="GF57" s="9">
        <v>2.27</v>
      </c>
      <c r="GG57" s="9">
        <v>2.23</v>
      </c>
      <c r="GH57" s="9">
        <v>2.33</v>
      </c>
      <c r="GI57" s="9">
        <v>2.29</v>
      </c>
      <c r="GJ57" s="9"/>
      <c r="GK57" s="9"/>
      <c r="GL57" s="9">
        <v>2.2599999999999998</v>
      </c>
      <c r="GM57" s="9">
        <v>2.1800000000000002</v>
      </c>
      <c r="GN57" s="9">
        <v>2.14</v>
      </c>
      <c r="GO57" s="9">
        <v>2.11</v>
      </c>
      <c r="GP57" s="9">
        <v>2.0499999999999998</v>
      </c>
      <c r="GQ57" s="9"/>
      <c r="GR57" s="9"/>
      <c r="GS57" s="9">
        <v>2.14</v>
      </c>
      <c r="GT57" s="9">
        <v>2.11</v>
      </c>
      <c r="GU57" s="9">
        <v>2.15</v>
      </c>
      <c r="GV57" s="9">
        <v>2.09</v>
      </c>
      <c r="GW57" s="9">
        <v>2.14</v>
      </c>
      <c r="GX57" s="9"/>
      <c r="GY57" s="9"/>
      <c r="GZ57" s="9">
        <v>2.16</v>
      </c>
      <c r="HA57" s="9">
        <v>2.2000000000000002</v>
      </c>
      <c r="HB57" s="9">
        <v>2.19</v>
      </c>
      <c r="HC57" s="9">
        <v>2.2400000000000002</v>
      </c>
      <c r="HD57" s="9">
        <v>2.27</v>
      </c>
      <c r="HE57" s="9"/>
      <c r="HF57" s="9"/>
      <c r="HG57" s="9"/>
      <c r="HH57" s="9"/>
      <c r="HI57" s="9"/>
      <c r="HJ57" s="9"/>
      <c r="HK57" s="9"/>
      <c r="HL57" s="9"/>
      <c r="HM57" s="9"/>
      <c r="HN57" s="9"/>
      <c r="HO57" s="9"/>
      <c r="HP57" s="9"/>
      <c r="HQ57" s="9"/>
      <c r="HR57" s="9"/>
      <c r="HS57" s="9"/>
      <c r="HT57" s="9"/>
      <c r="HU57" s="9"/>
      <c r="HV57" s="9"/>
      <c r="HW57" s="9"/>
      <c r="HX57" s="9"/>
      <c r="HY57" s="9"/>
      <c r="HZ57" s="9"/>
      <c r="IA57" s="9"/>
      <c r="IB57" s="9"/>
      <c r="IC57" s="9"/>
      <c r="ID57" s="9"/>
      <c r="IE57" s="9"/>
      <c r="IF57" s="9"/>
      <c r="IG57" s="9"/>
      <c r="IH57" s="9"/>
      <c r="II57" s="9"/>
      <c r="IJ57" s="9"/>
      <c r="IK57" s="9"/>
      <c r="IL57" s="9"/>
      <c r="IM57" s="9"/>
      <c r="IN57" s="9"/>
      <c r="IO57" s="9"/>
      <c r="IP57" s="9"/>
      <c r="IQ57" s="9"/>
      <c r="IR57" s="9"/>
      <c r="IS57" s="9"/>
      <c r="IT57" s="9"/>
      <c r="IU57" s="9"/>
      <c r="IV57" s="9"/>
      <c r="IW57" s="9"/>
      <c r="IX57" s="9"/>
      <c r="IY57" s="9"/>
      <c r="IZ57" s="9"/>
      <c r="JA57" s="9"/>
      <c r="JB57" s="9"/>
      <c r="JC57" s="9"/>
      <c r="JD57" s="9"/>
      <c r="JE57" s="9"/>
      <c r="JF57" s="9"/>
      <c r="JG57" s="9"/>
      <c r="JH57" s="9"/>
      <c r="JI57" s="9"/>
      <c r="JJ57" s="9"/>
      <c r="JK57" s="9"/>
      <c r="JL57" s="9"/>
      <c r="JM57" s="9"/>
      <c r="JN57" s="9"/>
      <c r="JO57" s="9"/>
      <c r="JP57" s="9"/>
      <c r="JQ57" s="9"/>
      <c r="JR57" s="9"/>
      <c r="JS57" s="9"/>
      <c r="JT57" s="9"/>
      <c r="JU57" s="9"/>
      <c r="JV57" s="9"/>
      <c r="JW57" s="9"/>
      <c r="JX57" s="9"/>
      <c r="JY57" s="9"/>
      <c r="JZ57" s="9"/>
      <c r="KA57" s="9"/>
      <c r="KB57" s="9"/>
      <c r="KC57" s="9"/>
      <c r="KD57" s="9"/>
      <c r="KE57" s="9"/>
      <c r="KF57" s="9"/>
      <c r="KG57" s="9"/>
      <c r="KH57" s="9"/>
      <c r="KI57" s="9"/>
      <c r="KJ57" s="9"/>
      <c r="KK57" s="9"/>
      <c r="KL57" s="9"/>
      <c r="KM57" s="9"/>
      <c r="KN57" s="9"/>
      <c r="KO57" s="9"/>
      <c r="KP57" s="9"/>
      <c r="KQ57" s="9"/>
      <c r="KR57" s="9"/>
      <c r="KS57" s="9"/>
      <c r="KT57" s="9"/>
      <c r="KU57" s="9"/>
      <c r="KV57" s="9"/>
      <c r="KW57" s="9"/>
      <c r="KX57" s="9"/>
      <c r="KY57" s="9"/>
      <c r="KZ57" s="9"/>
      <c r="LA57" s="9"/>
      <c r="LB57" s="9"/>
      <c r="LC57" s="9"/>
      <c r="LD57" s="9"/>
      <c r="LE57" s="9"/>
      <c r="LF57" s="9"/>
      <c r="LG57" s="9"/>
      <c r="LH57" s="9"/>
      <c r="LI57" s="9"/>
      <c r="LJ57" s="9"/>
      <c r="LK57" s="9"/>
      <c r="LL57" s="9"/>
      <c r="LM57" s="9"/>
      <c r="LN57" s="9"/>
      <c r="LO57" s="9"/>
      <c r="LP57" s="9"/>
      <c r="LQ57" s="9"/>
      <c r="LR57" s="9"/>
      <c r="LS57" s="9"/>
      <c r="LT57" s="9"/>
      <c r="LU57" s="9"/>
      <c r="LV57" s="9"/>
      <c r="LW57" s="9"/>
      <c r="LX57" s="9"/>
      <c r="LY57" s="9"/>
      <c r="LZ57" s="9"/>
      <c r="MA57" s="9"/>
      <c r="MB57" s="9"/>
      <c r="MC57" s="9"/>
      <c r="MD57" s="9"/>
      <c r="ME57" s="9"/>
      <c r="MF57" s="9"/>
      <c r="MG57" s="9"/>
      <c r="MH57" s="9"/>
      <c r="MI57" s="9"/>
      <c r="MJ57" s="9"/>
      <c r="MK57" s="9"/>
      <c r="ML57" s="9"/>
      <c r="MM57" s="9"/>
      <c r="MN57" s="9"/>
      <c r="MO57" s="9"/>
      <c r="MP57" s="9"/>
      <c r="MQ57" s="9"/>
      <c r="MR57" s="9"/>
      <c r="MS57" s="9"/>
      <c r="MT57" s="9"/>
      <c r="MU57" s="9"/>
      <c r="MV57" s="9"/>
      <c r="MW57" s="9"/>
      <c r="MX57" s="9"/>
      <c r="MY57" s="9"/>
      <c r="MZ57" s="9"/>
      <c r="NA57" s="9"/>
      <c r="NB57" s="9"/>
      <c r="NC57" s="9"/>
      <c r="ND57" s="9">
        <v>2.2799999999999998</v>
      </c>
      <c r="NE57" s="10">
        <v>2.27</v>
      </c>
      <c r="NF57" s="10">
        <v>2.21</v>
      </c>
      <c r="NG57" s="10">
        <v>2.2799999999999998</v>
      </c>
      <c r="NH57" s="10">
        <v>2.2999999999999998</v>
      </c>
      <c r="NI57" s="10">
        <v>2.35</v>
      </c>
      <c r="NJ57" s="10">
        <v>2.35</v>
      </c>
      <c r="NK57" s="10">
        <v>2.39</v>
      </c>
      <c r="NL57" s="10">
        <v>2.37</v>
      </c>
      <c r="NM57" s="10">
        <v>2.33</v>
      </c>
      <c r="NN57" s="10">
        <v>2.33</v>
      </c>
      <c r="NO57" s="10">
        <v>2.37</v>
      </c>
      <c r="NP57" s="10">
        <v>2.35</v>
      </c>
      <c r="NQ57" s="10">
        <v>2.39</v>
      </c>
      <c r="NR57" s="10">
        <v>2.41</v>
      </c>
      <c r="NS57" s="10">
        <v>2.4</v>
      </c>
      <c r="NT57" s="10">
        <v>2.4300000000000002</v>
      </c>
      <c r="NU57" s="10">
        <v>2.4</v>
      </c>
      <c r="NV57" s="10">
        <v>2.44</v>
      </c>
      <c r="NW57" s="10">
        <v>2.4900000000000002</v>
      </c>
      <c r="NX57" s="10">
        <v>2.37</v>
      </c>
      <c r="NY57">
        <v>2.34</v>
      </c>
      <c r="NZ57">
        <v>2.29</v>
      </c>
      <c r="OA57">
        <v>2.2999999999999998</v>
      </c>
      <c r="OB57">
        <v>2.2400000000000002</v>
      </c>
      <c r="OC57">
        <v>2.29</v>
      </c>
      <c r="OD57">
        <v>2.29</v>
      </c>
      <c r="OE57">
        <v>2.33</v>
      </c>
      <c r="OF57">
        <v>2.37</v>
      </c>
      <c r="OG57">
        <v>2.37</v>
      </c>
      <c r="OH57">
        <v>2.4</v>
      </c>
      <c r="OI57">
        <v>2.35</v>
      </c>
      <c r="OJ57">
        <v>2.34</v>
      </c>
      <c r="OK57">
        <v>2.36</v>
      </c>
      <c r="OL57">
        <v>2.37</v>
      </c>
      <c r="OM57">
        <v>2.38</v>
      </c>
      <c r="ON57">
        <v>2.44</v>
      </c>
      <c r="OO57">
        <v>2.3199999999999998</v>
      </c>
      <c r="OP57">
        <v>2.33</v>
      </c>
      <c r="OQ57">
        <v>2.35</v>
      </c>
      <c r="OR57">
        <v>2.3199999999999998</v>
      </c>
      <c r="OS57">
        <v>2.42</v>
      </c>
      <c r="OT57">
        <v>2.4</v>
      </c>
      <c r="OU57">
        <v>2.36</v>
      </c>
      <c r="OV57">
        <v>2.38</v>
      </c>
      <c r="OW57">
        <v>2.41</v>
      </c>
      <c r="OX57">
        <v>2.4500000000000002</v>
      </c>
      <c r="OY57">
        <v>2.4</v>
      </c>
      <c r="OZ57">
        <v>2.42</v>
      </c>
      <c r="PA57">
        <v>2.42</v>
      </c>
      <c r="PB57">
        <v>2.4300000000000002</v>
      </c>
      <c r="PC57">
        <v>2.4300000000000002</v>
      </c>
      <c r="PD57">
        <v>2.4300000000000002</v>
      </c>
      <c r="PE57">
        <v>2.37</v>
      </c>
      <c r="PF57">
        <v>2.33</v>
      </c>
      <c r="PG57">
        <v>2.38</v>
      </c>
      <c r="PH57">
        <v>2.39</v>
      </c>
      <c r="PI57">
        <v>2.41</v>
      </c>
      <c r="PJ57">
        <v>2.36</v>
      </c>
      <c r="PK57">
        <v>2.42</v>
      </c>
      <c r="PL57">
        <v>2.46</v>
      </c>
      <c r="PM57">
        <v>2.4</v>
      </c>
      <c r="PN57">
        <v>2.34</v>
      </c>
      <c r="PO57">
        <v>2.42</v>
      </c>
      <c r="PP57">
        <v>2.42</v>
      </c>
      <c r="PQ57">
        <v>2.38</v>
      </c>
      <c r="PR57">
        <v>2.56</v>
      </c>
      <c r="PS57">
        <v>2.52</v>
      </c>
      <c r="PT57">
        <v>2.54</v>
      </c>
      <c r="PU57">
        <v>2.56</v>
      </c>
      <c r="PV57">
        <v>2.59</v>
      </c>
      <c r="PW57">
        <v>2.67</v>
      </c>
      <c r="PX57">
        <v>2.65</v>
      </c>
      <c r="PY57">
        <v>2.6</v>
      </c>
      <c r="PZ57">
        <v>2.58</v>
      </c>
      <c r="QA57">
        <v>2.5499999999999998</v>
      </c>
      <c r="QB57">
        <v>2.5</v>
      </c>
      <c r="QC57">
        <v>2.5499999999999998</v>
      </c>
      <c r="QD57">
        <v>2.5099999999999998</v>
      </c>
      <c r="QE57">
        <v>2.52</v>
      </c>
      <c r="QF57">
        <v>2.5499999999999998</v>
      </c>
      <c r="QG57">
        <v>2.5099999999999998</v>
      </c>
      <c r="QH57">
        <v>2.56</v>
      </c>
      <c r="QI57">
        <v>2.63</v>
      </c>
    </row>
    <row r="58" spans="1:451" ht="16.5" customHeight="1" x14ac:dyDescent="0.25">
      <c r="A58" s="10"/>
      <c r="B58" s="14" t="s">
        <v>422</v>
      </c>
      <c r="C58" s="9"/>
      <c r="D58" s="9"/>
      <c r="E58" s="9">
        <v>2.63</v>
      </c>
      <c r="F58" s="9">
        <v>2.62</v>
      </c>
      <c r="G58" s="9">
        <v>2.64</v>
      </c>
      <c r="H58" s="9">
        <v>2.56</v>
      </c>
      <c r="I58" s="9">
        <v>2.58</v>
      </c>
      <c r="J58" s="9"/>
      <c r="K58" s="9"/>
      <c r="L58" s="9">
        <v>2.57</v>
      </c>
      <c r="M58" s="9">
        <v>2.58</v>
      </c>
      <c r="N58" s="9">
        <v>2.67</v>
      </c>
      <c r="O58" s="9">
        <v>2.66</v>
      </c>
      <c r="P58" s="9">
        <v>2.61</v>
      </c>
      <c r="Q58" s="9"/>
      <c r="R58" s="9"/>
      <c r="S58" s="9">
        <v>2.56</v>
      </c>
      <c r="T58" s="9">
        <v>2.56</v>
      </c>
      <c r="U58" s="9">
        <v>2.59</v>
      </c>
      <c r="V58" s="9">
        <v>2.63</v>
      </c>
      <c r="W58" s="9">
        <v>2.64</v>
      </c>
      <c r="X58" s="9"/>
      <c r="Y58" s="9"/>
      <c r="Z58" s="9">
        <v>2.6</v>
      </c>
      <c r="AA58" s="9">
        <v>2.58</v>
      </c>
      <c r="AB58" s="9">
        <v>2.65</v>
      </c>
      <c r="AC58" s="9">
        <v>2.63</v>
      </c>
      <c r="AD58" s="9">
        <v>2.57</v>
      </c>
      <c r="AE58" s="9"/>
      <c r="AF58" s="9"/>
      <c r="AG58" s="9">
        <v>2.54</v>
      </c>
      <c r="AH58" s="9">
        <v>2.6</v>
      </c>
      <c r="AI58" s="9">
        <v>2.66</v>
      </c>
      <c r="AJ58" s="9">
        <v>2.63</v>
      </c>
      <c r="AK58" s="9">
        <v>2.71</v>
      </c>
      <c r="AL58" s="9"/>
      <c r="AM58" s="9"/>
      <c r="AN58" s="9">
        <v>2.68</v>
      </c>
      <c r="AO58" s="9">
        <v>2.64</v>
      </c>
      <c r="AP58" s="9">
        <v>2.69</v>
      </c>
      <c r="AQ58" s="9">
        <v>2.82</v>
      </c>
      <c r="AR58" s="9">
        <v>2.77</v>
      </c>
      <c r="AS58" s="9"/>
      <c r="AT58" s="9"/>
      <c r="AU58" s="9">
        <v>2.71</v>
      </c>
      <c r="AV58" s="9">
        <v>2.76</v>
      </c>
      <c r="AW58" s="9">
        <v>2.76</v>
      </c>
      <c r="AX58" s="9">
        <v>2.76</v>
      </c>
      <c r="AY58" s="9">
        <v>2.8</v>
      </c>
      <c r="AZ58" s="9"/>
      <c r="BA58" s="9"/>
      <c r="BB58" s="9"/>
      <c r="BC58" s="9">
        <v>2.79</v>
      </c>
      <c r="BD58" s="9">
        <v>2.78</v>
      </c>
      <c r="BE58" s="9">
        <v>2.82</v>
      </c>
      <c r="BF58" s="9">
        <v>2.77</v>
      </c>
      <c r="BG58" s="9"/>
      <c r="BH58" s="9"/>
      <c r="BI58" s="9">
        <v>2.79</v>
      </c>
      <c r="BJ58" s="9">
        <v>2.79</v>
      </c>
      <c r="BK58" s="9">
        <v>2.91</v>
      </c>
      <c r="BL58" s="9">
        <v>2.96</v>
      </c>
      <c r="BM58" s="9">
        <v>3.05</v>
      </c>
      <c r="BN58" s="9"/>
      <c r="BO58" s="9"/>
      <c r="BP58" s="9">
        <v>2.96</v>
      </c>
      <c r="BQ58" s="9">
        <v>2.93</v>
      </c>
      <c r="BR58" s="9">
        <v>2.84</v>
      </c>
      <c r="BS58" s="9">
        <v>2.89</v>
      </c>
      <c r="BT58" s="9">
        <v>2.87</v>
      </c>
      <c r="BU58" s="9"/>
      <c r="BV58" s="9"/>
      <c r="BW58" s="9">
        <v>2.76</v>
      </c>
      <c r="BX58" s="9">
        <v>2.75</v>
      </c>
      <c r="BY58" s="9">
        <v>2.83</v>
      </c>
      <c r="BZ58" s="9">
        <v>2.84</v>
      </c>
      <c r="CA58" s="9">
        <v>2.88</v>
      </c>
      <c r="CB58" s="9"/>
      <c r="CC58" s="9"/>
      <c r="CD58" s="9"/>
      <c r="CE58" s="9">
        <v>2.9</v>
      </c>
      <c r="CF58" s="9">
        <v>2.88</v>
      </c>
      <c r="CG58" s="9">
        <v>2.9</v>
      </c>
      <c r="CH58" s="9">
        <v>2.85</v>
      </c>
      <c r="CI58" s="9"/>
      <c r="CJ58" s="9"/>
      <c r="CK58" s="9">
        <v>2.81</v>
      </c>
      <c r="CL58" s="9">
        <v>2.85</v>
      </c>
      <c r="CM58" s="9">
        <v>2.86</v>
      </c>
      <c r="CN58" s="9">
        <v>2.88</v>
      </c>
      <c r="CO58" s="9">
        <v>2.84</v>
      </c>
      <c r="CP58" s="9"/>
      <c r="CQ58" s="9"/>
      <c r="CR58" s="9">
        <v>2.87</v>
      </c>
      <c r="CS58" s="9">
        <v>2.9</v>
      </c>
      <c r="CT58" s="9">
        <v>2.88</v>
      </c>
      <c r="CU58" s="9">
        <v>2.87</v>
      </c>
      <c r="CV58" s="9">
        <v>2.9</v>
      </c>
      <c r="CW58" s="9"/>
      <c r="CX58" s="9"/>
      <c r="CY58" s="9">
        <v>2.85</v>
      </c>
      <c r="CZ58" s="9">
        <v>2.87</v>
      </c>
      <c r="DA58" s="9">
        <v>2.89</v>
      </c>
      <c r="DB58" s="9">
        <v>2.88</v>
      </c>
      <c r="DC58" s="9"/>
      <c r="DD58" s="9"/>
      <c r="DE58" s="9"/>
      <c r="DF58" s="9">
        <v>2.91</v>
      </c>
      <c r="DG58" s="9">
        <v>2.94</v>
      </c>
      <c r="DH58" s="9">
        <v>2.86</v>
      </c>
      <c r="DI58" s="9">
        <v>2.87</v>
      </c>
      <c r="DJ58" s="9">
        <v>2.9</v>
      </c>
      <c r="DK58" s="9"/>
      <c r="DL58" s="9"/>
      <c r="DM58" s="9">
        <v>2.77</v>
      </c>
      <c r="DN58" s="9">
        <v>2.77</v>
      </c>
      <c r="DO58" s="9">
        <v>2.78</v>
      </c>
      <c r="DP58" s="9">
        <v>2.77</v>
      </c>
      <c r="DQ58" s="9">
        <v>2.73</v>
      </c>
      <c r="DR58" s="9"/>
      <c r="DS58" s="9"/>
      <c r="DT58" s="9">
        <v>2.65</v>
      </c>
      <c r="DU58" s="9">
        <v>2.65</v>
      </c>
      <c r="DV58" s="9">
        <v>2.64</v>
      </c>
      <c r="DW58" s="9">
        <v>2.65</v>
      </c>
      <c r="DX58" s="9">
        <v>2.62</v>
      </c>
      <c r="DY58" s="9"/>
      <c r="DZ58" s="9"/>
      <c r="EA58" s="9">
        <v>2.5299999999999998</v>
      </c>
      <c r="EB58" s="9">
        <v>2.61</v>
      </c>
      <c r="EC58" s="9">
        <v>2.63</v>
      </c>
      <c r="ED58" s="9">
        <v>2.5099999999999998</v>
      </c>
      <c r="EE58" s="9">
        <v>2.52</v>
      </c>
      <c r="EF58" s="9"/>
      <c r="EG58" s="9"/>
      <c r="EH58" s="9">
        <v>2.58</v>
      </c>
      <c r="EI58" s="9">
        <v>2.63</v>
      </c>
      <c r="EJ58" s="9">
        <v>2.59</v>
      </c>
      <c r="EK58" s="9">
        <v>2.6</v>
      </c>
      <c r="EL58" s="9">
        <v>2.66</v>
      </c>
      <c r="EM58" s="9"/>
      <c r="EN58" s="9"/>
      <c r="EO58" s="9"/>
      <c r="EP58" s="9">
        <v>2.65</v>
      </c>
      <c r="EQ58" s="9">
        <v>2.62</v>
      </c>
      <c r="ER58" s="9">
        <v>2.62</v>
      </c>
      <c r="ES58" s="9">
        <v>2.62</v>
      </c>
      <c r="ET58" s="9"/>
      <c r="EU58" s="9"/>
      <c r="EV58" s="9">
        <v>2.67</v>
      </c>
      <c r="EW58" s="9">
        <v>2.65</v>
      </c>
      <c r="EX58" s="9">
        <v>2.62</v>
      </c>
      <c r="EY58" s="9">
        <v>2.76</v>
      </c>
      <c r="EZ58" s="9">
        <v>2.76</v>
      </c>
      <c r="FA58" s="9"/>
      <c r="FB58" s="9"/>
      <c r="FC58" s="9">
        <v>2.71</v>
      </c>
      <c r="FD58" s="9">
        <v>2.67</v>
      </c>
      <c r="FE58" s="9">
        <v>2.69</v>
      </c>
      <c r="FF58" s="9">
        <v>2.67</v>
      </c>
      <c r="FG58" s="9">
        <v>2.67</v>
      </c>
      <c r="FH58" s="9"/>
      <c r="FI58" s="9"/>
      <c r="FJ58" s="9">
        <v>2.59</v>
      </c>
      <c r="FK58" s="9">
        <v>2.6</v>
      </c>
      <c r="FL58" s="9">
        <v>2.57</v>
      </c>
      <c r="FM58" s="9">
        <v>2.4900000000000002</v>
      </c>
      <c r="FN58" s="9">
        <v>2.5</v>
      </c>
      <c r="FO58" s="9"/>
      <c r="FP58" s="9"/>
      <c r="FQ58" s="9">
        <v>2.41</v>
      </c>
      <c r="FR58" s="9">
        <v>2.4500000000000002</v>
      </c>
      <c r="FS58" s="9">
        <v>2.38</v>
      </c>
      <c r="FT58" s="9">
        <v>2.3199999999999998</v>
      </c>
      <c r="FU58" s="9">
        <v>2.2000000000000002</v>
      </c>
      <c r="FV58" s="9"/>
      <c r="FW58" s="9"/>
      <c r="FX58" s="9">
        <v>2.25</v>
      </c>
      <c r="FY58" s="9">
        <v>2.2799999999999998</v>
      </c>
      <c r="FZ58" s="9">
        <v>2.27</v>
      </c>
      <c r="GA58" s="9">
        <v>2.1800000000000002</v>
      </c>
      <c r="GB58" s="9"/>
      <c r="GC58" s="9"/>
      <c r="GD58" s="9"/>
      <c r="GE58" s="9">
        <v>2.1</v>
      </c>
      <c r="GF58" s="9">
        <v>2.0299999999999998</v>
      </c>
      <c r="GG58" s="9">
        <v>1.99</v>
      </c>
      <c r="GH58" s="9">
        <v>2.09</v>
      </c>
      <c r="GI58" s="9">
        <v>2.0499999999999998</v>
      </c>
      <c r="GJ58" s="9"/>
      <c r="GK58" s="9"/>
      <c r="GL58" s="9">
        <v>2.02</v>
      </c>
      <c r="GM58" s="9">
        <v>1.93</v>
      </c>
      <c r="GN58" s="9">
        <v>1.9</v>
      </c>
      <c r="GO58" s="9">
        <v>1.87</v>
      </c>
      <c r="GP58" s="9">
        <v>1.8</v>
      </c>
      <c r="GQ58" s="9"/>
      <c r="GR58" s="9"/>
      <c r="GS58" s="9">
        <v>1.9</v>
      </c>
      <c r="GT58" s="9">
        <v>1.87</v>
      </c>
      <c r="GU58" s="9">
        <v>1.91</v>
      </c>
      <c r="GV58" s="9">
        <v>1.85</v>
      </c>
      <c r="GW58" s="9">
        <v>1.9</v>
      </c>
      <c r="GX58" s="9"/>
      <c r="GY58" s="9"/>
      <c r="GZ58" s="9">
        <v>1.92</v>
      </c>
      <c r="HA58" s="9">
        <v>1.96</v>
      </c>
      <c r="HB58" s="9">
        <v>1.95</v>
      </c>
      <c r="HC58" s="9">
        <v>2.0099999999999998</v>
      </c>
      <c r="HD58" s="9">
        <v>2.04</v>
      </c>
      <c r="HE58" s="9"/>
      <c r="HF58" s="9"/>
      <c r="HG58" s="9"/>
      <c r="HH58" s="9"/>
      <c r="HI58" s="9"/>
      <c r="HJ58" s="9"/>
      <c r="HK58" s="9"/>
      <c r="HL58" s="9"/>
      <c r="HM58" s="9"/>
      <c r="HN58" s="9"/>
      <c r="HO58" s="9"/>
      <c r="HP58" s="9"/>
      <c r="HQ58" s="9"/>
      <c r="HR58" s="9"/>
      <c r="HS58" s="9"/>
      <c r="HT58" s="9"/>
      <c r="HU58" s="9"/>
      <c r="HV58" s="9"/>
      <c r="HW58" s="9"/>
      <c r="HX58" s="9"/>
      <c r="HY58" s="9"/>
      <c r="HZ58" s="9"/>
      <c r="IA58" s="9"/>
      <c r="IB58" s="9"/>
      <c r="IC58" s="9"/>
      <c r="ID58" s="9"/>
      <c r="IE58" s="9"/>
      <c r="IF58" s="9"/>
      <c r="IG58" s="9"/>
      <c r="IH58" s="9"/>
      <c r="II58" s="9"/>
      <c r="IJ58" s="9"/>
      <c r="IK58" s="9"/>
      <c r="IL58" s="9"/>
      <c r="IM58" s="9"/>
      <c r="IN58" s="9"/>
      <c r="IO58" s="9"/>
      <c r="IP58" s="9"/>
      <c r="IQ58" s="9"/>
      <c r="IR58" s="9"/>
      <c r="IS58" s="9"/>
      <c r="IT58" s="9"/>
      <c r="IU58" s="9"/>
      <c r="IV58" s="9"/>
      <c r="IW58" s="9"/>
      <c r="IX58" s="9"/>
      <c r="IY58" s="9"/>
      <c r="IZ58" s="9"/>
      <c r="JA58" s="9"/>
      <c r="JB58" s="9"/>
      <c r="JC58" s="9"/>
      <c r="JD58" s="9"/>
      <c r="JE58" s="9"/>
      <c r="JF58" s="9"/>
      <c r="JG58" s="9"/>
      <c r="JH58" s="9"/>
      <c r="JI58" s="9"/>
      <c r="JJ58" s="9"/>
      <c r="JK58" s="9"/>
      <c r="JL58" s="9"/>
      <c r="JM58" s="9"/>
      <c r="JN58" s="9"/>
      <c r="JO58" s="9"/>
      <c r="JP58" s="9"/>
      <c r="JQ58" s="9"/>
      <c r="JR58" s="9"/>
      <c r="JS58" s="9"/>
      <c r="JT58" s="9"/>
      <c r="JU58" s="9"/>
      <c r="JV58" s="9"/>
      <c r="JW58" s="9"/>
      <c r="JX58" s="9"/>
      <c r="JY58" s="9"/>
      <c r="JZ58" s="9"/>
      <c r="KA58" s="9"/>
      <c r="KB58" s="9"/>
      <c r="KC58" s="9"/>
      <c r="KD58" s="9"/>
      <c r="KE58" s="9"/>
      <c r="KF58" s="9"/>
      <c r="KG58" s="9"/>
      <c r="KH58" s="9"/>
      <c r="KI58" s="9"/>
      <c r="KJ58" s="9"/>
      <c r="KK58" s="9"/>
      <c r="KL58" s="9"/>
      <c r="KM58" s="9"/>
      <c r="KN58" s="9"/>
      <c r="KO58" s="9"/>
      <c r="KP58" s="9"/>
      <c r="KQ58" s="9"/>
      <c r="KR58" s="9"/>
      <c r="KS58" s="9"/>
      <c r="KT58" s="9"/>
      <c r="KU58" s="9"/>
      <c r="KV58" s="9"/>
      <c r="KW58" s="9"/>
      <c r="KX58" s="9"/>
      <c r="KY58" s="9"/>
      <c r="KZ58" s="9"/>
      <c r="LA58" s="9"/>
      <c r="LB58" s="9"/>
      <c r="LC58" s="9"/>
      <c r="LD58" s="9"/>
      <c r="LE58" s="9"/>
      <c r="LF58" s="9"/>
      <c r="LG58" s="9"/>
      <c r="LH58" s="9"/>
      <c r="LI58" s="9"/>
      <c r="LJ58" s="9"/>
      <c r="LK58" s="9"/>
      <c r="LL58" s="9"/>
      <c r="LM58" s="9"/>
      <c r="LN58" s="9"/>
      <c r="LO58" s="9"/>
      <c r="LP58" s="9"/>
      <c r="LQ58" s="9"/>
      <c r="LR58" s="9"/>
      <c r="LS58" s="9"/>
      <c r="LT58" s="9"/>
      <c r="LU58" s="9"/>
      <c r="LV58" s="9"/>
      <c r="LW58" s="9"/>
      <c r="LX58" s="9"/>
      <c r="LY58" s="9"/>
      <c r="LZ58" s="9"/>
      <c r="MA58" s="9"/>
      <c r="MB58" s="9"/>
      <c r="MC58" s="9"/>
      <c r="MD58" s="9"/>
      <c r="ME58" s="9"/>
      <c r="MF58" s="9"/>
      <c r="MG58" s="9"/>
      <c r="MH58" s="9"/>
      <c r="MI58" s="9"/>
      <c r="MJ58" s="9"/>
      <c r="MK58" s="9"/>
      <c r="ML58" s="9"/>
      <c r="MM58" s="9"/>
      <c r="MN58" s="9"/>
      <c r="MO58" s="9"/>
      <c r="MP58" s="9"/>
      <c r="MQ58" s="9"/>
      <c r="MR58" s="9"/>
      <c r="MS58" s="9"/>
      <c r="MT58" s="9"/>
      <c r="MU58" s="9"/>
      <c r="MV58" s="9"/>
      <c r="MW58" s="9"/>
      <c r="MX58" s="9"/>
      <c r="MY58" s="9"/>
      <c r="MZ58" s="9"/>
      <c r="NA58" s="9"/>
      <c r="NB58" s="9"/>
      <c r="NC58" s="9"/>
      <c r="ND58" s="9">
        <v>2.0499999999999998</v>
      </c>
      <c r="NE58" s="10">
        <v>2.04</v>
      </c>
      <c r="NF58" s="10">
        <v>1.98</v>
      </c>
      <c r="NG58" s="10">
        <v>2.0499999999999998</v>
      </c>
      <c r="NH58" s="10">
        <v>2.0699999999999998</v>
      </c>
      <c r="NI58" s="10">
        <v>2.12</v>
      </c>
      <c r="NJ58" s="10">
        <v>2.12</v>
      </c>
      <c r="NK58" s="10">
        <v>2.16</v>
      </c>
      <c r="NL58" s="10">
        <v>2.13</v>
      </c>
      <c r="NM58" s="10">
        <v>2.1</v>
      </c>
      <c r="NN58" s="10">
        <v>2.1</v>
      </c>
      <c r="NO58" s="10">
        <v>2.14</v>
      </c>
      <c r="NP58" s="10">
        <v>2.12</v>
      </c>
      <c r="NQ58" s="10">
        <v>2.16</v>
      </c>
      <c r="NR58" s="10">
        <v>2.1800000000000002</v>
      </c>
      <c r="NS58" s="10">
        <v>2.16</v>
      </c>
      <c r="NT58" s="10">
        <v>2.2000000000000002</v>
      </c>
      <c r="NU58" s="10">
        <v>2.17</v>
      </c>
      <c r="NV58" s="10">
        <v>2.21</v>
      </c>
      <c r="NW58" s="10">
        <v>2.2599999999999998</v>
      </c>
      <c r="NX58" s="10">
        <v>2.14</v>
      </c>
      <c r="NY58">
        <v>2.11</v>
      </c>
      <c r="NZ58">
        <v>2.0499999999999998</v>
      </c>
      <c r="OA58">
        <v>2.06</v>
      </c>
      <c r="OB58">
        <v>2</v>
      </c>
      <c r="OC58">
        <v>2.0499999999999998</v>
      </c>
      <c r="OD58">
        <v>2.0499999999999998</v>
      </c>
      <c r="OE58">
        <v>2.09</v>
      </c>
      <c r="OF58">
        <v>2.14</v>
      </c>
      <c r="OG58">
        <v>2.14</v>
      </c>
      <c r="OH58">
        <v>2.17</v>
      </c>
      <c r="OI58">
        <v>2.12</v>
      </c>
      <c r="OJ58">
        <v>2.1</v>
      </c>
      <c r="OK58">
        <v>2.12</v>
      </c>
      <c r="OL58">
        <v>2.13</v>
      </c>
      <c r="OM58">
        <v>2.14</v>
      </c>
      <c r="ON58">
        <v>2.17</v>
      </c>
      <c r="OO58">
        <v>2.0499999999999998</v>
      </c>
      <c r="OP58">
        <v>2.0699999999999998</v>
      </c>
      <c r="OQ58">
        <v>2.09</v>
      </c>
      <c r="OR58">
        <v>2.0499999999999998</v>
      </c>
      <c r="OS58">
        <v>2.15</v>
      </c>
      <c r="OT58">
        <v>2.15</v>
      </c>
      <c r="OU58">
        <v>2.11</v>
      </c>
      <c r="OV58">
        <v>2.13</v>
      </c>
      <c r="OW58">
        <v>2.17</v>
      </c>
      <c r="OX58">
        <v>2.21</v>
      </c>
      <c r="OY58">
        <v>2.16</v>
      </c>
      <c r="OZ58">
        <v>2.17</v>
      </c>
      <c r="PA58">
        <v>2.1800000000000002</v>
      </c>
      <c r="PB58">
        <v>2.1800000000000002</v>
      </c>
      <c r="PC58">
        <v>2.1800000000000002</v>
      </c>
      <c r="PD58">
        <v>2.1800000000000002</v>
      </c>
      <c r="PE58">
        <v>2.12</v>
      </c>
      <c r="PF58">
        <v>2.08</v>
      </c>
      <c r="PG58">
        <v>2.13</v>
      </c>
      <c r="PH58">
        <v>2.14</v>
      </c>
      <c r="PI58">
        <v>2.17</v>
      </c>
      <c r="PJ58">
        <v>2.11</v>
      </c>
      <c r="PK58">
        <v>2.17</v>
      </c>
      <c r="PL58">
        <v>2.21</v>
      </c>
      <c r="PM58">
        <v>2.15</v>
      </c>
      <c r="PN58">
        <v>2.1</v>
      </c>
      <c r="PO58">
        <v>2.1800000000000002</v>
      </c>
      <c r="PP58">
        <v>2.1800000000000002</v>
      </c>
      <c r="PQ58">
        <v>2.13</v>
      </c>
      <c r="PR58">
        <v>2.3199999999999998</v>
      </c>
      <c r="PS58">
        <v>2.2799999999999998</v>
      </c>
      <c r="PT58">
        <v>2.35</v>
      </c>
      <c r="PU58">
        <v>2.37</v>
      </c>
      <c r="PV58">
        <v>2.4</v>
      </c>
      <c r="PW58">
        <v>2.48</v>
      </c>
      <c r="PX58">
        <v>2.4500000000000002</v>
      </c>
      <c r="PY58">
        <v>2.41</v>
      </c>
      <c r="PZ58">
        <v>2.39</v>
      </c>
      <c r="QA58">
        <v>2.35</v>
      </c>
      <c r="QB58">
        <v>2.2999999999999998</v>
      </c>
      <c r="QC58">
        <v>2.35</v>
      </c>
      <c r="QD58">
        <v>2.31</v>
      </c>
      <c r="QE58">
        <v>2.3199999999999998</v>
      </c>
      <c r="QF58">
        <v>2.33</v>
      </c>
      <c r="QG58">
        <v>2.29</v>
      </c>
      <c r="QH58">
        <v>2.35</v>
      </c>
      <c r="QI58">
        <v>2.41</v>
      </c>
    </row>
    <row r="59" spans="1:451" ht="16.5" customHeight="1" x14ac:dyDescent="0.25">
      <c r="A59" s="10"/>
      <c r="B59" s="13" t="s">
        <v>423</v>
      </c>
      <c r="C59" s="9"/>
      <c r="D59" s="9"/>
      <c r="E59" s="9">
        <v>2.39</v>
      </c>
      <c r="F59" s="9">
        <v>2.38</v>
      </c>
      <c r="G59" s="9">
        <v>2.4</v>
      </c>
      <c r="H59" s="9">
        <v>2.3199999999999998</v>
      </c>
      <c r="I59" s="9">
        <v>2.33</v>
      </c>
      <c r="J59" s="9"/>
      <c r="K59" s="9"/>
      <c r="L59" s="9">
        <v>2.3199999999999998</v>
      </c>
      <c r="M59" s="9">
        <v>2.34</v>
      </c>
      <c r="N59" s="9">
        <v>2.42</v>
      </c>
      <c r="O59" s="9">
        <v>2.41</v>
      </c>
      <c r="P59" s="9">
        <v>2.36</v>
      </c>
      <c r="Q59" s="9"/>
      <c r="R59" s="9"/>
      <c r="S59" s="9">
        <v>2.3199999999999998</v>
      </c>
      <c r="T59" s="9">
        <v>2.31</v>
      </c>
      <c r="U59" s="9">
        <v>2.35</v>
      </c>
      <c r="V59" s="9">
        <v>2.39</v>
      </c>
      <c r="W59" s="9">
        <v>2.39</v>
      </c>
      <c r="X59" s="9"/>
      <c r="Y59" s="9"/>
      <c r="Z59" s="9">
        <v>2.36</v>
      </c>
      <c r="AA59" s="9">
        <v>2.34</v>
      </c>
      <c r="AB59" s="9">
        <v>2.4</v>
      </c>
      <c r="AC59" s="9">
        <v>2.39</v>
      </c>
      <c r="AD59" s="9">
        <v>2.3199999999999998</v>
      </c>
      <c r="AE59" s="9"/>
      <c r="AF59" s="9"/>
      <c r="AG59" s="9">
        <v>2.2999999999999998</v>
      </c>
      <c r="AH59" s="9">
        <v>2.35</v>
      </c>
      <c r="AI59" s="9">
        <v>2.41</v>
      </c>
      <c r="AJ59" s="9">
        <v>2.39</v>
      </c>
      <c r="AK59" s="9">
        <v>2.46</v>
      </c>
      <c r="AL59" s="9"/>
      <c r="AM59" s="9"/>
      <c r="AN59" s="9">
        <v>2.4300000000000002</v>
      </c>
      <c r="AO59" s="9">
        <v>2.39</v>
      </c>
      <c r="AP59" s="9">
        <v>2.4500000000000002</v>
      </c>
      <c r="AQ59" s="9">
        <v>2.56</v>
      </c>
      <c r="AR59" s="9">
        <v>2.5099999999999998</v>
      </c>
      <c r="AS59" s="9"/>
      <c r="AT59" s="9"/>
      <c r="AU59" s="9">
        <v>2.4500000000000002</v>
      </c>
      <c r="AV59" s="9">
        <v>2.5</v>
      </c>
      <c r="AW59" s="9">
        <v>2.5</v>
      </c>
      <c r="AX59" s="9">
        <v>2.5</v>
      </c>
      <c r="AY59" s="9">
        <v>2.54</v>
      </c>
      <c r="AZ59" s="9"/>
      <c r="BA59" s="9"/>
      <c r="BB59" s="9"/>
      <c r="BC59" s="9">
        <v>2.54</v>
      </c>
      <c r="BD59" s="9">
        <v>2.5299999999999998</v>
      </c>
      <c r="BE59" s="9">
        <v>2.56</v>
      </c>
      <c r="BF59" s="9">
        <v>2.52</v>
      </c>
      <c r="BG59" s="9"/>
      <c r="BH59" s="9"/>
      <c r="BI59" s="9">
        <v>2.54</v>
      </c>
      <c r="BJ59" s="9">
        <v>2.54</v>
      </c>
      <c r="BK59" s="9">
        <v>2.65</v>
      </c>
      <c r="BL59" s="9">
        <v>2.69</v>
      </c>
      <c r="BM59" s="9">
        <v>2.77</v>
      </c>
      <c r="BN59" s="9"/>
      <c r="BO59" s="9"/>
      <c r="BP59" s="9">
        <v>2.69</v>
      </c>
      <c r="BQ59" s="9">
        <v>2.66</v>
      </c>
      <c r="BR59" s="9">
        <v>2.58</v>
      </c>
      <c r="BS59" s="9">
        <v>2.62</v>
      </c>
      <c r="BT59" s="9">
        <v>2.61</v>
      </c>
      <c r="BU59" s="9"/>
      <c r="BV59" s="9"/>
      <c r="BW59" s="9">
        <v>2.5099999999999998</v>
      </c>
      <c r="BX59" s="9">
        <v>2.5</v>
      </c>
      <c r="BY59" s="9">
        <v>2.57</v>
      </c>
      <c r="BZ59" s="9">
        <v>2.58</v>
      </c>
      <c r="CA59" s="9">
        <v>2.62</v>
      </c>
      <c r="CB59" s="9"/>
      <c r="CC59" s="9"/>
      <c r="CD59" s="9"/>
      <c r="CE59" s="9">
        <v>2.64</v>
      </c>
      <c r="CF59" s="9">
        <v>2.62</v>
      </c>
      <c r="CG59" s="9">
        <v>2.64</v>
      </c>
      <c r="CH59" s="9">
        <v>2.59</v>
      </c>
      <c r="CI59" s="9"/>
      <c r="CJ59" s="9"/>
      <c r="CK59" s="9">
        <v>2.5499999999999998</v>
      </c>
      <c r="CL59" s="9">
        <v>2.59</v>
      </c>
      <c r="CM59" s="9">
        <v>2.6</v>
      </c>
      <c r="CN59" s="9">
        <v>2.62</v>
      </c>
      <c r="CO59" s="9">
        <v>2.58</v>
      </c>
      <c r="CP59" s="9"/>
      <c r="CQ59" s="9"/>
      <c r="CR59" s="9">
        <v>2.61</v>
      </c>
      <c r="CS59" s="9">
        <v>2.64</v>
      </c>
      <c r="CT59" s="9">
        <v>2.62</v>
      </c>
      <c r="CU59" s="9">
        <v>2.61</v>
      </c>
      <c r="CV59" s="9">
        <v>2.64</v>
      </c>
      <c r="CW59" s="9"/>
      <c r="CX59" s="9"/>
      <c r="CY59" s="9">
        <v>2.59</v>
      </c>
      <c r="CZ59" s="9">
        <v>2.61</v>
      </c>
      <c r="DA59" s="9">
        <v>2.63</v>
      </c>
      <c r="DB59" s="9">
        <v>2.62</v>
      </c>
      <c r="DC59" s="9"/>
      <c r="DD59" s="9"/>
      <c r="DE59" s="9"/>
      <c r="DF59" s="9">
        <v>2.65</v>
      </c>
      <c r="DG59" s="9">
        <v>2.68</v>
      </c>
      <c r="DH59" s="9">
        <v>2.6</v>
      </c>
      <c r="DI59" s="9">
        <v>2.61</v>
      </c>
      <c r="DJ59" s="9">
        <v>2.64</v>
      </c>
      <c r="DK59" s="9"/>
      <c r="DL59" s="9"/>
      <c r="DM59" s="9">
        <v>2.52</v>
      </c>
      <c r="DN59" s="9">
        <v>2.5099999999999998</v>
      </c>
      <c r="DO59" s="9">
        <v>2.5299999999999998</v>
      </c>
      <c r="DP59" s="9">
        <v>2.5099999999999998</v>
      </c>
      <c r="DQ59" s="9">
        <v>2.48</v>
      </c>
      <c r="DR59" s="9"/>
      <c r="DS59" s="9"/>
      <c r="DT59" s="9">
        <v>2.41</v>
      </c>
      <c r="DU59" s="9">
        <v>2.41</v>
      </c>
      <c r="DV59" s="9">
        <v>2.4</v>
      </c>
      <c r="DW59" s="9">
        <v>2.41</v>
      </c>
      <c r="DX59" s="9">
        <v>2.38</v>
      </c>
      <c r="DY59" s="9"/>
      <c r="DZ59" s="9"/>
      <c r="EA59" s="9">
        <v>2.2999999999999998</v>
      </c>
      <c r="EB59" s="9">
        <v>2.37</v>
      </c>
      <c r="EC59" s="9">
        <v>2.39</v>
      </c>
      <c r="ED59" s="9">
        <v>2.2799999999999998</v>
      </c>
      <c r="EE59" s="9">
        <v>2.29</v>
      </c>
      <c r="EF59" s="9"/>
      <c r="EG59" s="9"/>
      <c r="EH59" s="9">
        <v>2.35</v>
      </c>
      <c r="EI59" s="9">
        <v>2.39</v>
      </c>
      <c r="EJ59" s="9">
        <v>2.36</v>
      </c>
      <c r="EK59" s="9">
        <v>2.36</v>
      </c>
      <c r="EL59" s="9">
        <v>2.42</v>
      </c>
      <c r="EM59" s="9"/>
      <c r="EN59" s="9"/>
      <c r="EO59" s="9"/>
      <c r="EP59" s="9">
        <v>2.41</v>
      </c>
      <c r="EQ59" s="9">
        <v>2.38</v>
      </c>
      <c r="ER59" s="9">
        <v>2.38</v>
      </c>
      <c r="ES59" s="9">
        <v>2.39</v>
      </c>
      <c r="ET59" s="9"/>
      <c r="EU59" s="9"/>
      <c r="EV59" s="9">
        <v>2.4300000000000002</v>
      </c>
      <c r="EW59" s="9">
        <v>2.41</v>
      </c>
      <c r="EX59" s="9">
        <v>2.38</v>
      </c>
      <c r="EY59" s="9">
        <v>2.5099999999999998</v>
      </c>
      <c r="EZ59" s="9">
        <v>2.5099999999999998</v>
      </c>
      <c r="FA59" s="9"/>
      <c r="FB59" s="9"/>
      <c r="FC59" s="9">
        <v>2.46</v>
      </c>
      <c r="FD59" s="9">
        <v>2.4300000000000002</v>
      </c>
      <c r="FE59" s="9">
        <v>2.4500000000000002</v>
      </c>
      <c r="FF59" s="9">
        <v>2.4300000000000002</v>
      </c>
      <c r="FG59" s="9">
        <v>2.4300000000000002</v>
      </c>
      <c r="FH59" s="9"/>
      <c r="FI59" s="9"/>
      <c r="FJ59" s="9">
        <v>2.35</v>
      </c>
      <c r="FK59" s="9">
        <v>2.36</v>
      </c>
      <c r="FL59" s="9">
        <v>2.33</v>
      </c>
      <c r="FM59" s="9">
        <v>2.2599999999999998</v>
      </c>
      <c r="FN59" s="9">
        <v>2.27</v>
      </c>
      <c r="FO59" s="9"/>
      <c r="FP59" s="9"/>
      <c r="FQ59" s="9">
        <v>2.19</v>
      </c>
      <c r="FR59" s="9">
        <v>2.23</v>
      </c>
      <c r="FS59" s="9">
        <v>2.16</v>
      </c>
      <c r="FT59" s="9">
        <v>2.1</v>
      </c>
      <c r="FU59" s="9">
        <v>2</v>
      </c>
      <c r="FV59" s="9"/>
      <c r="FW59" s="9"/>
      <c r="FX59" s="9">
        <v>2.04</v>
      </c>
      <c r="FY59" s="9">
        <v>2.0699999999999998</v>
      </c>
      <c r="FZ59" s="9">
        <v>2.06</v>
      </c>
      <c r="GA59" s="9">
        <v>1.97</v>
      </c>
      <c r="GB59" s="9"/>
      <c r="GC59" s="9"/>
      <c r="GD59" s="9"/>
      <c r="GE59" s="9">
        <v>1.9</v>
      </c>
      <c r="GF59" s="9">
        <v>1.84</v>
      </c>
      <c r="GG59" s="9">
        <v>1.8</v>
      </c>
      <c r="GH59" s="9">
        <v>1.89</v>
      </c>
      <c r="GI59" s="9">
        <v>1.86</v>
      </c>
      <c r="GJ59" s="9"/>
      <c r="GK59" s="9"/>
      <c r="GL59" s="9">
        <v>1.83</v>
      </c>
      <c r="GM59" s="9">
        <v>1.75</v>
      </c>
      <c r="GN59" s="9">
        <v>1.72</v>
      </c>
      <c r="GO59" s="9">
        <v>1.69</v>
      </c>
      <c r="GP59" s="9">
        <v>1.63</v>
      </c>
      <c r="GQ59" s="9"/>
      <c r="GR59" s="9"/>
      <c r="GS59" s="9">
        <v>1.72</v>
      </c>
      <c r="GT59" s="9">
        <v>1.69</v>
      </c>
      <c r="GU59" s="9">
        <v>1.73</v>
      </c>
      <c r="GV59" s="9">
        <v>1.68</v>
      </c>
      <c r="GW59" s="9">
        <v>1.72</v>
      </c>
      <c r="GX59" s="9"/>
      <c r="GY59" s="9"/>
      <c r="GZ59" s="9">
        <v>1.74</v>
      </c>
      <c r="HA59" s="9">
        <v>1.77</v>
      </c>
      <c r="HB59" s="9">
        <v>1.76</v>
      </c>
      <c r="HC59" s="9">
        <v>1.82</v>
      </c>
      <c r="HD59" s="9">
        <v>1.85</v>
      </c>
      <c r="HE59" s="9"/>
      <c r="HF59" s="9"/>
      <c r="HG59" s="9"/>
      <c r="HH59" s="9"/>
      <c r="HI59" s="9"/>
      <c r="HJ59" s="9"/>
      <c r="HK59" s="9"/>
      <c r="HL59" s="9"/>
      <c r="HM59" s="9"/>
      <c r="HN59" s="9"/>
      <c r="HO59" s="9"/>
      <c r="HP59" s="9"/>
      <c r="HQ59" s="9"/>
      <c r="HR59" s="9"/>
      <c r="HS59" s="9"/>
      <c r="HT59" s="9"/>
      <c r="HU59" s="9"/>
      <c r="HV59" s="9"/>
      <c r="HW59" s="9"/>
      <c r="HX59" s="9"/>
      <c r="HY59" s="9"/>
      <c r="HZ59" s="9"/>
      <c r="IA59" s="9"/>
      <c r="IB59" s="9"/>
      <c r="IC59" s="9"/>
      <c r="ID59" s="9"/>
      <c r="IE59" s="9"/>
      <c r="IF59" s="9"/>
      <c r="IG59" s="9"/>
      <c r="IH59" s="9"/>
      <c r="II59" s="9"/>
      <c r="IJ59" s="9"/>
      <c r="IK59" s="9"/>
      <c r="IL59" s="9"/>
      <c r="IM59" s="9"/>
      <c r="IN59" s="9"/>
      <c r="IO59" s="9"/>
      <c r="IP59" s="9"/>
      <c r="IQ59" s="9"/>
      <c r="IR59" s="9"/>
      <c r="IS59" s="9"/>
      <c r="IT59" s="9"/>
      <c r="IU59" s="9"/>
      <c r="IV59" s="9"/>
      <c r="IW59" s="9"/>
      <c r="IX59" s="9"/>
      <c r="IY59" s="9"/>
      <c r="IZ59" s="9"/>
      <c r="JA59" s="9"/>
      <c r="JB59" s="9"/>
      <c r="JC59" s="9"/>
      <c r="JD59" s="9"/>
      <c r="JE59" s="9"/>
      <c r="JF59" s="9"/>
      <c r="JG59" s="9"/>
      <c r="JH59" s="9"/>
      <c r="JI59" s="9"/>
      <c r="JJ59" s="9"/>
      <c r="JK59" s="9"/>
      <c r="JL59" s="9"/>
      <c r="JM59" s="9"/>
      <c r="JN59" s="9"/>
      <c r="JO59" s="9"/>
      <c r="JP59" s="9"/>
      <c r="JQ59" s="9"/>
      <c r="JR59" s="9"/>
      <c r="JS59" s="9"/>
      <c r="JT59" s="9"/>
      <c r="JU59" s="9"/>
      <c r="JV59" s="9"/>
      <c r="JW59" s="9"/>
      <c r="JX59" s="9"/>
      <c r="JY59" s="9"/>
      <c r="JZ59" s="9"/>
      <c r="KA59" s="9"/>
      <c r="KB59" s="9"/>
      <c r="KC59" s="9"/>
      <c r="KD59" s="9"/>
      <c r="KE59" s="9"/>
      <c r="KF59" s="9"/>
      <c r="KG59" s="9"/>
      <c r="KH59" s="9"/>
      <c r="KI59" s="9"/>
      <c r="KJ59" s="9"/>
      <c r="KK59" s="9"/>
      <c r="KL59" s="9"/>
      <c r="KM59" s="9"/>
      <c r="KN59" s="9"/>
      <c r="KO59" s="9"/>
      <c r="KP59" s="9"/>
      <c r="KQ59" s="9"/>
      <c r="KR59" s="9"/>
      <c r="KS59" s="9"/>
      <c r="KT59" s="9"/>
      <c r="KU59" s="9"/>
      <c r="KV59" s="9"/>
      <c r="KW59" s="9"/>
      <c r="KX59" s="9"/>
      <c r="KY59" s="9"/>
      <c r="KZ59" s="9"/>
      <c r="LA59" s="9"/>
      <c r="LB59" s="9"/>
      <c r="LC59" s="9"/>
      <c r="LD59" s="9"/>
      <c r="LE59" s="9"/>
      <c r="LF59" s="9"/>
      <c r="LG59" s="9"/>
      <c r="LH59" s="9"/>
      <c r="LI59" s="9"/>
      <c r="LJ59" s="9"/>
      <c r="LK59" s="9"/>
      <c r="LL59" s="9"/>
      <c r="LM59" s="9"/>
      <c r="LN59" s="9"/>
      <c r="LO59" s="9"/>
      <c r="LP59" s="9"/>
      <c r="LQ59" s="9"/>
      <c r="LR59" s="9"/>
      <c r="LS59" s="9"/>
      <c r="LT59" s="9"/>
      <c r="LU59" s="9"/>
      <c r="LV59" s="9"/>
      <c r="LW59" s="9"/>
      <c r="LX59" s="9"/>
      <c r="LY59" s="9"/>
      <c r="LZ59" s="9"/>
      <c r="MA59" s="9"/>
      <c r="MB59" s="9"/>
      <c r="MC59" s="9"/>
      <c r="MD59" s="9"/>
      <c r="ME59" s="9"/>
      <c r="MF59" s="9"/>
      <c r="MG59" s="9"/>
      <c r="MH59" s="9"/>
      <c r="MI59" s="9"/>
      <c r="MJ59" s="9"/>
      <c r="MK59" s="9"/>
      <c r="ML59" s="9"/>
      <c r="MM59" s="9"/>
      <c r="MN59" s="9"/>
      <c r="MO59" s="9"/>
      <c r="MP59" s="9"/>
      <c r="MQ59" s="9"/>
      <c r="MR59" s="9"/>
      <c r="MS59" s="9"/>
      <c r="MT59" s="9"/>
      <c r="MU59" s="9"/>
      <c r="MV59" s="9"/>
      <c r="MW59" s="9"/>
      <c r="MX59" s="9"/>
      <c r="MY59" s="9"/>
      <c r="MZ59" s="9"/>
      <c r="NA59" s="9"/>
      <c r="NB59" s="9"/>
      <c r="NC59" s="9"/>
      <c r="ND59" s="9">
        <v>1.85</v>
      </c>
      <c r="NE59" s="10">
        <v>1.85</v>
      </c>
      <c r="NF59" s="10">
        <v>1.8</v>
      </c>
      <c r="NG59" s="10">
        <v>1.86</v>
      </c>
      <c r="NH59" s="10">
        <v>1.87</v>
      </c>
      <c r="NI59" s="10">
        <v>1.92</v>
      </c>
      <c r="NJ59" s="10">
        <v>1.92</v>
      </c>
      <c r="NK59" s="10">
        <v>1.96</v>
      </c>
      <c r="NL59" s="10">
        <v>1.94</v>
      </c>
      <c r="NM59" s="10">
        <v>1.9</v>
      </c>
      <c r="NN59" s="10">
        <v>1.9</v>
      </c>
      <c r="NO59" s="10">
        <v>1.94</v>
      </c>
      <c r="NP59" s="10">
        <v>1.92</v>
      </c>
      <c r="NQ59" s="10">
        <v>1.96</v>
      </c>
      <c r="NR59" s="10">
        <v>1.98</v>
      </c>
      <c r="NS59" s="10">
        <v>1.96</v>
      </c>
      <c r="NT59" s="10">
        <v>2</v>
      </c>
      <c r="NU59" s="10">
        <v>1.97</v>
      </c>
      <c r="NV59" s="10">
        <v>2</v>
      </c>
      <c r="NW59" s="10">
        <v>2.0499999999999998</v>
      </c>
      <c r="NX59" s="10">
        <v>1.94</v>
      </c>
      <c r="NY59">
        <v>1.91</v>
      </c>
      <c r="NZ59">
        <v>1.86</v>
      </c>
      <c r="OA59">
        <v>1.87</v>
      </c>
      <c r="OB59">
        <v>1.81</v>
      </c>
      <c r="OC59">
        <v>1.86</v>
      </c>
      <c r="OD59">
        <v>1.86</v>
      </c>
      <c r="OE59">
        <v>1.9</v>
      </c>
      <c r="OF59">
        <v>1.94</v>
      </c>
      <c r="OG59">
        <v>1.94</v>
      </c>
      <c r="OH59">
        <v>1.97</v>
      </c>
      <c r="OI59">
        <v>1.92</v>
      </c>
      <c r="OJ59">
        <v>1.9</v>
      </c>
      <c r="OK59">
        <v>1.93</v>
      </c>
      <c r="OL59">
        <v>1.93</v>
      </c>
      <c r="OM59">
        <v>1.94</v>
      </c>
      <c r="ON59">
        <v>1.97</v>
      </c>
      <c r="OO59">
        <v>1.86</v>
      </c>
      <c r="OP59">
        <v>1.88</v>
      </c>
      <c r="OQ59">
        <v>1.89</v>
      </c>
      <c r="OR59">
        <v>1.86</v>
      </c>
      <c r="OS59">
        <v>1.95</v>
      </c>
      <c r="OT59">
        <v>1.95</v>
      </c>
      <c r="OU59">
        <v>1.91</v>
      </c>
      <c r="OV59">
        <v>1.94</v>
      </c>
      <c r="OW59">
        <v>1.96</v>
      </c>
      <c r="OX59">
        <v>2</v>
      </c>
      <c r="OY59">
        <v>1.96</v>
      </c>
      <c r="OZ59">
        <v>1.97</v>
      </c>
      <c r="PA59">
        <v>1.97</v>
      </c>
      <c r="PB59">
        <v>1.98</v>
      </c>
      <c r="PC59">
        <v>1.98</v>
      </c>
      <c r="PD59">
        <v>1.98</v>
      </c>
      <c r="PE59">
        <v>1.92</v>
      </c>
      <c r="PF59">
        <v>1.89</v>
      </c>
      <c r="PG59">
        <v>1.93</v>
      </c>
      <c r="PH59">
        <v>1.94</v>
      </c>
      <c r="PI59">
        <v>1.96</v>
      </c>
      <c r="PJ59">
        <v>1.92</v>
      </c>
      <c r="PK59">
        <v>1.97</v>
      </c>
      <c r="PL59">
        <v>2.0099999999999998</v>
      </c>
      <c r="PM59">
        <v>1.95</v>
      </c>
      <c r="PN59">
        <v>1.9</v>
      </c>
      <c r="PO59">
        <v>1.97</v>
      </c>
      <c r="PP59">
        <v>1.98</v>
      </c>
      <c r="PQ59">
        <v>1.93</v>
      </c>
      <c r="PR59">
        <v>2.11</v>
      </c>
      <c r="PS59">
        <v>2.0699999999999998</v>
      </c>
      <c r="PT59">
        <v>2.13</v>
      </c>
      <c r="PU59">
        <v>2.15</v>
      </c>
      <c r="PV59">
        <v>2.1800000000000002</v>
      </c>
      <c r="PW59">
        <v>2.25</v>
      </c>
      <c r="PX59">
        <v>2.23</v>
      </c>
      <c r="PY59">
        <v>2.19</v>
      </c>
      <c r="PZ59">
        <v>2.17</v>
      </c>
      <c r="QA59">
        <v>2.14</v>
      </c>
      <c r="QB59">
        <v>2.09</v>
      </c>
      <c r="QC59">
        <v>2.13</v>
      </c>
      <c r="QD59">
        <v>2.09</v>
      </c>
      <c r="QE59">
        <v>2.11</v>
      </c>
      <c r="QF59">
        <v>2.12</v>
      </c>
      <c r="QG59">
        <v>2.08</v>
      </c>
      <c r="QH59">
        <v>2.13</v>
      </c>
      <c r="QI59">
        <v>2.19</v>
      </c>
    </row>
    <row r="60" spans="1:451" ht="16.5" customHeight="1" x14ac:dyDescent="0.25">
      <c r="A60" s="10"/>
      <c r="B60" s="14" t="s">
        <v>424</v>
      </c>
      <c r="C60" s="9"/>
      <c r="D60" s="9"/>
      <c r="E60" s="9">
        <v>2.14</v>
      </c>
      <c r="F60" s="9">
        <v>2.13</v>
      </c>
      <c r="G60" s="9">
        <v>2.15</v>
      </c>
      <c r="H60" s="9">
        <v>2.08</v>
      </c>
      <c r="I60" s="9">
        <v>2.09</v>
      </c>
      <c r="J60" s="9"/>
      <c r="K60" s="9"/>
      <c r="L60" s="9">
        <v>2.08</v>
      </c>
      <c r="M60" s="9">
        <v>2.1</v>
      </c>
      <c r="N60" s="9">
        <v>2.17</v>
      </c>
      <c r="O60" s="9">
        <v>2.16</v>
      </c>
      <c r="P60" s="9">
        <v>2.12</v>
      </c>
      <c r="Q60" s="9"/>
      <c r="R60" s="9"/>
      <c r="S60" s="9">
        <v>2.08</v>
      </c>
      <c r="T60" s="9">
        <v>2.0699999999999998</v>
      </c>
      <c r="U60" s="9">
        <v>2.11</v>
      </c>
      <c r="V60" s="9">
        <v>2.14</v>
      </c>
      <c r="W60" s="9">
        <v>2.14</v>
      </c>
      <c r="X60" s="9"/>
      <c r="Y60" s="9"/>
      <c r="Z60" s="9">
        <v>2.11</v>
      </c>
      <c r="AA60" s="9">
        <v>2.1</v>
      </c>
      <c r="AB60" s="9">
        <v>2.15</v>
      </c>
      <c r="AC60" s="9">
        <v>2.14</v>
      </c>
      <c r="AD60" s="9">
        <v>2.08</v>
      </c>
      <c r="AE60" s="9"/>
      <c r="AF60" s="9"/>
      <c r="AG60" s="9">
        <v>2.06</v>
      </c>
      <c r="AH60" s="9">
        <v>2.11</v>
      </c>
      <c r="AI60" s="9">
        <v>2.16</v>
      </c>
      <c r="AJ60" s="9">
        <v>2.14</v>
      </c>
      <c r="AK60" s="9">
        <v>2.21</v>
      </c>
      <c r="AL60" s="9"/>
      <c r="AM60" s="9"/>
      <c r="AN60" s="9">
        <v>2.19</v>
      </c>
      <c r="AO60" s="9">
        <v>2.15</v>
      </c>
      <c r="AP60" s="9">
        <v>2.2000000000000002</v>
      </c>
      <c r="AQ60" s="9">
        <v>2.2999999999999998</v>
      </c>
      <c r="AR60" s="9">
        <v>2.25</v>
      </c>
      <c r="AS60" s="9"/>
      <c r="AT60" s="9"/>
      <c r="AU60" s="9">
        <v>2.2000000000000002</v>
      </c>
      <c r="AV60" s="9">
        <v>2.25</v>
      </c>
      <c r="AW60" s="9">
        <v>2.25</v>
      </c>
      <c r="AX60" s="9">
        <v>2.25</v>
      </c>
      <c r="AY60" s="9">
        <v>2.29</v>
      </c>
      <c r="AZ60" s="9"/>
      <c r="BA60" s="9"/>
      <c r="BB60" s="9"/>
      <c r="BC60" s="9">
        <v>2.2799999999999998</v>
      </c>
      <c r="BD60" s="9">
        <v>2.2799999999999998</v>
      </c>
      <c r="BE60" s="9">
        <v>2.2999999999999998</v>
      </c>
      <c r="BF60" s="9">
        <v>2.27</v>
      </c>
      <c r="BG60" s="9"/>
      <c r="BH60" s="9"/>
      <c r="BI60" s="9">
        <v>2.2799999999999998</v>
      </c>
      <c r="BJ60" s="9">
        <v>2.2799999999999998</v>
      </c>
      <c r="BK60" s="9">
        <v>2.39</v>
      </c>
      <c r="BL60" s="9">
        <v>2.42</v>
      </c>
      <c r="BM60" s="9">
        <v>2.5</v>
      </c>
      <c r="BN60" s="9"/>
      <c r="BO60" s="9"/>
      <c r="BP60" s="9">
        <v>2.42</v>
      </c>
      <c r="BQ60" s="9">
        <v>2.39</v>
      </c>
      <c r="BR60" s="9">
        <v>2.3199999999999998</v>
      </c>
      <c r="BS60" s="9">
        <v>2.36</v>
      </c>
      <c r="BT60" s="9">
        <v>2.35</v>
      </c>
      <c r="BU60" s="9"/>
      <c r="BV60" s="9"/>
      <c r="BW60" s="9">
        <v>2.2599999999999998</v>
      </c>
      <c r="BX60" s="9">
        <v>2.25</v>
      </c>
      <c r="BY60" s="9">
        <v>2.31</v>
      </c>
      <c r="BZ60" s="9">
        <v>2.3199999999999998</v>
      </c>
      <c r="CA60" s="9">
        <v>2.35</v>
      </c>
      <c r="CB60" s="9"/>
      <c r="CC60" s="9"/>
      <c r="CD60" s="9"/>
      <c r="CE60" s="9">
        <v>2.37</v>
      </c>
      <c r="CF60" s="9">
        <v>2.36</v>
      </c>
      <c r="CG60" s="9">
        <v>2.37</v>
      </c>
      <c r="CH60" s="9">
        <v>2.33</v>
      </c>
      <c r="CI60" s="9"/>
      <c r="CJ60" s="9"/>
      <c r="CK60" s="9">
        <v>2.29</v>
      </c>
      <c r="CL60" s="9">
        <v>2.33</v>
      </c>
      <c r="CM60" s="9">
        <v>2.34</v>
      </c>
      <c r="CN60" s="9">
        <v>2.36</v>
      </c>
      <c r="CO60" s="9">
        <v>2.33</v>
      </c>
      <c r="CP60" s="9"/>
      <c r="CQ60" s="9"/>
      <c r="CR60" s="9">
        <v>2.35</v>
      </c>
      <c r="CS60" s="9">
        <v>2.37</v>
      </c>
      <c r="CT60" s="9">
        <v>2.36</v>
      </c>
      <c r="CU60" s="9">
        <v>2.35</v>
      </c>
      <c r="CV60" s="9">
        <v>2.38</v>
      </c>
      <c r="CW60" s="9"/>
      <c r="CX60" s="9"/>
      <c r="CY60" s="9">
        <v>2.33</v>
      </c>
      <c r="CZ60" s="9">
        <v>2.35</v>
      </c>
      <c r="DA60" s="9">
        <v>2.37</v>
      </c>
      <c r="DB60" s="9">
        <v>2.36</v>
      </c>
      <c r="DC60" s="9"/>
      <c r="DD60" s="9"/>
      <c r="DE60" s="9"/>
      <c r="DF60" s="9">
        <v>2.38</v>
      </c>
      <c r="DG60" s="9">
        <v>2.41</v>
      </c>
      <c r="DH60" s="9">
        <v>2.34</v>
      </c>
      <c r="DI60" s="9">
        <v>2.35</v>
      </c>
      <c r="DJ60" s="9">
        <v>2.37</v>
      </c>
      <c r="DK60" s="9"/>
      <c r="DL60" s="9"/>
      <c r="DM60" s="9">
        <v>2.2599999999999998</v>
      </c>
      <c r="DN60" s="9">
        <v>2.2599999999999998</v>
      </c>
      <c r="DO60" s="9">
        <v>2.2799999999999998</v>
      </c>
      <c r="DP60" s="9">
        <v>2.2599999999999998</v>
      </c>
      <c r="DQ60" s="9">
        <v>2.23</v>
      </c>
      <c r="DR60" s="9"/>
      <c r="DS60" s="9"/>
      <c r="DT60" s="9">
        <v>2.17</v>
      </c>
      <c r="DU60" s="9">
        <v>2.17</v>
      </c>
      <c r="DV60" s="9">
        <v>2.16</v>
      </c>
      <c r="DW60" s="9">
        <v>2.17</v>
      </c>
      <c r="DX60" s="9">
        <v>2.14</v>
      </c>
      <c r="DY60" s="9"/>
      <c r="DZ60" s="9"/>
      <c r="EA60" s="9">
        <v>2.0699999999999998</v>
      </c>
      <c r="EB60" s="9">
        <v>2.13</v>
      </c>
      <c r="EC60" s="9">
        <v>2.15</v>
      </c>
      <c r="ED60" s="9">
        <v>2.0499999999999998</v>
      </c>
      <c r="EE60" s="9">
        <v>2.06</v>
      </c>
      <c r="EF60" s="9"/>
      <c r="EG60" s="9"/>
      <c r="EH60" s="9">
        <v>2.11</v>
      </c>
      <c r="EI60" s="9">
        <v>2.15</v>
      </c>
      <c r="EJ60" s="9">
        <v>2.12</v>
      </c>
      <c r="EK60" s="9">
        <v>2.13</v>
      </c>
      <c r="EL60" s="9">
        <v>2.1800000000000002</v>
      </c>
      <c r="EM60" s="9"/>
      <c r="EN60" s="9"/>
      <c r="EO60" s="9"/>
      <c r="EP60" s="9">
        <v>2.17</v>
      </c>
      <c r="EQ60" s="9">
        <v>2.14</v>
      </c>
      <c r="ER60" s="9">
        <v>2.14</v>
      </c>
      <c r="ES60" s="9">
        <v>2.15</v>
      </c>
      <c r="ET60" s="9"/>
      <c r="EU60" s="9"/>
      <c r="EV60" s="9">
        <v>2.19</v>
      </c>
      <c r="EW60" s="9">
        <v>2.17</v>
      </c>
      <c r="EX60" s="9">
        <v>2.15</v>
      </c>
      <c r="EY60" s="9">
        <v>2.2599999999999998</v>
      </c>
      <c r="EZ60" s="9">
        <v>2.2599999999999998</v>
      </c>
      <c r="FA60" s="9"/>
      <c r="FB60" s="9"/>
      <c r="FC60" s="9">
        <v>2.2200000000000002</v>
      </c>
      <c r="FD60" s="9">
        <v>2.19</v>
      </c>
      <c r="FE60" s="9">
        <v>2.2000000000000002</v>
      </c>
      <c r="FF60" s="9">
        <v>2.19</v>
      </c>
      <c r="FG60" s="9">
        <v>2.19</v>
      </c>
      <c r="FH60" s="9"/>
      <c r="FI60" s="9"/>
      <c r="FJ60" s="9">
        <v>2.12</v>
      </c>
      <c r="FK60" s="9">
        <v>2.12</v>
      </c>
      <c r="FL60" s="9">
        <v>2.1</v>
      </c>
      <c r="FM60" s="9">
        <v>2.0299999999999998</v>
      </c>
      <c r="FN60" s="9">
        <v>2.04</v>
      </c>
      <c r="FO60" s="9"/>
      <c r="FP60" s="9"/>
      <c r="FQ60" s="9">
        <v>1.97</v>
      </c>
      <c r="FR60" s="9">
        <v>2</v>
      </c>
      <c r="FS60" s="9">
        <v>1.94</v>
      </c>
      <c r="FT60" s="9">
        <v>1.89</v>
      </c>
      <c r="FU60" s="9">
        <v>1.79</v>
      </c>
      <c r="FV60" s="9"/>
      <c r="FW60" s="9"/>
      <c r="FX60" s="9">
        <v>1.83</v>
      </c>
      <c r="FY60" s="9">
        <v>1.86</v>
      </c>
      <c r="FZ60" s="9">
        <v>1.85</v>
      </c>
      <c r="GA60" s="9">
        <v>1.77</v>
      </c>
      <c r="GB60" s="9"/>
      <c r="GC60" s="9"/>
      <c r="GD60" s="9"/>
      <c r="GE60" s="9">
        <v>1.7</v>
      </c>
      <c r="GF60" s="9">
        <v>1.65</v>
      </c>
      <c r="GG60" s="9">
        <v>1.62</v>
      </c>
      <c r="GH60" s="9">
        <v>1.7</v>
      </c>
      <c r="GI60" s="9">
        <v>1.66</v>
      </c>
      <c r="GJ60" s="9"/>
      <c r="GK60" s="9"/>
      <c r="GL60" s="9">
        <v>1.64</v>
      </c>
      <c r="GM60" s="9">
        <v>1.57</v>
      </c>
      <c r="GN60" s="9">
        <v>1.54</v>
      </c>
      <c r="GO60" s="9">
        <v>1.52</v>
      </c>
      <c r="GP60" s="9">
        <v>1.46</v>
      </c>
      <c r="GQ60" s="9"/>
      <c r="GR60" s="9"/>
      <c r="GS60" s="9">
        <v>1.54</v>
      </c>
      <c r="GT60" s="9">
        <v>1.51</v>
      </c>
      <c r="GU60" s="9">
        <v>1.54</v>
      </c>
      <c r="GV60" s="9">
        <v>1.5</v>
      </c>
      <c r="GW60" s="9">
        <v>1.54</v>
      </c>
      <c r="GX60" s="9"/>
      <c r="GY60" s="9"/>
      <c r="GZ60" s="9">
        <v>1.56</v>
      </c>
      <c r="HA60" s="9">
        <v>1.59</v>
      </c>
      <c r="HB60" s="9">
        <v>1.58</v>
      </c>
      <c r="HC60" s="9">
        <v>1.63</v>
      </c>
      <c r="HD60" s="9">
        <v>1.65</v>
      </c>
      <c r="HE60" s="9"/>
      <c r="HF60" s="9"/>
      <c r="HG60" s="9"/>
      <c r="HH60" s="9"/>
      <c r="HI60" s="9"/>
      <c r="HJ60" s="9"/>
      <c r="HK60" s="9"/>
      <c r="HL60" s="9"/>
      <c r="HM60" s="9"/>
      <c r="HN60" s="9"/>
      <c r="HO60" s="9"/>
      <c r="HP60" s="9"/>
      <c r="HQ60" s="9"/>
      <c r="HR60" s="9"/>
      <c r="HS60" s="9"/>
      <c r="HT60" s="9"/>
      <c r="HU60" s="9"/>
      <c r="HV60" s="9"/>
      <c r="HW60" s="9"/>
      <c r="HX60" s="9"/>
      <c r="HY60" s="9"/>
      <c r="HZ60" s="9"/>
      <c r="IA60" s="9"/>
      <c r="IB60" s="9"/>
      <c r="IC60" s="9"/>
      <c r="ID60" s="9"/>
      <c r="IE60" s="9"/>
      <c r="IF60" s="9"/>
      <c r="IG60" s="9"/>
      <c r="IH60" s="9"/>
      <c r="II60" s="9"/>
      <c r="IJ60" s="9"/>
      <c r="IK60" s="9"/>
      <c r="IL60" s="9"/>
      <c r="IM60" s="9"/>
      <c r="IN60" s="9"/>
      <c r="IO60" s="9"/>
      <c r="IP60" s="9"/>
      <c r="IQ60" s="9"/>
      <c r="IR60" s="9"/>
      <c r="IS60" s="9"/>
      <c r="IT60" s="9"/>
      <c r="IU60" s="9"/>
      <c r="IV60" s="9"/>
      <c r="IW60" s="9"/>
      <c r="IX60" s="9"/>
      <c r="IY60" s="9"/>
      <c r="IZ60" s="9"/>
      <c r="JA60" s="9"/>
      <c r="JB60" s="9"/>
      <c r="JC60" s="9"/>
      <c r="JD60" s="9"/>
      <c r="JE60" s="9"/>
      <c r="JF60" s="9"/>
      <c r="JG60" s="9"/>
      <c r="JH60" s="9"/>
      <c r="JI60" s="9"/>
      <c r="JJ60" s="9"/>
      <c r="JK60" s="9"/>
      <c r="JL60" s="9"/>
      <c r="JM60" s="9"/>
      <c r="JN60" s="9"/>
      <c r="JO60" s="9"/>
      <c r="JP60" s="9"/>
      <c r="JQ60" s="9"/>
      <c r="JR60" s="9"/>
      <c r="JS60" s="9"/>
      <c r="JT60" s="9"/>
      <c r="JU60" s="9"/>
      <c r="JV60" s="9"/>
      <c r="JW60" s="9"/>
      <c r="JX60" s="9"/>
      <c r="JY60" s="9"/>
      <c r="JZ60" s="9"/>
      <c r="KA60" s="9"/>
      <c r="KB60" s="9"/>
      <c r="KC60" s="9"/>
      <c r="KD60" s="9"/>
      <c r="KE60" s="9"/>
      <c r="KF60" s="9"/>
      <c r="KG60" s="9"/>
      <c r="KH60" s="9"/>
      <c r="KI60" s="9"/>
      <c r="KJ60" s="9"/>
      <c r="KK60" s="9"/>
      <c r="KL60" s="9"/>
      <c r="KM60" s="9"/>
      <c r="KN60" s="9"/>
      <c r="KO60" s="9"/>
      <c r="KP60" s="9"/>
      <c r="KQ60" s="9"/>
      <c r="KR60" s="9"/>
      <c r="KS60" s="9"/>
      <c r="KT60" s="9"/>
      <c r="KU60" s="9"/>
      <c r="KV60" s="9"/>
      <c r="KW60" s="9"/>
      <c r="KX60" s="9"/>
      <c r="KY60" s="9"/>
      <c r="KZ60" s="9"/>
      <c r="LA60" s="9"/>
      <c r="LB60" s="9"/>
      <c r="LC60" s="9"/>
      <c r="LD60" s="9"/>
      <c r="LE60" s="9"/>
      <c r="LF60" s="9"/>
      <c r="LG60" s="9"/>
      <c r="LH60" s="9"/>
      <c r="LI60" s="9"/>
      <c r="LJ60" s="9"/>
      <c r="LK60" s="9"/>
      <c r="LL60" s="9"/>
      <c r="LM60" s="9"/>
      <c r="LN60" s="9"/>
      <c r="LO60" s="9"/>
      <c r="LP60" s="9"/>
      <c r="LQ60" s="9"/>
      <c r="LR60" s="9"/>
      <c r="LS60" s="9"/>
      <c r="LT60" s="9"/>
      <c r="LU60" s="9"/>
      <c r="LV60" s="9"/>
      <c r="LW60" s="9"/>
      <c r="LX60" s="9"/>
      <c r="LY60" s="9"/>
      <c r="LZ60" s="9"/>
      <c r="MA60" s="9"/>
      <c r="MB60" s="9"/>
      <c r="MC60" s="9"/>
      <c r="MD60" s="9"/>
      <c r="ME60" s="9"/>
      <c r="MF60" s="9"/>
      <c r="MG60" s="9"/>
      <c r="MH60" s="9"/>
      <c r="MI60" s="9"/>
      <c r="MJ60" s="9"/>
      <c r="MK60" s="9"/>
      <c r="ML60" s="9"/>
      <c r="MM60" s="9"/>
      <c r="MN60" s="9"/>
      <c r="MO60" s="9"/>
      <c r="MP60" s="9"/>
      <c r="MQ60" s="9"/>
      <c r="MR60" s="9"/>
      <c r="MS60" s="9"/>
      <c r="MT60" s="9"/>
      <c r="MU60" s="9"/>
      <c r="MV60" s="9"/>
      <c r="MW60" s="9"/>
      <c r="MX60" s="9"/>
      <c r="MY60" s="9"/>
      <c r="MZ60" s="9"/>
      <c r="NA60" s="9"/>
      <c r="NB60" s="9"/>
      <c r="NC60" s="9"/>
      <c r="ND60" s="9">
        <v>1.66</v>
      </c>
      <c r="NE60" s="10">
        <v>1.65</v>
      </c>
      <c r="NF60" s="10">
        <v>1.61</v>
      </c>
      <c r="NG60" s="10">
        <v>1.66</v>
      </c>
      <c r="NH60" s="10">
        <v>1.68</v>
      </c>
      <c r="NI60" s="10">
        <v>1.72</v>
      </c>
      <c r="NJ60" s="10">
        <v>1.72</v>
      </c>
      <c r="NK60" s="10">
        <v>1.76</v>
      </c>
      <c r="NL60" s="10">
        <v>1.74</v>
      </c>
      <c r="NM60" s="10">
        <v>1.71</v>
      </c>
      <c r="NN60" s="10">
        <v>1.71</v>
      </c>
      <c r="NO60" s="10">
        <v>1.74</v>
      </c>
      <c r="NP60" s="10">
        <v>1.72</v>
      </c>
      <c r="NQ60" s="10">
        <v>1.76</v>
      </c>
      <c r="NR60" s="10">
        <v>1.77</v>
      </c>
      <c r="NS60" s="10">
        <v>1.76</v>
      </c>
      <c r="NT60" s="10">
        <v>1.79</v>
      </c>
      <c r="NU60" s="10">
        <v>1.76</v>
      </c>
      <c r="NV60" s="10">
        <v>1.8</v>
      </c>
      <c r="NW60" s="10">
        <v>1.84</v>
      </c>
      <c r="NX60" s="10">
        <v>1.74</v>
      </c>
      <c r="NY60">
        <v>1.71</v>
      </c>
      <c r="NZ60">
        <v>1.67</v>
      </c>
      <c r="OA60">
        <v>1.67</v>
      </c>
      <c r="OB60">
        <v>1.63</v>
      </c>
      <c r="OC60">
        <v>1.67</v>
      </c>
      <c r="OD60">
        <v>1.67</v>
      </c>
      <c r="OE60">
        <v>1.7</v>
      </c>
      <c r="OF60">
        <v>1.74</v>
      </c>
      <c r="OG60">
        <v>1.74</v>
      </c>
      <c r="OH60">
        <v>1.77</v>
      </c>
      <c r="OI60">
        <v>1.72</v>
      </c>
      <c r="OJ60">
        <v>1.7</v>
      </c>
      <c r="OK60">
        <v>1.73</v>
      </c>
      <c r="OL60">
        <v>1.73</v>
      </c>
      <c r="OM60">
        <v>1.74</v>
      </c>
      <c r="ON60">
        <v>1.77</v>
      </c>
      <c r="OO60">
        <v>1.67</v>
      </c>
      <c r="OP60">
        <v>1.68</v>
      </c>
      <c r="OQ60">
        <v>1.7</v>
      </c>
      <c r="OR60">
        <v>1.67</v>
      </c>
      <c r="OS60">
        <v>1.75</v>
      </c>
      <c r="OT60">
        <v>1.75</v>
      </c>
      <c r="OU60">
        <v>1.72</v>
      </c>
      <c r="OV60">
        <v>1.74</v>
      </c>
      <c r="OW60">
        <v>1.76</v>
      </c>
      <c r="OX60">
        <v>1.8</v>
      </c>
      <c r="OY60">
        <v>1.76</v>
      </c>
      <c r="OZ60">
        <v>1.77</v>
      </c>
      <c r="PA60">
        <v>1.77</v>
      </c>
      <c r="PB60">
        <v>1.78</v>
      </c>
      <c r="PC60">
        <v>1.78</v>
      </c>
      <c r="PD60">
        <v>1.78</v>
      </c>
      <c r="PE60">
        <v>1.73</v>
      </c>
      <c r="PF60">
        <v>1.69</v>
      </c>
      <c r="PG60">
        <v>1.73</v>
      </c>
      <c r="PH60">
        <v>1.74</v>
      </c>
      <c r="PI60">
        <v>1.76</v>
      </c>
      <c r="PJ60">
        <v>1.72</v>
      </c>
      <c r="PK60">
        <v>1.77</v>
      </c>
      <c r="PL60">
        <v>1.8</v>
      </c>
      <c r="PM60">
        <v>1.75</v>
      </c>
      <c r="PN60">
        <v>1.71</v>
      </c>
      <c r="PO60">
        <v>1.77</v>
      </c>
      <c r="PP60">
        <v>1.77</v>
      </c>
      <c r="PQ60">
        <v>1.74</v>
      </c>
      <c r="PR60">
        <v>1.89</v>
      </c>
      <c r="PS60">
        <v>1.86</v>
      </c>
      <c r="PT60">
        <v>1.91</v>
      </c>
      <c r="PU60">
        <v>1.92</v>
      </c>
      <c r="PV60">
        <v>1.95</v>
      </c>
      <c r="PW60">
        <v>2.02</v>
      </c>
      <c r="PX60">
        <v>2</v>
      </c>
      <c r="PY60">
        <v>1.96</v>
      </c>
      <c r="PZ60">
        <v>1.94</v>
      </c>
      <c r="QA60">
        <v>1.92</v>
      </c>
      <c r="QB60">
        <v>1.87</v>
      </c>
      <c r="QC60">
        <v>1.91</v>
      </c>
      <c r="QD60">
        <v>1.87</v>
      </c>
      <c r="QE60">
        <v>1.89</v>
      </c>
      <c r="QF60">
        <v>1.89</v>
      </c>
      <c r="QG60">
        <v>1.86</v>
      </c>
      <c r="QH60">
        <v>1.91</v>
      </c>
      <c r="QI60">
        <v>1.96</v>
      </c>
    </row>
    <row r="61" spans="1:451" ht="16.5" customHeight="1" x14ac:dyDescent="0.25">
      <c r="A61" s="10"/>
      <c r="B61" s="13" t="s">
        <v>425</v>
      </c>
      <c r="C61" s="9"/>
      <c r="D61" s="9"/>
      <c r="E61" s="9">
        <v>1.89</v>
      </c>
      <c r="F61" s="9">
        <v>1.88</v>
      </c>
      <c r="G61" s="9">
        <v>1.9</v>
      </c>
      <c r="H61" s="9">
        <v>1.84</v>
      </c>
      <c r="I61" s="9">
        <v>1.85</v>
      </c>
      <c r="J61" s="9"/>
      <c r="K61" s="9"/>
      <c r="L61" s="9">
        <v>1.84</v>
      </c>
      <c r="M61" s="9">
        <v>1.85</v>
      </c>
      <c r="N61" s="9">
        <v>1.92</v>
      </c>
      <c r="O61" s="9">
        <v>1.91</v>
      </c>
      <c r="P61" s="9">
        <v>1.87</v>
      </c>
      <c r="Q61" s="9"/>
      <c r="R61" s="9"/>
      <c r="S61" s="9">
        <v>1.84</v>
      </c>
      <c r="T61" s="9">
        <v>1.83</v>
      </c>
      <c r="U61" s="9">
        <v>1.86</v>
      </c>
      <c r="V61" s="9">
        <v>1.89</v>
      </c>
      <c r="W61" s="9">
        <v>1.9</v>
      </c>
      <c r="X61" s="9"/>
      <c r="Y61" s="9"/>
      <c r="Z61" s="9">
        <v>1.87</v>
      </c>
      <c r="AA61" s="9">
        <v>1.85</v>
      </c>
      <c r="AB61" s="9">
        <v>1.9</v>
      </c>
      <c r="AC61" s="9">
        <v>1.89</v>
      </c>
      <c r="AD61" s="9">
        <v>1.84</v>
      </c>
      <c r="AE61" s="9"/>
      <c r="AF61" s="9"/>
      <c r="AG61" s="9">
        <v>1.82</v>
      </c>
      <c r="AH61" s="9">
        <v>1.86</v>
      </c>
      <c r="AI61" s="9">
        <v>1.91</v>
      </c>
      <c r="AJ61" s="9">
        <v>1.89</v>
      </c>
      <c r="AK61" s="9">
        <v>1.96</v>
      </c>
      <c r="AL61" s="9"/>
      <c r="AM61" s="9"/>
      <c r="AN61" s="9">
        <v>1.94</v>
      </c>
      <c r="AO61" s="9">
        <v>1.9</v>
      </c>
      <c r="AP61" s="9">
        <v>1.95</v>
      </c>
      <c r="AQ61" s="9">
        <v>2.04</v>
      </c>
      <c r="AR61" s="9">
        <v>2</v>
      </c>
      <c r="AS61" s="9"/>
      <c r="AT61" s="9"/>
      <c r="AU61" s="9">
        <v>1.95</v>
      </c>
      <c r="AV61" s="9">
        <v>1.99</v>
      </c>
      <c r="AW61" s="9">
        <v>2</v>
      </c>
      <c r="AX61" s="9">
        <v>1.99</v>
      </c>
      <c r="AY61" s="9">
        <v>2.0299999999999998</v>
      </c>
      <c r="AZ61" s="9"/>
      <c r="BA61" s="9"/>
      <c r="BB61" s="9"/>
      <c r="BC61" s="9">
        <v>2.0299999999999998</v>
      </c>
      <c r="BD61" s="9">
        <v>2.02</v>
      </c>
      <c r="BE61" s="9">
        <v>2.0499999999999998</v>
      </c>
      <c r="BF61" s="9">
        <v>2.0099999999999998</v>
      </c>
      <c r="BG61" s="9"/>
      <c r="BH61" s="9"/>
      <c r="BI61" s="9">
        <v>2.0299999999999998</v>
      </c>
      <c r="BJ61" s="9">
        <v>2.0299999999999998</v>
      </c>
      <c r="BK61" s="9">
        <v>2.12</v>
      </c>
      <c r="BL61" s="9">
        <v>2.15</v>
      </c>
      <c r="BM61" s="9">
        <v>2.2200000000000002</v>
      </c>
      <c r="BN61" s="9"/>
      <c r="BO61" s="9"/>
      <c r="BP61" s="9">
        <v>2.16</v>
      </c>
      <c r="BQ61" s="9">
        <v>2.13</v>
      </c>
      <c r="BR61" s="9">
        <v>2.06</v>
      </c>
      <c r="BS61" s="9">
        <v>2.1</v>
      </c>
      <c r="BT61" s="9">
        <v>2.09</v>
      </c>
      <c r="BU61" s="9"/>
      <c r="BV61" s="9"/>
      <c r="BW61" s="9">
        <v>2.0099999999999998</v>
      </c>
      <c r="BX61" s="9">
        <v>2</v>
      </c>
      <c r="BY61" s="9">
        <v>2.06</v>
      </c>
      <c r="BZ61" s="9">
        <v>2.06</v>
      </c>
      <c r="CA61" s="9">
        <v>2.09</v>
      </c>
      <c r="CB61" s="9"/>
      <c r="CC61" s="9"/>
      <c r="CD61" s="9"/>
      <c r="CE61" s="9">
        <v>2.11</v>
      </c>
      <c r="CF61" s="9">
        <v>2.09</v>
      </c>
      <c r="CG61" s="9">
        <v>2.11</v>
      </c>
      <c r="CH61" s="9">
        <v>2.0699999999999998</v>
      </c>
      <c r="CI61" s="9"/>
      <c r="CJ61" s="9"/>
      <c r="CK61" s="9">
        <v>2.04</v>
      </c>
      <c r="CL61" s="9">
        <v>2.0699999999999998</v>
      </c>
      <c r="CM61" s="9">
        <v>2.08</v>
      </c>
      <c r="CN61" s="9">
        <v>2.1</v>
      </c>
      <c r="CO61" s="9">
        <v>2.0699999999999998</v>
      </c>
      <c r="CP61" s="9"/>
      <c r="CQ61" s="9"/>
      <c r="CR61" s="9">
        <v>2.09</v>
      </c>
      <c r="CS61" s="9">
        <v>2.11</v>
      </c>
      <c r="CT61" s="9">
        <v>2.1</v>
      </c>
      <c r="CU61" s="9">
        <v>2.09</v>
      </c>
      <c r="CV61" s="9">
        <v>2.11</v>
      </c>
      <c r="CW61" s="9"/>
      <c r="CX61" s="9"/>
      <c r="CY61" s="9">
        <v>2.0699999999999998</v>
      </c>
      <c r="CZ61" s="9">
        <v>2.09</v>
      </c>
      <c r="DA61" s="9">
        <v>2.11</v>
      </c>
      <c r="DB61" s="9">
        <v>2.1</v>
      </c>
      <c r="DC61" s="9"/>
      <c r="DD61" s="9"/>
      <c r="DE61" s="9"/>
      <c r="DF61" s="9">
        <v>2.12</v>
      </c>
      <c r="DG61" s="9">
        <v>2.15</v>
      </c>
      <c r="DH61" s="9">
        <v>2.08</v>
      </c>
      <c r="DI61" s="9">
        <v>2.09</v>
      </c>
      <c r="DJ61" s="9">
        <v>2.11</v>
      </c>
      <c r="DK61" s="9"/>
      <c r="DL61" s="9"/>
      <c r="DM61" s="9">
        <v>2.0099999999999998</v>
      </c>
      <c r="DN61" s="9">
        <v>2.0099999999999998</v>
      </c>
      <c r="DO61" s="9">
        <v>2.02</v>
      </c>
      <c r="DP61" s="9">
        <v>2.0099999999999998</v>
      </c>
      <c r="DQ61" s="9">
        <v>1.98</v>
      </c>
      <c r="DR61" s="9"/>
      <c r="DS61" s="9"/>
      <c r="DT61" s="9">
        <v>1.92</v>
      </c>
      <c r="DU61" s="9">
        <v>1.93</v>
      </c>
      <c r="DV61" s="9">
        <v>1.92</v>
      </c>
      <c r="DW61" s="9">
        <v>1.93</v>
      </c>
      <c r="DX61" s="9">
        <v>1.9</v>
      </c>
      <c r="DY61" s="9"/>
      <c r="DZ61" s="9"/>
      <c r="EA61" s="9">
        <v>1.84</v>
      </c>
      <c r="EB61" s="9">
        <v>1.89</v>
      </c>
      <c r="EC61" s="9">
        <v>1.9</v>
      </c>
      <c r="ED61" s="9">
        <v>1.81</v>
      </c>
      <c r="EE61" s="9">
        <v>1.82</v>
      </c>
      <c r="EF61" s="9"/>
      <c r="EG61" s="9"/>
      <c r="EH61" s="9">
        <v>1.87</v>
      </c>
      <c r="EI61" s="9">
        <v>1.9</v>
      </c>
      <c r="EJ61" s="9">
        <v>1.88</v>
      </c>
      <c r="EK61" s="9">
        <v>1.88</v>
      </c>
      <c r="EL61" s="9">
        <v>1.93</v>
      </c>
      <c r="EM61" s="9"/>
      <c r="EN61" s="9"/>
      <c r="EO61" s="9"/>
      <c r="EP61" s="9">
        <v>1.92</v>
      </c>
      <c r="EQ61" s="9">
        <v>1.89</v>
      </c>
      <c r="ER61" s="9">
        <v>1.9</v>
      </c>
      <c r="ES61" s="9">
        <v>1.9</v>
      </c>
      <c r="ET61" s="9"/>
      <c r="EU61" s="9"/>
      <c r="EV61" s="9">
        <v>1.93</v>
      </c>
      <c r="EW61" s="9">
        <v>1.92</v>
      </c>
      <c r="EX61" s="9">
        <v>1.9</v>
      </c>
      <c r="EY61" s="9">
        <v>2</v>
      </c>
      <c r="EZ61" s="9">
        <v>2</v>
      </c>
      <c r="FA61" s="9"/>
      <c r="FB61" s="9"/>
      <c r="FC61" s="9">
        <v>1.96</v>
      </c>
      <c r="FD61" s="9">
        <v>1.94</v>
      </c>
      <c r="FE61" s="9">
        <v>1.95</v>
      </c>
      <c r="FF61" s="9">
        <v>1.94</v>
      </c>
      <c r="FG61" s="9">
        <v>1.93</v>
      </c>
      <c r="FH61" s="9"/>
      <c r="FI61" s="9"/>
      <c r="FJ61" s="9">
        <v>1.87</v>
      </c>
      <c r="FK61" s="9">
        <v>1.88</v>
      </c>
      <c r="FL61" s="9">
        <v>1.86</v>
      </c>
      <c r="FM61" s="9">
        <v>1.8</v>
      </c>
      <c r="FN61" s="9">
        <v>1.8</v>
      </c>
      <c r="FO61" s="9"/>
      <c r="FP61" s="9"/>
      <c r="FQ61" s="9">
        <v>1.74</v>
      </c>
      <c r="FR61" s="9">
        <v>1.77</v>
      </c>
      <c r="FS61" s="9">
        <v>1.71</v>
      </c>
      <c r="FT61" s="9">
        <v>1.66</v>
      </c>
      <c r="FU61" s="9">
        <v>1.58</v>
      </c>
      <c r="FV61" s="9"/>
      <c r="FW61" s="9"/>
      <c r="FX61" s="9">
        <v>1.61</v>
      </c>
      <c r="FY61" s="9">
        <v>1.64</v>
      </c>
      <c r="FZ61" s="9">
        <v>1.63</v>
      </c>
      <c r="GA61" s="9">
        <v>1.56</v>
      </c>
      <c r="GB61" s="9"/>
      <c r="GC61" s="9"/>
      <c r="GD61" s="9"/>
      <c r="GE61" s="9">
        <v>1.5</v>
      </c>
      <c r="GF61" s="9">
        <v>1.45</v>
      </c>
      <c r="GG61" s="9">
        <v>1.42</v>
      </c>
      <c r="GH61" s="9">
        <v>1.49</v>
      </c>
      <c r="GI61" s="9">
        <v>1.46</v>
      </c>
      <c r="GJ61" s="9"/>
      <c r="GK61" s="9"/>
      <c r="GL61" s="9">
        <v>1.44</v>
      </c>
      <c r="GM61" s="9">
        <v>1.37</v>
      </c>
      <c r="GN61" s="9">
        <v>1.35</v>
      </c>
      <c r="GO61" s="9">
        <v>1.33</v>
      </c>
      <c r="GP61" s="9">
        <v>1.28</v>
      </c>
      <c r="GQ61" s="9"/>
      <c r="GR61" s="9"/>
      <c r="GS61" s="9">
        <v>1.35</v>
      </c>
      <c r="GT61" s="9">
        <v>1.33</v>
      </c>
      <c r="GU61" s="9">
        <v>1.35</v>
      </c>
      <c r="GV61" s="9">
        <v>1.31</v>
      </c>
      <c r="GW61" s="9">
        <v>1.35</v>
      </c>
      <c r="GX61" s="9"/>
      <c r="GY61" s="9"/>
      <c r="GZ61" s="9">
        <v>1.36</v>
      </c>
      <c r="HA61" s="9">
        <v>1.39</v>
      </c>
      <c r="HB61" s="9">
        <v>1.39</v>
      </c>
      <c r="HC61" s="9">
        <v>1.43</v>
      </c>
      <c r="HD61" s="9">
        <v>1.45</v>
      </c>
      <c r="HE61" s="9"/>
      <c r="HF61" s="9"/>
      <c r="HG61" s="9"/>
      <c r="HH61" s="9"/>
      <c r="HI61" s="9"/>
      <c r="HJ61" s="9"/>
      <c r="HK61" s="9"/>
      <c r="HL61" s="9"/>
      <c r="HM61" s="9"/>
      <c r="HN61" s="9"/>
      <c r="HO61" s="9"/>
      <c r="HP61" s="9"/>
      <c r="HQ61" s="9"/>
      <c r="HR61" s="9"/>
      <c r="HS61" s="9"/>
      <c r="HT61" s="9"/>
      <c r="HU61" s="9"/>
      <c r="HV61" s="9"/>
      <c r="HW61" s="9"/>
      <c r="HX61" s="9"/>
      <c r="HY61" s="9"/>
      <c r="HZ61" s="9"/>
      <c r="IA61" s="9"/>
      <c r="IB61" s="9"/>
      <c r="IC61" s="9"/>
      <c r="ID61" s="9"/>
      <c r="IE61" s="9"/>
      <c r="IF61" s="9"/>
      <c r="IG61" s="9"/>
      <c r="IH61" s="9"/>
      <c r="II61" s="9"/>
      <c r="IJ61" s="9"/>
      <c r="IK61" s="9"/>
      <c r="IL61" s="9"/>
      <c r="IM61" s="9"/>
      <c r="IN61" s="9"/>
      <c r="IO61" s="9"/>
      <c r="IP61" s="9"/>
      <c r="IQ61" s="9"/>
      <c r="IR61" s="9"/>
      <c r="IS61" s="9"/>
      <c r="IT61" s="9"/>
      <c r="IU61" s="9"/>
      <c r="IV61" s="9"/>
      <c r="IW61" s="9"/>
      <c r="IX61" s="9"/>
      <c r="IY61" s="9"/>
      <c r="IZ61" s="9"/>
      <c r="JA61" s="9"/>
      <c r="JB61" s="9"/>
      <c r="JC61" s="9"/>
      <c r="JD61" s="9"/>
      <c r="JE61" s="9"/>
      <c r="JF61" s="9"/>
      <c r="JG61" s="9"/>
      <c r="JH61" s="9"/>
      <c r="JI61" s="9"/>
      <c r="JJ61" s="9"/>
      <c r="JK61" s="9"/>
      <c r="JL61" s="9"/>
      <c r="JM61" s="9"/>
      <c r="JN61" s="9"/>
      <c r="JO61" s="9"/>
      <c r="JP61" s="9"/>
      <c r="JQ61" s="9"/>
      <c r="JR61" s="9"/>
      <c r="JS61" s="9"/>
      <c r="JT61" s="9"/>
      <c r="JU61" s="9"/>
      <c r="JV61" s="9"/>
      <c r="JW61" s="9"/>
      <c r="JX61" s="9"/>
      <c r="JY61" s="9"/>
      <c r="JZ61" s="9"/>
      <c r="KA61" s="9"/>
      <c r="KB61" s="9"/>
      <c r="KC61" s="9"/>
      <c r="KD61" s="9"/>
      <c r="KE61" s="9"/>
      <c r="KF61" s="9"/>
      <c r="KG61" s="9"/>
      <c r="KH61" s="9"/>
      <c r="KI61" s="9"/>
      <c r="KJ61" s="9"/>
      <c r="KK61" s="9"/>
      <c r="KL61" s="9"/>
      <c r="KM61" s="9"/>
      <c r="KN61" s="9"/>
      <c r="KO61" s="9"/>
      <c r="KP61" s="9"/>
      <c r="KQ61" s="9"/>
      <c r="KR61" s="9"/>
      <c r="KS61" s="9"/>
      <c r="KT61" s="9"/>
      <c r="KU61" s="9"/>
      <c r="KV61" s="9"/>
      <c r="KW61" s="9"/>
      <c r="KX61" s="9"/>
      <c r="KY61" s="9"/>
      <c r="KZ61" s="9"/>
      <c r="LA61" s="9"/>
      <c r="LB61" s="9"/>
      <c r="LC61" s="9"/>
      <c r="LD61" s="9"/>
      <c r="LE61" s="9"/>
      <c r="LF61" s="9"/>
      <c r="LG61" s="9"/>
      <c r="LH61" s="9"/>
      <c r="LI61" s="9"/>
      <c r="LJ61" s="9"/>
      <c r="LK61" s="9"/>
      <c r="LL61" s="9"/>
      <c r="LM61" s="9"/>
      <c r="LN61" s="9"/>
      <c r="LO61" s="9"/>
      <c r="LP61" s="9"/>
      <c r="LQ61" s="9"/>
      <c r="LR61" s="9"/>
      <c r="LS61" s="9"/>
      <c r="LT61" s="9"/>
      <c r="LU61" s="9"/>
      <c r="LV61" s="9"/>
      <c r="LW61" s="9"/>
      <c r="LX61" s="9"/>
      <c r="LY61" s="9"/>
      <c r="LZ61" s="9"/>
      <c r="MA61" s="9"/>
      <c r="MB61" s="9"/>
      <c r="MC61" s="9"/>
      <c r="MD61" s="9"/>
      <c r="ME61" s="9"/>
      <c r="MF61" s="9"/>
      <c r="MG61" s="9"/>
      <c r="MH61" s="9"/>
      <c r="MI61" s="9"/>
      <c r="MJ61" s="9"/>
      <c r="MK61" s="9"/>
      <c r="ML61" s="9"/>
      <c r="MM61" s="9"/>
      <c r="MN61" s="9"/>
      <c r="MO61" s="9"/>
      <c r="MP61" s="9"/>
      <c r="MQ61" s="9"/>
      <c r="MR61" s="9"/>
      <c r="MS61" s="9"/>
      <c r="MT61" s="9"/>
      <c r="MU61" s="9"/>
      <c r="MV61" s="9"/>
      <c r="MW61" s="9"/>
      <c r="MX61" s="9"/>
      <c r="MY61" s="9"/>
      <c r="MZ61" s="9"/>
      <c r="NA61" s="9"/>
      <c r="NB61" s="9"/>
      <c r="NC61" s="9"/>
      <c r="ND61" s="9">
        <v>1.46</v>
      </c>
      <c r="NE61" s="10">
        <v>1.45</v>
      </c>
      <c r="NF61" s="10">
        <v>1.41</v>
      </c>
      <c r="NG61" s="10">
        <v>1.46</v>
      </c>
      <c r="NH61" s="10">
        <v>1.48</v>
      </c>
      <c r="NI61" s="10">
        <v>1.51</v>
      </c>
      <c r="NJ61" s="10">
        <v>1.51</v>
      </c>
      <c r="NK61" s="10">
        <v>1.55</v>
      </c>
      <c r="NL61" s="10">
        <v>1.53</v>
      </c>
      <c r="NM61" s="10">
        <v>1.5</v>
      </c>
      <c r="NN61" s="10">
        <v>1.5</v>
      </c>
      <c r="NO61" s="10">
        <v>1.53</v>
      </c>
      <c r="NP61" s="10">
        <v>1.51</v>
      </c>
      <c r="NQ61" s="10">
        <v>1.55</v>
      </c>
      <c r="NR61" s="10">
        <v>1.56</v>
      </c>
      <c r="NS61" s="10">
        <v>1.55</v>
      </c>
      <c r="NT61" s="10">
        <v>1.58</v>
      </c>
      <c r="NU61" s="10">
        <v>1.55</v>
      </c>
      <c r="NV61" s="10">
        <v>1.58</v>
      </c>
      <c r="NW61" s="10">
        <v>1.62</v>
      </c>
      <c r="NX61" s="10">
        <v>1.53</v>
      </c>
      <c r="NY61">
        <v>1.51</v>
      </c>
      <c r="NZ61">
        <v>1.47</v>
      </c>
      <c r="OA61">
        <v>1.47</v>
      </c>
      <c r="OB61">
        <v>1.43</v>
      </c>
      <c r="OC61">
        <v>1.47</v>
      </c>
      <c r="OD61">
        <v>1.46</v>
      </c>
      <c r="OE61">
        <v>1.5</v>
      </c>
      <c r="OF61">
        <v>1.53</v>
      </c>
      <c r="OG61">
        <v>1.53</v>
      </c>
      <c r="OH61">
        <v>1.55</v>
      </c>
      <c r="OI61">
        <v>1.51</v>
      </c>
      <c r="OJ61">
        <v>1.5</v>
      </c>
      <c r="OK61">
        <v>1.51</v>
      </c>
      <c r="OL61">
        <v>1.51</v>
      </c>
      <c r="OM61">
        <v>1.52</v>
      </c>
      <c r="ON61">
        <v>1.54</v>
      </c>
      <c r="OO61">
        <v>1.45</v>
      </c>
      <c r="OP61">
        <v>1.46</v>
      </c>
      <c r="OQ61">
        <v>1.48</v>
      </c>
      <c r="OR61">
        <v>1.45</v>
      </c>
      <c r="OS61">
        <v>1.52</v>
      </c>
      <c r="OT61">
        <v>1.52</v>
      </c>
      <c r="OU61">
        <v>1.49</v>
      </c>
      <c r="OV61">
        <v>1.51</v>
      </c>
      <c r="OW61">
        <v>1.53</v>
      </c>
      <c r="OX61">
        <v>1.56</v>
      </c>
      <c r="OY61">
        <v>1.53</v>
      </c>
      <c r="OZ61">
        <v>1.54</v>
      </c>
      <c r="PA61">
        <v>1.54</v>
      </c>
      <c r="PB61">
        <v>1.54</v>
      </c>
      <c r="PC61">
        <v>1.55</v>
      </c>
      <c r="PD61">
        <v>1.56</v>
      </c>
      <c r="PE61">
        <v>1.51</v>
      </c>
      <c r="PF61">
        <v>1.48</v>
      </c>
      <c r="PG61">
        <v>1.52</v>
      </c>
      <c r="PH61">
        <v>1.52</v>
      </c>
      <c r="PI61">
        <v>1.54</v>
      </c>
      <c r="PJ61">
        <v>1.5</v>
      </c>
      <c r="PK61">
        <v>1.55</v>
      </c>
      <c r="PL61">
        <v>1.58</v>
      </c>
      <c r="PM61">
        <v>1.53</v>
      </c>
      <c r="PN61">
        <v>1.49</v>
      </c>
      <c r="PO61">
        <v>1.55</v>
      </c>
      <c r="PP61">
        <v>1.55</v>
      </c>
      <c r="PQ61">
        <v>1.52</v>
      </c>
      <c r="PR61">
        <v>1.66</v>
      </c>
      <c r="PS61">
        <v>1.63</v>
      </c>
      <c r="PT61">
        <v>1.67</v>
      </c>
      <c r="PU61">
        <v>1.69</v>
      </c>
      <c r="PV61">
        <v>1.71</v>
      </c>
      <c r="PW61">
        <v>1.77</v>
      </c>
      <c r="PX61">
        <v>1.75</v>
      </c>
      <c r="PY61">
        <v>1.72</v>
      </c>
      <c r="PZ61">
        <v>1.71</v>
      </c>
      <c r="QA61">
        <v>1.68</v>
      </c>
      <c r="QB61">
        <v>1.64</v>
      </c>
      <c r="QC61">
        <v>1.68</v>
      </c>
      <c r="QD61">
        <v>1.64</v>
      </c>
      <c r="QE61">
        <v>1.65</v>
      </c>
      <c r="QF61">
        <v>1.66</v>
      </c>
      <c r="QG61">
        <v>1.63</v>
      </c>
      <c r="QH61">
        <v>1.67</v>
      </c>
      <c r="QI61">
        <v>1.72</v>
      </c>
    </row>
    <row r="62" spans="1:451" ht="16.5" customHeight="1" x14ac:dyDescent="0.25">
      <c r="A62" s="10"/>
      <c r="B62" s="14" t="s">
        <v>426</v>
      </c>
      <c r="C62" s="9"/>
      <c r="D62" s="9"/>
      <c r="E62" s="9">
        <v>1.65</v>
      </c>
      <c r="F62" s="9">
        <v>1.64</v>
      </c>
      <c r="G62" s="9">
        <v>1.65</v>
      </c>
      <c r="H62" s="9">
        <v>1.6</v>
      </c>
      <c r="I62" s="9">
        <v>1.6</v>
      </c>
      <c r="J62" s="9"/>
      <c r="K62" s="9"/>
      <c r="L62" s="9">
        <v>1.6</v>
      </c>
      <c r="M62" s="9">
        <v>1.61</v>
      </c>
      <c r="N62" s="9">
        <v>1.67</v>
      </c>
      <c r="O62" s="9">
        <v>1.66</v>
      </c>
      <c r="P62" s="9">
        <v>1.63</v>
      </c>
      <c r="Q62" s="9"/>
      <c r="R62" s="9"/>
      <c r="S62" s="9">
        <v>1.59</v>
      </c>
      <c r="T62" s="9">
        <v>1.59</v>
      </c>
      <c r="U62" s="9">
        <v>1.62</v>
      </c>
      <c r="V62" s="9">
        <v>1.64</v>
      </c>
      <c r="W62" s="9">
        <v>1.65</v>
      </c>
      <c r="X62" s="9"/>
      <c r="Y62" s="9"/>
      <c r="Z62" s="9">
        <v>1.62</v>
      </c>
      <c r="AA62" s="9">
        <v>1.61</v>
      </c>
      <c r="AB62" s="9">
        <v>1.66</v>
      </c>
      <c r="AC62" s="9">
        <v>1.64</v>
      </c>
      <c r="AD62" s="9">
        <v>1.6</v>
      </c>
      <c r="AE62" s="9"/>
      <c r="AF62" s="9"/>
      <c r="AG62" s="9">
        <v>1.58</v>
      </c>
      <c r="AH62" s="9">
        <v>1.62</v>
      </c>
      <c r="AI62" s="9">
        <v>1.66</v>
      </c>
      <c r="AJ62" s="9">
        <v>1.64</v>
      </c>
      <c r="AK62" s="9">
        <v>1.71</v>
      </c>
      <c r="AL62" s="9"/>
      <c r="AM62" s="9"/>
      <c r="AN62" s="9">
        <v>1.69</v>
      </c>
      <c r="AO62" s="9">
        <v>1.66</v>
      </c>
      <c r="AP62" s="9">
        <v>1.7</v>
      </c>
      <c r="AQ62" s="9">
        <v>1.78</v>
      </c>
      <c r="AR62" s="9">
        <v>1.74</v>
      </c>
      <c r="AS62" s="9"/>
      <c r="AT62" s="9"/>
      <c r="AU62" s="9">
        <v>1.7</v>
      </c>
      <c r="AV62" s="9">
        <v>1.74</v>
      </c>
      <c r="AW62" s="9">
        <v>1.74</v>
      </c>
      <c r="AX62" s="9">
        <v>1.74</v>
      </c>
      <c r="AY62" s="9">
        <v>1.77</v>
      </c>
      <c r="AZ62" s="9"/>
      <c r="BA62" s="9"/>
      <c r="BB62" s="9"/>
      <c r="BC62" s="9">
        <v>1.77</v>
      </c>
      <c r="BD62" s="9">
        <v>1.77</v>
      </c>
      <c r="BE62" s="9">
        <v>1.79</v>
      </c>
      <c r="BF62" s="9">
        <v>1.76</v>
      </c>
      <c r="BG62" s="9"/>
      <c r="BH62" s="9"/>
      <c r="BI62" s="9">
        <v>1.77</v>
      </c>
      <c r="BJ62" s="9">
        <v>1.78</v>
      </c>
      <c r="BK62" s="9">
        <v>1.86</v>
      </c>
      <c r="BL62" s="9">
        <v>1.88</v>
      </c>
      <c r="BM62" s="9">
        <v>1.94</v>
      </c>
      <c r="BN62" s="9"/>
      <c r="BO62" s="9"/>
      <c r="BP62" s="9">
        <v>1.89</v>
      </c>
      <c r="BQ62" s="9">
        <v>1.86</v>
      </c>
      <c r="BR62" s="9">
        <v>1.8</v>
      </c>
      <c r="BS62" s="9">
        <v>1.84</v>
      </c>
      <c r="BT62" s="9">
        <v>1.82</v>
      </c>
      <c r="BU62" s="9"/>
      <c r="BV62" s="9"/>
      <c r="BW62" s="9">
        <v>1.75</v>
      </c>
      <c r="BX62" s="9">
        <v>1.74</v>
      </c>
      <c r="BY62" s="9">
        <v>1.8</v>
      </c>
      <c r="BZ62" s="9">
        <v>1.8</v>
      </c>
      <c r="CA62" s="9">
        <v>1.83</v>
      </c>
      <c r="CB62" s="9"/>
      <c r="CC62" s="9"/>
      <c r="CD62" s="9"/>
      <c r="CE62" s="9">
        <v>1.84</v>
      </c>
      <c r="CF62" s="9">
        <v>1.83</v>
      </c>
      <c r="CG62" s="9">
        <v>1.85</v>
      </c>
      <c r="CH62" s="9">
        <v>1.81</v>
      </c>
      <c r="CI62" s="9"/>
      <c r="CJ62" s="9"/>
      <c r="CK62" s="9">
        <v>1.78</v>
      </c>
      <c r="CL62" s="9">
        <v>1.81</v>
      </c>
      <c r="CM62" s="9">
        <v>1.82</v>
      </c>
      <c r="CN62" s="9">
        <v>1.84</v>
      </c>
      <c r="CO62" s="9">
        <v>1.81</v>
      </c>
      <c r="CP62" s="9"/>
      <c r="CQ62" s="9"/>
      <c r="CR62" s="9">
        <v>1.83</v>
      </c>
      <c r="CS62" s="9">
        <v>1.85</v>
      </c>
      <c r="CT62" s="9">
        <v>1.84</v>
      </c>
      <c r="CU62" s="9">
        <v>1.83</v>
      </c>
      <c r="CV62" s="9">
        <v>1.85</v>
      </c>
      <c r="CW62" s="9"/>
      <c r="CX62" s="9"/>
      <c r="CY62" s="9">
        <v>1.82</v>
      </c>
      <c r="CZ62" s="9">
        <v>1.83</v>
      </c>
      <c r="DA62" s="9">
        <v>1.85</v>
      </c>
      <c r="DB62" s="9">
        <v>1.84</v>
      </c>
      <c r="DC62" s="9"/>
      <c r="DD62" s="9"/>
      <c r="DE62" s="9"/>
      <c r="DF62" s="9">
        <v>1.86</v>
      </c>
      <c r="DG62" s="9">
        <v>1.88</v>
      </c>
      <c r="DH62" s="9">
        <v>1.82</v>
      </c>
      <c r="DI62" s="9">
        <v>1.83</v>
      </c>
      <c r="DJ62" s="9">
        <v>1.85</v>
      </c>
      <c r="DK62" s="9"/>
      <c r="DL62" s="9"/>
      <c r="DM62" s="9">
        <v>1.76</v>
      </c>
      <c r="DN62" s="9">
        <v>1.76</v>
      </c>
      <c r="DO62" s="9">
        <v>1.77</v>
      </c>
      <c r="DP62" s="9">
        <v>1.76</v>
      </c>
      <c r="DQ62" s="9">
        <v>1.74</v>
      </c>
      <c r="DR62" s="9"/>
      <c r="DS62" s="9"/>
      <c r="DT62" s="9">
        <v>1.68</v>
      </c>
      <c r="DU62" s="9">
        <v>1.69</v>
      </c>
      <c r="DV62" s="9">
        <v>1.68</v>
      </c>
      <c r="DW62" s="9">
        <v>1.68</v>
      </c>
      <c r="DX62" s="9">
        <v>1.66</v>
      </c>
      <c r="DY62" s="9"/>
      <c r="DZ62" s="9"/>
      <c r="EA62" s="9">
        <v>1.61</v>
      </c>
      <c r="EB62" s="9">
        <v>1.66</v>
      </c>
      <c r="EC62" s="9">
        <v>1.66</v>
      </c>
      <c r="ED62" s="9">
        <v>1.58</v>
      </c>
      <c r="EE62" s="9">
        <v>1.58</v>
      </c>
      <c r="EF62" s="9"/>
      <c r="EG62" s="9"/>
      <c r="EH62" s="9">
        <v>1.62</v>
      </c>
      <c r="EI62" s="9">
        <v>1.66</v>
      </c>
      <c r="EJ62" s="9">
        <v>1.63</v>
      </c>
      <c r="EK62" s="9">
        <v>1.63</v>
      </c>
      <c r="EL62" s="9">
        <v>1.67</v>
      </c>
      <c r="EM62" s="9"/>
      <c r="EN62" s="9"/>
      <c r="EO62" s="9"/>
      <c r="EP62" s="9">
        <v>1.67</v>
      </c>
      <c r="EQ62" s="9">
        <v>1.65</v>
      </c>
      <c r="ER62" s="9">
        <v>1.65</v>
      </c>
      <c r="ES62" s="9">
        <v>1.65</v>
      </c>
      <c r="ET62" s="9"/>
      <c r="EU62" s="9"/>
      <c r="EV62" s="9">
        <v>1.68</v>
      </c>
      <c r="EW62" s="9">
        <v>1.67</v>
      </c>
      <c r="EX62" s="9">
        <v>1.65</v>
      </c>
      <c r="EY62" s="9">
        <v>1.74</v>
      </c>
      <c r="EZ62" s="9">
        <v>1.75</v>
      </c>
      <c r="FA62" s="9"/>
      <c r="FB62" s="9"/>
      <c r="FC62" s="9">
        <v>1.71</v>
      </c>
      <c r="FD62" s="9">
        <v>1.68</v>
      </c>
      <c r="FE62" s="9">
        <v>1.7</v>
      </c>
      <c r="FF62" s="9">
        <v>1.68</v>
      </c>
      <c r="FG62" s="9">
        <v>1.68</v>
      </c>
      <c r="FH62" s="9"/>
      <c r="FI62" s="9"/>
      <c r="FJ62" s="9">
        <v>1.63</v>
      </c>
      <c r="FK62" s="9">
        <v>1.63</v>
      </c>
      <c r="FL62" s="9">
        <v>1.61</v>
      </c>
      <c r="FM62" s="9">
        <v>1.56</v>
      </c>
      <c r="FN62" s="9">
        <v>1.56</v>
      </c>
      <c r="FO62" s="9"/>
      <c r="FP62" s="9"/>
      <c r="FQ62" s="9">
        <v>1.5</v>
      </c>
      <c r="FR62" s="9">
        <v>1.53</v>
      </c>
      <c r="FS62" s="9">
        <v>1.48</v>
      </c>
      <c r="FT62" s="9">
        <v>1.44</v>
      </c>
      <c r="FU62" s="9">
        <v>1.36</v>
      </c>
      <c r="FV62" s="9"/>
      <c r="FW62" s="9"/>
      <c r="FX62" s="9">
        <v>1.4</v>
      </c>
      <c r="FY62" s="9">
        <v>1.42</v>
      </c>
      <c r="FZ62" s="9">
        <v>1.41</v>
      </c>
      <c r="GA62" s="9">
        <v>1.34</v>
      </c>
      <c r="GB62" s="9"/>
      <c r="GC62" s="9"/>
      <c r="GD62" s="9"/>
      <c r="GE62" s="9">
        <v>1.29</v>
      </c>
      <c r="GF62" s="9">
        <v>1.25</v>
      </c>
      <c r="GG62" s="9">
        <v>1.22</v>
      </c>
      <c r="GH62" s="9">
        <v>1.28</v>
      </c>
      <c r="GI62" s="9">
        <v>1.26</v>
      </c>
      <c r="GJ62" s="9"/>
      <c r="GK62" s="9"/>
      <c r="GL62" s="9">
        <v>1.24</v>
      </c>
      <c r="GM62" s="9">
        <v>1.18</v>
      </c>
      <c r="GN62" s="9">
        <v>1.1599999999999999</v>
      </c>
      <c r="GO62" s="9">
        <v>1.1399999999999999</v>
      </c>
      <c r="GP62" s="9">
        <v>1.0900000000000001</v>
      </c>
      <c r="GQ62" s="9"/>
      <c r="GR62" s="9"/>
      <c r="GS62" s="9">
        <v>1.1599999999999999</v>
      </c>
      <c r="GT62" s="9">
        <v>1.1399999999999999</v>
      </c>
      <c r="GU62" s="9">
        <v>1.1599999999999999</v>
      </c>
      <c r="GV62" s="9">
        <v>1.1299999999999999</v>
      </c>
      <c r="GW62" s="9">
        <v>1.1599999999999999</v>
      </c>
      <c r="GX62" s="9"/>
      <c r="GY62" s="9"/>
      <c r="GZ62" s="9">
        <v>1.17</v>
      </c>
      <c r="HA62" s="9">
        <v>1.2</v>
      </c>
      <c r="HB62" s="9">
        <v>1.19</v>
      </c>
      <c r="HC62" s="9">
        <v>1.23</v>
      </c>
      <c r="HD62" s="9">
        <v>1.25</v>
      </c>
      <c r="HE62" s="9"/>
      <c r="HF62" s="9"/>
      <c r="HG62" s="9"/>
      <c r="HH62" s="9"/>
      <c r="HI62" s="9"/>
      <c r="HJ62" s="9"/>
      <c r="HK62" s="9"/>
      <c r="HL62" s="9"/>
      <c r="HM62" s="9"/>
      <c r="HN62" s="9"/>
      <c r="HO62" s="9"/>
      <c r="HP62" s="9"/>
      <c r="HQ62" s="9"/>
      <c r="HR62" s="9"/>
      <c r="HS62" s="9"/>
      <c r="HT62" s="9"/>
      <c r="HU62" s="9"/>
      <c r="HV62" s="9"/>
      <c r="HW62" s="9"/>
      <c r="HX62" s="9"/>
      <c r="HY62" s="9"/>
      <c r="HZ62" s="9"/>
      <c r="IA62" s="9"/>
      <c r="IB62" s="9"/>
      <c r="IC62" s="9"/>
      <c r="ID62" s="9"/>
      <c r="IE62" s="9"/>
      <c r="IF62" s="9"/>
      <c r="IG62" s="9"/>
      <c r="IH62" s="9"/>
      <c r="II62" s="9"/>
      <c r="IJ62" s="9"/>
      <c r="IK62" s="9"/>
      <c r="IL62" s="9"/>
      <c r="IM62" s="9"/>
      <c r="IN62" s="9"/>
      <c r="IO62" s="9"/>
      <c r="IP62" s="9"/>
      <c r="IQ62" s="9"/>
      <c r="IR62" s="9"/>
      <c r="IS62" s="9"/>
      <c r="IT62" s="9"/>
      <c r="IU62" s="9"/>
      <c r="IV62" s="9"/>
      <c r="IW62" s="9"/>
      <c r="IX62" s="9"/>
      <c r="IY62" s="9"/>
      <c r="IZ62" s="9"/>
      <c r="JA62" s="9"/>
      <c r="JB62" s="9"/>
      <c r="JC62" s="9"/>
      <c r="JD62" s="9"/>
      <c r="JE62" s="9"/>
      <c r="JF62" s="9"/>
      <c r="JG62" s="9"/>
      <c r="JH62" s="9"/>
      <c r="JI62" s="9"/>
      <c r="JJ62" s="9"/>
      <c r="JK62" s="9"/>
      <c r="JL62" s="9"/>
      <c r="JM62" s="9"/>
      <c r="JN62" s="9"/>
      <c r="JO62" s="9"/>
      <c r="JP62" s="9"/>
      <c r="JQ62" s="9"/>
      <c r="JR62" s="9"/>
      <c r="JS62" s="9"/>
      <c r="JT62" s="9"/>
      <c r="JU62" s="9"/>
      <c r="JV62" s="9"/>
      <c r="JW62" s="9"/>
      <c r="JX62" s="9"/>
      <c r="JY62" s="9"/>
      <c r="JZ62" s="9"/>
      <c r="KA62" s="9"/>
      <c r="KB62" s="9"/>
      <c r="KC62" s="9"/>
      <c r="KD62" s="9"/>
      <c r="KE62" s="9"/>
      <c r="KF62" s="9"/>
      <c r="KG62" s="9"/>
      <c r="KH62" s="9"/>
      <c r="KI62" s="9"/>
      <c r="KJ62" s="9"/>
      <c r="KK62" s="9"/>
      <c r="KL62" s="9"/>
      <c r="KM62" s="9"/>
      <c r="KN62" s="9"/>
      <c r="KO62" s="9"/>
      <c r="KP62" s="9"/>
      <c r="KQ62" s="9"/>
      <c r="KR62" s="9"/>
      <c r="KS62" s="9"/>
      <c r="KT62" s="9"/>
      <c r="KU62" s="9"/>
      <c r="KV62" s="9"/>
      <c r="KW62" s="9"/>
      <c r="KX62" s="9"/>
      <c r="KY62" s="9"/>
      <c r="KZ62" s="9"/>
      <c r="LA62" s="9"/>
      <c r="LB62" s="9"/>
      <c r="LC62" s="9"/>
      <c r="LD62" s="9"/>
      <c r="LE62" s="9"/>
      <c r="LF62" s="9"/>
      <c r="LG62" s="9"/>
      <c r="LH62" s="9"/>
      <c r="LI62" s="9"/>
      <c r="LJ62" s="9"/>
      <c r="LK62" s="9"/>
      <c r="LL62" s="9"/>
      <c r="LM62" s="9"/>
      <c r="LN62" s="9"/>
      <c r="LO62" s="9"/>
      <c r="LP62" s="9"/>
      <c r="LQ62" s="9"/>
      <c r="LR62" s="9"/>
      <c r="LS62" s="9"/>
      <c r="LT62" s="9"/>
      <c r="LU62" s="9"/>
      <c r="LV62" s="9"/>
      <c r="LW62" s="9"/>
      <c r="LX62" s="9"/>
      <c r="LY62" s="9"/>
      <c r="LZ62" s="9"/>
      <c r="MA62" s="9"/>
      <c r="MB62" s="9"/>
      <c r="MC62" s="9"/>
      <c r="MD62" s="9"/>
      <c r="ME62" s="9"/>
      <c r="MF62" s="9"/>
      <c r="MG62" s="9"/>
      <c r="MH62" s="9"/>
      <c r="MI62" s="9"/>
      <c r="MJ62" s="9"/>
      <c r="MK62" s="9"/>
      <c r="ML62" s="9"/>
      <c r="MM62" s="9"/>
      <c r="MN62" s="9"/>
      <c r="MO62" s="9"/>
      <c r="MP62" s="9"/>
      <c r="MQ62" s="9"/>
      <c r="MR62" s="9"/>
      <c r="MS62" s="9"/>
      <c r="MT62" s="9"/>
      <c r="MU62" s="9"/>
      <c r="MV62" s="9"/>
      <c r="MW62" s="9"/>
      <c r="MX62" s="9"/>
      <c r="MY62" s="9"/>
      <c r="MZ62" s="9"/>
      <c r="NA62" s="9"/>
      <c r="NB62" s="9"/>
      <c r="NC62" s="9"/>
      <c r="ND62" s="9">
        <v>1.26</v>
      </c>
      <c r="NE62" s="10">
        <v>1.25</v>
      </c>
      <c r="NF62" s="10">
        <v>1.22</v>
      </c>
      <c r="NG62" s="10">
        <v>1.26</v>
      </c>
      <c r="NH62" s="10">
        <v>1.27</v>
      </c>
      <c r="NI62" s="10">
        <v>1.3</v>
      </c>
      <c r="NJ62" s="10">
        <v>1.31</v>
      </c>
      <c r="NK62" s="10">
        <v>1.34</v>
      </c>
      <c r="NL62" s="10">
        <v>1.32</v>
      </c>
      <c r="NM62" s="10">
        <v>1.29</v>
      </c>
      <c r="NN62" s="10">
        <v>1.29</v>
      </c>
      <c r="NO62" s="10">
        <v>1.32</v>
      </c>
      <c r="NP62" s="10">
        <v>1.31</v>
      </c>
      <c r="NQ62" s="10">
        <v>1.34</v>
      </c>
      <c r="NR62" s="10">
        <v>1.35</v>
      </c>
      <c r="NS62" s="10">
        <v>1.34</v>
      </c>
      <c r="NT62" s="10">
        <v>1.36</v>
      </c>
      <c r="NU62" s="10">
        <v>1.34</v>
      </c>
      <c r="NV62" s="10">
        <v>1.37</v>
      </c>
      <c r="NW62" s="10">
        <v>1.4</v>
      </c>
      <c r="NX62" s="10">
        <v>1.32</v>
      </c>
      <c r="NY62">
        <v>1.3</v>
      </c>
      <c r="NZ62">
        <v>1.26</v>
      </c>
      <c r="OA62">
        <v>1.27</v>
      </c>
      <c r="OB62">
        <v>1.23</v>
      </c>
      <c r="OC62">
        <v>1.27</v>
      </c>
      <c r="OD62">
        <v>1.26</v>
      </c>
      <c r="OE62">
        <v>1.29</v>
      </c>
      <c r="OF62">
        <v>1.32</v>
      </c>
      <c r="OG62">
        <v>1.32</v>
      </c>
      <c r="OH62">
        <v>1.34</v>
      </c>
      <c r="OI62">
        <v>1.31</v>
      </c>
      <c r="OJ62">
        <v>1.29</v>
      </c>
      <c r="OK62">
        <v>1.3</v>
      </c>
      <c r="OL62">
        <v>1.31</v>
      </c>
      <c r="OM62">
        <v>1.31</v>
      </c>
      <c r="ON62">
        <v>1.32</v>
      </c>
      <c r="OO62">
        <v>1.24</v>
      </c>
      <c r="OP62">
        <v>1.25</v>
      </c>
      <c r="OQ62">
        <v>1.26</v>
      </c>
      <c r="OR62">
        <v>1.24</v>
      </c>
      <c r="OS62">
        <v>1.3</v>
      </c>
      <c r="OT62">
        <v>1.3</v>
      </c>
      <c r="OU62">
        <v>1.27</v>
      </c>
      <c r="OV62">
        <v>1.29</v>
      </c>
      <c r="OW62">
        <v>1.31</v>
      </c>
      <c r="OX62">
        <v>1.34</v>
      </c>
      <c r="OY62">
        <v>1.3</v>
      </c>
      <c r="OZ62">
        <v>1.31</v>
      </c>
      <c r="PA62">
        <v>1.32</v>
      </c>
      <c r="PB62">
        <v>1.32</v>
      </c>
      <c r="PC62">
        <v>1.33</v>
      </c>
      <c r="PD62">
        <v>1.33</v>
      </c>
      <c r="PE62">
        <v>1.31</v>
      </c>
      <c r="PF62">
        <v>1.28</v>
      </c>
      <c r="PG62">
        <v>1.31</v>
      </c>
      <c r="PH62">
        <v>1.32</v>
      </c>
      <c r="PI62">
        <v>1.34</v>
      </c>
      <c r="PJ62">
        <v>1.3</v>
      </c>
      <c r="PK62">
        <v>1.34</v>
      </c>
      <c r="PL62">
        <v>1.37</v>
      </c>
      <c r="PM62">
        <v>1.33</v>
      </c>
      <c r="PN62">
        <v>1.29</v>
      </c>
      <c r="PO62">
        <v>1.34</v>
      </c>
      <c r="PP62">
        <v>1.35</v>
      </c>
      <c r="PQ62">
        <v>1.31</v>
      </c>
      <c r="PR62">
        <v>1.43</v>
      </c>
      <c r="PS62">
        <v>1.38</v>
      </c>
      <c r="PT62">
        <v>1.43</v>
      </c>
      <c r="PU62">
        <v>1.44</v>
      </c>
      <c r="PV62">
        <v>1.46</v>
      </c>
      <c r="PW62">
        <v>1.52</v>
      </c>
      <c r="PX62">
        <v>1.5</v>
      </c>
      <c r="PY62">
        <v>1.48</v>
      </c>
      <c r="PZ62">
        <v>1.46</v>
      </c>
      <c r="QA62">
        <v>1.44</v>
      </c>
      <c r="QB62">
        <v>1.4</v>
      </c>
      <c r="QC62">
        <v>1.43</v>
      </c>
      <c r="QD62">
        <v>1.4</v>
      </c>
      <c r="QE62">
        <v>1.42</v>
      </c>
      <c r="QF62">
        <v>1.43</v>
      </c>
      <c r="QG62">
        <v>1.41</v>
      </c>
      <c r="QH62">
        <v>1.44</v>
      </c>
      <c r="QI62">
        <v>1.48</v>
      </c>
    </row>
    <row r="63" spans="1:451" ht="16.5" customHeight="1" x14ac:dyDescent="0.25">
      <c r="A63" s="10"/>
      <c r="B63" s="13" t="s">
        <v>427</v>
      </c>
      <c r="C63" s="9"/>
      <c r="D63" s="9"/>
      <c r="E63" s="9">
        <v>1.33</v>
      </c>
      <c r="F63" s="9">
        <v>1.33</v>
      </c>
      <c r="G63" s="9">
        <v>1.34</v>
      </c>
      <c r="H63" s="9">
        <v>1.29</v>
      </c>
      <c r="I63" s="9">
        <v>1.29</v>
      </c>
      <c r="J63" s="9"/>
      <c r="K63" s="9"/>
      <c r="L63" s="9">
        <v>1.29</v>
      </c>
      <c r="M63" s="9">
        <v>1.3</v>
      </c>
      <c r="N63" s="9">
        <v>1.35</v>
      </c>
      <c r="O63" s="9">
        <v>1.35</v>
      </c>
      <c r="P63" s="9">
        <v>1.31</v>
      </c>
      <c r="Q63" s="9"/>
      <c r="R63" s="9"/>
      <c r="S63" s="9">
        <v>1.29</v>
      </c>
      <c r="T63" s="9">
        <v>1.29</v>
      </c>
      <c r="U63" s="9">
        <v>1.31</v>
      </c>
      <c r="V63" s="9">
        <v>1.33</v>
      </c>
      <c r="W63" s="9">
        <v>1.33</v>
      </c>
      <c r="X63" s="9"/>
      <c r="Y63" s="9"/>
      <c r="Z63" s="9">
        <v>1.31</v>
      </c>
      <c r="AA63" s="9">
        <v>1.3</v>
      </c>
      <c r="AB63" s="9">
        <v>1.34</v>
      </c>
      <c r="AC63" s="9">
        <v>1.33</v>
      </c>
      <c r="AD63" s="9">
        <v>1.29</v>
      </c>
      <c r="AE63" s="9"/>
      <c r="AF63" s="9"/>
      <c r="AG63" s="9">
        <v>1.28</v>
      </c>
      <c r="AH63" s="9">
        <v>1.31</v>
      </c>
      <c r="AI63" s="9">
        <v>1.34</v>
      </c>
      <c r="AJ63" s="9">
        <v>1.33</v>
      </c>
      <c r="AK63" s="9">
        <v>1.39</v>
      </c>
      <c r="AL63" s="9"/>
      <c r="AM63" s="9"/>
      <c r="AN63" s="9">
        <v>1.37</v>
      </c>
      <c r="AO63" s="9">
        <v>1.35</v>
      </c>
      <c r="AP63" s="9">
        <v>1.38</v>
      </c>
      <c r="AQ63" s="9">
        <v>1.46</v>
      </c>
      <c r="AR63" s="9">
        <v>1.42</v>
      </c>
      <c r="AS63" s="9"/>
      <c r="AT63" s="9"/>
      <c r="AU63" s="9">
        <v>1.39</v>
      </c>
      <c r="AV63" s="9">
        <v>1.42</v>
      </c>
      <c r="AW63" s="9">
        <v>1.42</v>
      </c>
      <c r="AX63" s="9">
        <v>1.42</v>
      </c>
      <c r="AY63" s="9">
        <v>1.45</v>
      </c>
      <c r="AZ63" s="9"/>
      <c r="BA63" s="9"/>
      <c r="BB63" s="9"/>
      <c r="BC63" s="9">
        <v>1.45</v>
      </c>
      <c r="BD63" s="9">
        <v>1.45</v>
      </c>
      <c r="BE63" s="9">
        <v>1.47</v>
      </c>
      <c r="BF63" s="9">
        <v>1.44</v>
      </c>
      <c r="BG63" s="9"/>
      <c r="BH63" s="9"/>
      <c r="BI63" s="9">
        <v>1.44</v>
      </c>
      <c r="BJ63" s="9">
        <v>1.44</v>
      </c>
      <c r="BK63" s="9">
        <v>1.52</v>
      </c>
      <c r="BL63" s="9">
        <v>1.54</v>
      </c>
      <c r="BM63" s="9">
        <v>1.59</v>
      </c>
      <c r="BN63" s="9"/>
      <c r="BO63" s="9"/>
      <c r="BP63" s="9">
        <v>1.54</v>
      </c>
      <c r="BQ63" s="9">
        <v>1.52</v>
      </c>
      <c r="BR63" s="9">
        <v>1.47</v>
      </c>
      <c r="BS63" s="9">
        <v>1.5</v>
      </c>
      <c r="BT63" s="9">
        <v>1.49</v>
      </c>
      <c r="BU63" s="9"/>
      <c r="BV63" s="9"/>
      <c r="BW63" s="9">
        <v>1.42</v>
      </c>
      <c r="BX63" s="9">
        <v>1.42</v>
      </c>
      <c r="BY63" s="9">
        <v>1.46</v>
      </c>
      <c r="BZ63" s="9">
        <v>1.47</v>
      </c>
      <c r="CA63" s="9">
        <v>1.49</v>
      </c>
      <c r="CB63" s="9"/>
      <c r="CC63" s="9"/>
      <c r="CD63" s="9"/>
      <c r="CE63" s="9">
        <v>1.5</v>
      </c>
      <c r="CF63" s="9">
        <v>1.49</v>
      </c>
      <c r="CG63" s="9">
        <v>1.51</v>
      </c>
      <c r="CH63" s="9">
        <v>1.47</v>
      </c>
      <c r="CI63" s="9"/>
      <c r="CJ63" s="9"/>
      <c r="CK63" s="9">
        <v>1.45</v>
      </c>
      <c r="CL63" s="9">
        <v>1.48</v>
      </c>
      <c r="CM63" s="9">
        <v>1.48</v>
      </c>
      <c r="CN63" s="9">
        <v>1.48</v>
      </c>
      <c r="CO63" s="9">
        <v>1.46</v>
      </c>
      <c r="CP63" s="9"/>
      <c r="CQ63" s="9"/>
      <c r="CR63" s="9">
        <v>1.48</v>
      </c>
      <c r="CS63" s="9">
        <v>1.49</v>
      </c>
      <c r="CT63" s="9">
        <v>1.48</v>
      </c>
      <c r="CU63" s="9">
        <v>1.48</v>
      </c>
      <c r="CV63" s="9">
        <v>1.49</v>
      </c>
      <c r="CW63" s="9"/>
      <c r="CX63" s="9"/>
      <c r="CY63" s="9">
        <v>1.46</v>
      </c>
      <c r="CZ63" s="9">
        <v>1.47</v>
      </c>
      <c r="DA63" s="9">
        <v>1.49</v>
      </c>
      <c r="DB63" s="9">
        <v>1.48</v>
      </c>
      <c r="DC63" s="9"/>
      <c r="DD63" s="9"/>
      <c r="DE63" s="9"/>
      <c r="DF63" s="9">
        <v>1.5</v>
      </c>
      <c r="DG63" s="9">
        <v>1.55</v>
      </c>
      <c r="DH63" s="9">
        <v>1.5</v>
      </c>
      <c r="DI63" s="9">
        <v>1.51</v>
      </c>
      <c r="DJ63" s="9">
        <v>1.52</v>
      </c>
      <c r="DK63" s="9"/>
      <c r="DL63" s="9"/>
      <c r="DM63" s="9">
        <v>1.44</v>
      </c>
      <c r="DN63" s="9">
        <v>1.44</v>
      </c>
      <c r="DO63" s="9">
        <v>1.45</v>
      </c>
      <c r="DP63" s="9">
        <v>1.44</v>
      </c>
      <c r="DQ63" s="9">
        <v>1.42</v>
      </c>
      <c r="DR63" s="9"/>
      <c r="DS63" s="9"/>
      <c r="DT63" s="9">
        <v>1.37</v>
      </c>
      <c r="DU63" s="9">
        <v>1.38</v>
      </c>
      <c r="DV63" s="9">
        <v>1.37</v>
      </c>
      <c r="DW63" s="9">
        <v>1.38</v>
      </c>
      <c r="DX63" s="9">
        <v>1.36</v>
      </c>
      <c r="DY63" s="9"/>
      <c r="DZ63" s="9"/>
      <c r="EA63" s="9">
        <v>1.31</v>
      </c>
      <c r="EB63" s="9">
        <v>1.35</v>
      </c>
      <c r="EC63" s="9">
        <v>1.35</v>
      </c>
      <c r="ED63" s="9">
        <v>1.28</v>
      </c>
      <c r="EE63" s="9">
        <v>1.29</v>
      </c>
      <c r="EF63" s="9"/>
      <c r="EG63" s="9"/>
      <c r="EH63" s="9">
        <v>1.32</v>
      </c>
      <c r="EI63" s="9">
        <v>1.35</v>
      </c>
      <c r="EJ63" s="9">
        <v>1.33</v>
      </c>
      <c r="EK63" s="9">
        <v>1.33</v>
      </c>
      <c r="EL63" s="9">
        <v>1.37</v>
      </c>
      <c r="EM63" s="9"/>
      <c r="EN63" s="9"/>
      <c r="EO63" s="9"/>
      <c r="EP63" s="9">
        <v>1.36</v>
      </c>
      <c r="EQ63" s="9">
        <v>1.34</v>
      </c>
      <c r="ER63" s="9">
        <v>1.34</v>
      </c>
      <c r="ES63" s="9">
        <v>1.35</v>
      </c>
      <c r="ET63" s="9"/>
      <c r="EU63" s="9"/>
      <c r="EV63" s="9">
        <v>1.37</v>
      </c>
      <c r="EW63" s="9">
        <v>1.36</v>
      </c>
      <c r="EX63" s="9">
        <v>1.35</v>
      </c>
      <c r="EY63" s="9">
        <v>1.43</v>
      </c>
      <c r="EZ63" s="9">
        <v>1.43</v>
      </c>
      <c r="FA63" s="9"/>
      <c r="FB63" s="9"/>
      <c r="FC63" s="9">
        <v>1.4</v>
      </c>
      <c r="FD63" s="9">
        <v>1.38</v>
      </c>
      <c r="FE63" s="9">
        <v>1.39</v>
      </c>
      <c r="FF63" s="9">
        <v>1.38</v>
      </c>
      <c r="FG63" s="9">
        <v>1.37</v>
      </c>
      <c r="FH63" s="9"/>
      <c r="FI63" s="9"/>
      <c r="FJ63" s="9">
        <v>1.33</v>
      </c>
      <c r="FK63" s="9">
        <v>1.33</v>
      </c>
      <c r="FL63" s="9">
        <v>1.31</v>
      </c>
      <c r="FM63" s="9">
        <v>1.26</v>
      </c>
      <c r="FN63" s="9">
        <v>1.27</v>
      </c>
      <c r="FO63" s="9"/>
      <c r="FP63" s="9"/>
      <c r="FQ63" s="9">
        <v>1.21</v>
      </c>
      <c r="FR63" s="9">
        <v>1.24</v>
      </c>
      <c r="FS63" s="9">
        <v>1.19</v>
      </c>
      <c r="FT63" s="9">
        <v>1.1599999999999999</v>
      </c>
      <c r="FU63" s="9">
        <v>1.0900000000000001</v>
      </c>
      <c r="FV63" s="9"/>
      <c r="FW63" s="9"/>
      <c r="FX63" s="9">
        <v>1.1200000000000001</v>
      </c>
      <c r="FY63" s="9">
        <v>1.1399999999999999</v>
      </c>
      <c r="FZ63" s="9">
        <v>1.1299999999999999</v>
      </c>
      <c r="GA63" s="9">
        <v>1.07</v>
      </c>
      <c r="GB63" s="9"/>
      <c r="GC63" s="9"/>
      <c r="GD63" s="9"/>
      <c r="GE63" s="9">
        <v>1.03</v>
      </c>
      <c r="GF63" s="9">
        <v>0.99</v>
      </c>
      <c r="GG63" s="9">
        <v>0.96</v>
      </c>
      <c r="GH63" s="9">
        <v>1.02</v>
      </c>
      <c r="GI63" s="9">
        <v>1</v>
      </c>
      <c r="GJ63" s="9"/>
      <c r="GK63" s="9"/>
      <c r="GL63" s="9">
        <v>0.98</v>
      </c>
      <c r="GM63" s="9">
        <v>0.93</v>
      </c>
      <c r="GN63" s="9">
        <v>0.91</v>
      </c>
      <c r="GO63" s="9">
        <v>0.89</v>
      </c>
      <c r="GP63" s="9">
        <v>0.85</v>
      </c>
      <c r="GQ63" s="9"/>
      <c r="GR63" s="9"/>
      <c r="GS63" s="9">
        <v>0.91</v>
      </c>
      <c r="GT63" s="9">
        <v>0.89</v>
      </c>
      <c r="GU63" s="9">
        <v>0.92</v>
      </c>
      <c r="GV63" s="9">
        <v>0.88</v>
      </c>
      <c r="GW63" s="9">
        <v>0.92</v>
      </c>
      <c r="GX63" s="9"/>
      <c r="GY63" s="9"/>
      <c r="GZ63" s="9">
        <v>0.92</v>
      </c>
      <c r="HA63" s="9">
        <v>0.95</v>
      </c>
      <c r="HB63" s="9">
        <v>0.94</v>
      </c>
      <c r="HC63" s="9">
        <v>0.98</v>
      </c>
      <c r="HD63" s="9">
        <v>0.99</v>
      </c>
      <c r="HE63" s="9"/>
      <c r="HF63" s="9"/>
      <c r="HG63" s="9"/>
      <c r="HH63" s="9"/>
      <c r="HI63" s="9"/>
      <c r="HJ63" s="9"/>
      <c r="HK63" s="9"/>
      <c r="HL63" s="9"/>
      <c r="HM63" s="9"/>
      <c r="HN63" s="9"/>
      <c r="HO63" s="9"/>
      <c r="HP63" s="9"/>
      <c r="HQ63" s="9"/>
      <c r="HR63" s="9"/>
      <c r="HS63" s="9"/>
      <c r="HT63" s="9"/>
      <c r="HU63" s="9"/>
      <c r="HV63" s="9"/>
      <c r="HW63" s="9"/>
      <c r="HX63" s="9"/>
      <c r="HY63" s="9"/>
      <c r="HZ63" s="9"/>
      <c r="IA63" s="9"/>
      <c r="IB63" s="9"/>
      <c r="IC63" s="9"/>
      <c r="ID63" s="9"/>
      <c r="IE63" s="9"/>
      <c r="IF63" s="9"/>
      <c r="IG63" s="9"/>
      <c r="IH63" s="9"/>
      <c r="II63" s="9"/>
      <c r="IJ63" s="9"/>
      <c r="IK63" s="9"/>
      <c r="IL63" s="9"/>
      <c r="IM63" s="9"/>
      <c r="IN63" s="9"/>
      <c r="IO63" s="9"/>
      <c r="IP63" s="9"/>
      <c r="IQ63" s="9"/>
      <c r="IR63" s="9"/>
      <c r="IS63" s="9"/>
      <c r="IT63" s="9"/>
      <c r="IU63" s="9"/>
      <c r="IV63" s="9"/>
      <c r="IW63" s="9"/>
      <c r="IX63" s="9"/>
      <c r="IY63" s="9"/>
      <c r="IZ63" s="9"/>
      <c r="JA63" s="9"/>
      <c r="JB63" s="9"/>
      <c r="JC63" s="9"/>
      <c r="JD63" s="9"/>
      <c r="JE63" s="9"/>
      <c r="JF63" s="9"/>
      <c r="JG63" s="9"/>
      <c r="JH63" s="9"/>
      <c r="JI63" s="9"/>
      <c r="JJ63" s="9"/>
      <c r="JK63" s="9"/>
      <c r="JL63" s="9"/>
      <c r="JM63" s="9"/>
      <c r="JN63" s="9"/>
      <c r="JO63" s="9"/>
      <c r="JP63" s="9"/>
      <c r="JQ63" s="9"/>
      <c r="JR63" s="9"/>
      <c r="JS63" s="9"/>
      <c r="JT63" s="9"/>
      <c r="JU63" s="9"/>
      <c r="JV63" s="9"/>
      <c r="JW63" s="9"/>
      <c r="JX63" s="9"/>
      <c r="JY63" s="9"/>
      <c r="JZ63" s="9"/>
      <c r="KA63" s="9"/>
      <c r="KB63" s="9"/>
      <c r="KC63" s="9"/>
      <c r="KD63" s="9"/>
      <c r="KE63" s="9"/>
      <c r="KF63" s="9"/>
      <c r="KG63" s="9"/>
      <c r="KH63" s="9"/>
      <c r="KI63" s="9"/>
      <c r="KJ63" s="9"/>
      <c r="KK63" s="9"/>
      <c r="KL63" s="9"/>
      <c r="KM63" s="9"/>
      <c r="KN63" s="9"/>
      <c r="KO63" s="9"/>
      <c r="KP63" s="9"/>
      <c r="KQ63" s="9"/>
      <c r="KR63" s="9"/>
      <c r="KS63" s="9"/>
      <c r="KT63" s="9"/>
      <c r="KU63" s="9"/>
      <c r="KV63" s="9"/>
      <c r="KW63" s="9"/>
      <c r="KX63" s="9"/>
      <c r="KY63" s="9"/>
      <c r="KZ63" s="9"/>
      <c r="LA63" s="9"/>
      <c r="LB63" s="9"/>
      <c r="LC63" s="9"/>
      <c r="LD63" s="9"/>
      <c r="LE63" s="9"/>
      <c r="LF63" s="9"/>
      <c r="LG63" s="9"/>
      <c r="LH63" s="9"/>
      <c r="LI63" s="9"/>
      <c r="LJ63" s="9"/>
      <c r="LK63" s="9"/>
      <c r="LL63" s="9"/>
      <c r="LM63" s="9"/>
      <c r="LN63" s="9"/>
      <c r="LO63" s="9"/>
      <c r="LP63" s="9"/>
      <c r="LQ63" s="9"/>
      <c r="LR63" s="9"/>
      <c r="LS63" s="9"/>
      <c r="LT63" s="9"/>
      <c r="LU63" s="9"/>
      <c r="LV63" s="9"/>
      <c r="LW63" s="9"/>
      <c r="LX63" s="9"/>
      <c r="LY63" s="9"/>
      <c r="LZ63" s="9"/>
      <c r="MA63" s="9"/>
      <c r="MB63" s="9"/>
      <c r="MC63" s="9"/>
      <c r="MD63" s="9"/>
      <c r="ME63" s="9"/>
      <c r="MF63" s="9"/>
      <c r="MG63" s="9"/>
      <c r="MH63" s="9"/>
      <c r="MI63" s="9"/>
      <c r="MJ63" s="9"/>
      <c r="MK63" s="9"/>
      <c r="ML63" s="9"/>
      <c r="MM63" s="9"/>
      <c r="MN63" s="9"/>
      <c r="MO63" s="9"/>
      <c r="MP63" s="9"/>
      <c r="MQ63" s="9"/>
      <c r="MR63" s="9"/>
      <c r="MS63" s="9"/>
      <c r="MT63" s="9"/>
      <c r="MU63" s="9"/>
      <c r="MV63" s="9"/>
      <c r="MW63" s="9"/>
      <c r="MX63" s="9"/>
      <c r="MY63" s="9"/>
      <c r="MZ63" s="9"/>
      <c r="NA63" s="9"/>
      <c r="NB63" s="9"/>
      <c r="NC63" s="9"/>
      <c r="ND63" s="9">
        <v>1</v>
      </c>
      <c r="NE63" s="10">
        <v>0.99</v>
      </c>
      <c r="NF63" s="10">
        <v>0.96</v>
      </c>
      <c r="NG63" s="10">
        <v>1</v>
      </c>
      <c r="NH63" s="10">
        <v>1.01</v>
      </c>
      <c r="NI63" s="10">
        <v>1.04</v>
      </c>
      <c r="NJ63" s="10">
        <v>1.04</v>
      </c>
      <c r="NK63" s="10">
        <v>1.07</v>
      </c>
      <c r="NL63" s="10">
        <v>1.05</v>
      </c>
      <c r="NM63" s="10">
        <v>1.03</v>
      </c>
      <c r="NN63" s="10">
        <v>1.03</v>
      </c>
      <c r="NO63" s="10">
        <v>1.05</v>
      </c>
      <c r="NP63" s="10">
        <v>1.04</v>
      </c>
      <c r="NQ63" s="10">
        <v>1.07</v>
      </c>
      <c r="NR63" s="10">
        <v>1.08</v>
      </c>
      <c r="NS63" s="10">
        <v>1.07</v>
      </c>
      <c r="NT63" s="10">
        <v>1.0900000000000001</v>
      </c>
      <c r="NU63" s="10">
        <v>1.07</v>
      </c>
      <c r="NV63" s="10">
        <v>1.1000000000000001</v>
      </c>
      <c r="NW63" s="10">
        <v>1.1299999999999999</v>
      </c>
      <c r="NX63" s="10">
        <v>1.06</v>
      </c>
      <c r="NY63">
        <v>1.04</v>
      </c>
      <c r="NZ63">
        <v>1</v>
      </c>
      <c r="OA63">
        <v>1.01</v>
      </c>
      <c r="OB63">
        <v>0.97</v>
      </c>
      <c r="OC63">
        <v>1</v>
      </c>
      <c r="OD63">
        <v>1</v>
      </c>
      <c r="OE63">
        <v>1.03</v>
      </c>
      <c r="OF63">
        <v>1.05</v>
      </c>
      <c r="OG63">
        <v>1.06</v>
      </c>
      <c r="OH63">
        <v>1.07</v>
      </c>
      <c r="OI63">
        <v>1.04</v>
      </c>
      <c r="OJ63">
        <v>1.03</v>
      </c>
      <c r="OK63">
        <v>1.03</v>
      </c>
      <c r="OL63">
        <v>1.04</v>
      </c>
      <c r="OM63">
        <v>1.04</v>
      </c>
      <c r="ON63">
        <v>1.05</v>
      </c>
      <c r="OO63">
        <v>0.98</v>
      </c>
      <c r="OP63">
        <v>0.99</v>
      </c>
      <c r="OQ63">
        <v>1</v>
      </c>
      <c r="OR63">
        <v>0.98</v>
      </c>
      <c r="OS63">
        <v>1.04</v>
      </c>
      <c r="OT63">
        <v>1.03</v>
      </c>
      <c r="OU63">
        <v>1.01</v>
      </c>
      <c r="OV63">
        <v>1.02</v>
      </c>
      <c r="OW63">
        <v>1.04</v>
      </c>
      <c r="OX63">
        <v>1.06</v>
      </c>
      <c r="OY63">
        <v>1.03</v>
      </c>
      <c r="OZ63">
        <v>1.04</v>
      </c>
      <c r="PA63">
        <v>1.04</v>
      </c>
      <c r="PB63">
        <v>1.05</v>
      </c>
      <c r="PC63">
        <v>1.05</v>
      </c>
      <c r="PD63">
        <v>1.05</v>
      </c>
      <c r="PE63">
        <v>1.03</v>
      </c>
      <c r="PF63">
        <v>1</v>
      </c>
      <c r="PG63">
        <v>1.03</v>
      </c>
      <c r="PH63">
        <v>1.04</v>
      </c>
      <c r="PI63">
        <v>1.05</v>
      </c>
      <c r="PJ63">
        <v>1.02</v>
      </c>
      <c r="PK63">
        <v>1.06</v>
      </c>
      <c r="PL63">
        <v>1.08</v>
      </c>
      <c r="PM63">
        <v>1.05</v>
      </c>
      <c r="PN63">
        <v>1.01</v>
      </c>
      <c r="PO63">
        <v>1.06</v>
      </c>
      <c r="PP63">
        <v>1.06</v>
      </c>
      <c r="PQ63">
        <v>1.03</v>
      </c>
      <c r="PR63">
        <v>1.1399999999999999</v>
      </c>
      <c r="PS63">
        <v>1.1000000000000001</v>
      </c>
      <c r="PT63">
        <v>1.1200000000000001</v>
      </c>
      <c r="PU63">
        <v>1.1299999999999999</v>
      </c>
      <c r="PV63">
        <v>1.1499999999999999</v>
      </c>
      <c r="PW63">
        <v>1.2</v>
      </c>
      <c r="PX63">
        <v>1.19</v>
      </c>
      <c r="PY63">
        <v>1.1599999999999999</v>
      </c>
      <c r="PZ63">
        <v>1.1499999999999999</v>
      </c>
      <c r="QA63">
        <v>1.1299999999999999</v>
      </c>
      <c r="QB63">
        <v>1.1000000000000001</v>
      </c>
      <c r="QC63">
        <v>1.1299999999999999</v>
      </c>
      <c r="QD63">
        <v>1.1000000000000001</v>
      </c>
      <c r="QE63">
        <v>1.1100000000000001</v>
      </c>
      <c r="QF63">
        <v>1.1100000000000001</v>
      </c>
      <c r="QG63">
        <v>1.08</v>
      </c>
      <c r="QH63">
        <v>1.1100000000000001</v>
      </c>
      <c r="QI63">
        <v>1.1499999999999999</v>
      </c>
    </row>
    <row r="64" spans="1:451" ht="16.5" customHeight="1" x14ac:dyDescent="0.25">
      <c r="A64" s="10"/>
      <c r="B64" s="14" t="s">
        <v>428</v>
      </c>
      <c r="C64" s="9"/>
      <c r="D64" s="9"/>
      <c r="E64" s="9">
        <v>0.98</v>
      </c>
      <c r="F64" s="9">
        <v>0.97</v>
      </c>
      <c r="G64" s="9">
        <v>0.98</v>
      </c>
      <c r="H64" s="9">
        <v>0.94</v>
      </c>
      <c r="I64" s="9">
        <v>0.94</v>
      </c>
      <c r="J64" s="9"/>
      <c r="K64" s="9"/>
      <c r="L64" s="9">
        <v>0.94</v>
      </c>
      <c r="M64" s="9">
        <v>0.95</v>
      </c>
      <c r="N64" s="9">
        <v>1</v>
      </c>
      <c r="O64" s="9">
        <v>0.99</v>
      </c>
      <c r="P64" s="9">
        <v>0.96</v>
      </c>
      <c r="Q64" s="9"/>
      <c r="R64" s="9"/>
      <c r="S64" s="9">
        <v>0.94</v>
      </c>
      <c r="T64" s="9">
        <v>0.94</v>
      </c>
      <c r="U64" s="9">
        <v>0.96</v>
      </c>
      <c r="V64" s="9">
        <v>0.98</v>
      </c>
      <c r="W64" s="9">
        <v>0.98</v>
      </c>
      <c r="X64" s="9"/>
      <c r="Y64" s="9"/>
      <c r="Z64" s="9">
        <v>0.96</v>
      </c>
      <c r="AA64" s="9">
        <v>0.95</v>
      </c>
      <c r="AB64" s="9">
        <v>0.99</v>
      </c>
      <c r="AC64" s="9">
        <v>0.98</v>
      </c>
      <c r="AD64" s="9">
        <v>0.94</v>
      </c>
      <c r="AE64" s="9"/>
      <c r="AF64" s="9"/>
      <c r="AG64" s="9">
        <v>0.93</v>
      </c>
      <c r="AH64" s="9">
        <v>0.96</v>
      </c>
      <c r="AI64" s="9">
        <v>0.99</v>
      </c>
      <c r="AJ64" s="9">
        <v>0.98</v>
      </c>
      <c r="AK64" s="9">
        <v>1.03</v>
      </c>
      <c r="AL64" s="9"/>
      <c r="AM64" s="9"/>
      <c r="AN64" s="9">
        <v>1.02</v>
      </c>
      <c r="AO64" s="9">
        <v>1</v>
      </c>
      <c r="AP64" s="9">
        <v>1.03</v>
      </c>
      <c r="AQ64" s="9">
        <v>1.0900000000000001</v>
      </c>
      <c r="AR64" s="9">
        <v>1.06</v>
      </c>
      <c r="AS64" s="9"/>
      <c r="AT64" s="9"/>
      <c r="AU64" s="9">
        <v>1.03</v>
      </c>
      <c r="AV64" s="9">
        <v>1.05</v>
      </c>
      <c r="AW64" s="9">
        <v>1.05</v>
      </c>
      <c r="AX64" s="9">
        <v>1.05</v>
      </c>
      <c r="AY64" s="9">
        <v>1.08</v>
      </c>
      <c r="AZ64" s="9"/>
      <c r="BA64" s="9"/>
      <c r="BB64" s="9"/>
      <c r="BC64" s="9">
        <v>1.08</v>
      </c>
      <c r="BD64" s="9">
        <v>1.07</v>
      </c>
      <c r="BE64" s="9">
        <v>1.0900000000000001</v>
      </c>
      <c r="BF64" s="9">
        <v>1.07</v>
      </c>
      <c r="BG64" s="9"/>
      <c r="BH64" s="9"/>
      <c r="BI64" s="9">
        <v>1.08</v>
      </c>
      <c r="BJ64" s="9">
        <v>1.08</v>
      </c>
      <c r="BK64" s="9">
        <v>1.1499999999999999</v>
      </c>
      <c r="BL64" s="9">
        <v>1.17</v>
      </c>
      <c r="BM64" s="9">
        <v>1.21</v>
      </c>
      <c r="BN64" s="9"/>
      <c r="BO64" s="9"/>
      <c r="BP64" s="9">
        <v>1.17</v>
      </c>
      <c r="BQ64" s="9">
        <v>1.1599999999999999</v>
      </c>
      <c r="BR64" s="9">
        <v>1.1100000000000001</v>
      </c>
      <c r="BS64" s="9">
        <v>1.1399999999999999</v>
      </c>
      <c r="BT64" s="9">
        <v>1.1299999999999999</v>
      </c>
      <c r="BU64" s="9"/>
      <c r="BV64" s="9"/>
      <c r="BW64" s="9">
        <v>1.07</v>
      </c>
      <c r="BX64" s="9">
        <v>1.07</v>
      </c>
      <c r="BY64" s="9">
        <v>1.1100000000000001</v>
      </c>
      <c r="BZ64" s="9">
        <v>1.1100000000000001</v>
      </c>
      <c r="CA64" s="9">
        <v>1.1399999999999999</v>
      </c>
      <c r="CB64" s="9"/>
      <c r="CC64" s="9"/>
      <c r="CD64" s="9"/>
      <c r="CE64" s="9">
        <v>1.1499999999999999</v>
      </c>
      <c r="CF64" s="9">
        <v>1.1399999999999999</v>
      </c>
      <c r="CG64" s="9">
        <v>1.1499999999999999</v>
      </c>
      <c r="CH64" s="9">
        <v>1.1299999999999999</v>
      </c>
      <c r="CI64" s="9"/>
      <c r="CJ64" s="9"/>
      <c r="CK64" s="9">
        <v>1.1100000000000001</v>
      </c>
      <c r="CL64" s="9">
        <v>1.1299999999999999</v>
      </c>
      <c r="CM64" s="9">
        <v>1.1299999999999999</v>
      </c>
      <c r="CN64" s="9">
        <v>1.1499999999999999</v>
      </c>
      <c r="CO64" s="9">
        <v>1.1299999999999999</v>
      </c>
      <c r="CP64" s="9"/>
      <c r="CQ64" s="9"/>
      <c r="CR64" s="9">
        <v>1.1499999999999999</v>
      </c>
      <c r="CS64" s="9">
        <v>1.1599999999999999</v>
      </c>
      <c r="CT64" s="9">
        <v>1.1499999999999999</v>
      </c>
      <c r="CU64" s="9">
        <v>1.1499999999999999</v>
      </c>
      <c r="CV64" s="9">
        <v>1.1599999999999999</v>
      </c>
      <c r="CW64" s="9"/>
      <c r="CX64" s="9"/>
      <c r="CY64" s="9">
        <v>1.1399999999999999</v>
      </c>
      <c r="CZ64" s="9">
        <v>1.1299999999999999</v>
      </c>
      <c r="DA64" s="9">
        <v>1.1499999999999999</v>
      </c>
      <c r="DB64" s="9">
        <v>1.1399999999999999</v>
      </c>
      <c r="DC64" s="9"/>
      <c r="DD64" s="9"/>
      <c r="DE64" s="9"/>
      <c r="DF64" s="9">
        <v>1.1499999999999999</v>
      </c>
      <c r="DG64" s="9">
        <v>1.17</v>
      </c>
      <c r="DH64" s="9">
        <v>1.1299999999999999</v>
      </c>
      <c r="DI64" s="9">
        <v>1.1399999999999999</v>
      </c>
      <c r="DJ64" s="9">
        <v>1.1499999999999999</v>
      </c>
      <c r="DK64" s="9"/>
      <c r="DL64" s="9"/>
      <c r="DM64" s="9">
        <v>1.08</v>
      </c>
      <c r="DN64" s="9">
        <v>1.08</v>
      </c>
      <c r="DO64" s="9">
        <v>1.08</v>
      </c>
      <c r="DP64" s="9">
        <v>1.07</v>
      </c>
      <c r="DQ64" s="9">
        <v>1.06</v>
      </c>
      <c r="DR64" s="9"/>
      <c r="DS64" s="9"/>
      <c r="DT64" s="9">
        <v>1.01</v>
      </c>
      <c r="DU64" s="9">
        <v>1.02</v>
      </c>
      <c r="DV64" s="9">
        <v>1.01</v>
      </c>
      <c r="DW64" s="9">
        <v>1.02</v>
      </c>
      <c r="DX64" s="9">
        <v>1</v>
      </c>
      <c r="DY64" s="9"/>
      <c r="DZ64" s="9"/>
      <c r="EA64" s="9">
        <v>0.95</v>
      </c>
      <c r="EB64" s="9">
        <v>0.99</v>
      </c>
      <c r="EC64" s="9">
        <v>0.99</v>
      </c>
      <c r="ED64" s="9">
        <v>0.93</v>
      </c>
      <c r="EE64" s="9">
        <v>0.94</v>
      </c>
      <c r="EF64" s="9"/>
      <c r="EG64" s="9"/>
      <c r="EH64" s="9">
        <v>0.97</v>
      </c>
      <c r="EI64" s="9">
        <v>0.99</v>
      </c>
      <c r="EJ64" s="9">
        <v>0.97</v>
      </c>
      <c r="EK64" s="9">
        <v>0.98</v>
      </c>
      <c r="EL64" s="9">
        <v>1.01</v>
      </c>
      <c r="EM64" s="9"/>
      <c r="EN64" s="9"/>
      <c r="EO64" s="9"/>
      <c r="EP64" s="9">
        <v>1</v>
      </c>
      <c r="EQ64" s="9">
        <v>0.99</v>
      </c>
      <c r="ER64" s="9">
        <v>0.99</v>
      </c>
      <c r="ES64" s="9">
        <v>0.99</v>
      </c>
      <c r="ET64" s="9"/>
      <c r="EU64" s="9"/>
      <c r="EV64" s="9">
        <v>1.02</v>
      </c>
      <c r="EW64" s="9">
        <v>1.01</v>
      </c>
      <c r="EX64" s="9">
        <v>0.99</v>
      </c>
      <c r="EY64" s="9">
        <v>1.07</v>
      </c>
      <c r="EZ64" s="9">
        <v>1.07</v>
      </c>
      <c r="FA64" s="9"/>
      <c r="FB64" s="9"/>
      <c r="FC64" s="9">
        <v>1.04</v>
      </c>
      <c r="FD64" s="9">
        <v>1.02</v>
      </c>
      <c r="FE64" s="9">
        <v>1.03</v>
      </c>
      <c r="FF64" s="9">
        <v>1.02</v>
      </c>
      <c r="FG64" s="9">
        <v>1.02</v>
      </c>
      <c r="FH64" s="9"/>
      <c r="FI64" s="9"/>
      <c r="FJ64" s="9">
        <v>0.97</v>
      </c>
      <c r="FK64" s="9">
        <v>0.97</v>
      </c>
      <c r="FL64" s="9">
        <v>0.96</v>
      </c>
      <c r="FM64" s="9">
        <v>0.91</v>
      </c>
      <c r="FN64" s="9">
        <v>0.91</v>
      </c>
      <c r="FO64" s="9"/>
      <c r="FP64" s="9"/>
      <c r="FQ64" s="9">
        <v>0.87</v>
      </c>
      <c r="FR64" s="9">
        <v>0.89</v>
      </c>
      <c r="FS64" s="9">
        <v>0.85</v>
      </c>
      <c r="FT64" s="9">
        <v>0.82</v>
      </c>
      <c r="FU64" s="9">
        <v>0.76</v>
      </c>
      <c r="FV64" s="9"/>
      <c r="FW64" s="9"/>
      <c r="FX64" s="9">
        <v>0.79</v>
      </c>
      <c r="FY64" s="9">
        <v>0.8</v>
      </c>
      <c r="FZ64" s="9">
        <v>0.8</v>
      </c>
      <c r="GA64" s="9">
        <v>0.74</v>
      </c>
      <c r="GB64" s="9"/>
      <c r="GC64" s="9"/>
      <c r="GD64" s="9"/>
      <c r="GE64" s="9">
        <v>0.7</v>
      </c>
      <c r="GF64" s="9">
        <v>0.67</v>
      </c>
      <c r="GG64" s="9">
        <v>0.65</v>
      </c>
      <c r="GH64" s="9">
        <v>0.7</v>
      </c>
      <c r="GI64" s="9">
        <v>0.68</v>
      </c>
      <c r="GJ64" s="9"/>
      <c r="GK64" s="9"/>
      <c r="GL64" s="9">
        <v>0.66</v>
      </c>
      <c r="GM64" s="9">
        <v>0.62</v>
      </c>
      <c r="GN64" s="9">
        <v>0.6</v>
      </c>
      <c r="GO64" s="9">
        <v>0.57999999999999996</v>
      </c>
      <c r="GP64" s="9">
        <v>0.55000000000000004</v>
      </c>
      <c r="GQ64" s="9"/>
      <c r="GR64" s="9"/>
      <c r="GS64" s="9">
        <v>0.6</v>
      </c>
      <c r="GT64" s="9">
        <v>0.57999999999999996</v>
      </c>
      <c r="GU64" s="9">
        <v>0.61</v>
      </c>
      <c r="GV64" s="9">
        <v>0.57999999999999996</v>
      </c>
      <c r="GW64" s="9">
        <v>0.6</v>
      </c>
      <c r="GX64" s="9"/>
      <c r="GY64" s="9"/>
      <c r="GZ64" s="9">
        <v>0.61</v>
      </c>
      <c r="HA64" s="9">
        <v>0.63</v>
      </c>
      <c r="HB64" s="9">
        <v>0.63</v>
      </c>
      <c r="HC64" s="9">
        <v>0.65</v>
      </c>
      <c r="HD64" s="9">
        <v>0.67</v>
      </c>
      <c r="HE64" s="9"/>
      <c r="HF64" s="9"/>
      <c r="HG64" s="9"/>
      <c r="HH64" s="9"/>
      <c r="HI64" s="9"/>
      <c r="HJ64" s="9"/>
      <c r="HK64" s="9"/>
      <c r="HL64" s="9"/>
      <c r="HM64" s="9"/>
      <c r="HN64" s="9"/>
      <c r="HO64" s="9"/>
      <c r="HP64" s="9"/>
      <c r="HQ64" s="9"/>
      <c r="HR64" s="9"/>
      <c r="HS64" s="9"/>
      <c r="HT64" s="9"/>
      <c r="HU64" s="9"/>
      <c r="HV64" s="9"/>
      <c r="HW64" s="9"/>
      <c r="HX64" s="9"/>
      <c r="HY64" s="9"/>
      <c r="HZ64" s="9"/>
      <c r="IA64" s="9"/>
      <c r="IB64" s="9"/>
      <c r="IC64" s="9"/>
      <c r="ID64" s="9"/>
      <c r="IE64" s="9"/>
      <c r="IF64" s="9"/>
      <c r="IG64" s="9"/>
      <c r="IH64" s="9"/>
      <c r="II64" s="9"/>
      <c r="IJ64" s="9"/>
      <c r="IK64" s="9"/>
      <c r="IL64" s="9"/>
      <c r="IM64" s="9"/>
      <c r="IN64" s="9"/>
      <c r="IO64" s="9"/>
      <c r="IP64" s="9"/>
      <c r="IQ64" s="9"/>
      <c r="IR64" s="9"/>
      <c r="IS64" s="9"/>
      <c r="IT64" s="9"/>
      <c r="IU64" s="9"/>
      <c r="IV64" s="9"/>
      <c r="IW64" s="9"/>
      <c r="IX64" s="9"/>
      <c r="IY64" s="9"/>
      <c r="IZ64" s="9"/>
      <c r="JA64" s="9"/>
      <c r="JB64" s="9"/>
      <c r="JC64" s="9"/>
      <c r="JD64" s="9"/>
      <c r="JE64" s="9"/>
      <c r="JF64" s="9"/>
      <c r="JG64" s="9"/>
      <c r="JH64" s="9"/>
      <c r="JI64" s="9"/>
      <c r="JJ64" s="9"/>
      <c r="JK64" s="9"/>
      <c r="JL64" s="9"/>
      <c r="JM64" s="9"/>
      <c r="JN64" s="9"/>
      <c r="JO64" s="9"/>
      <c r="JP64" s="9"/>
      <c r="JQ64" s="9"/>
      <c r="JR64" s="9"/>
      <c r="JS64" s="9"/>
      <c r="JT64" s="9"/>
      <c r="JU64" s="9"/>
      <c r="JV64" s="9"/>
      <c r="JW64" s="9"/>
      <c r="JX64" s="9"/>
      <c r="JY64" s="9"/>
      <c r="JZ64" s="9"/>
      <c r="KA64" s="9"/>
      <c r="KB64" s="9"/>
      <c r="KC64" s="9"/>
      <c r="KD64" s="9"/>
      <c r="KE64" s="9"/>
      <c r="KF64" s="9"/>
      <c r="KG64" s="9"/>
      <c r="KH64" s="9"/>
      <c r="KI64" s="9"/>
      <c r="KJ64" s="9"/>
      <c r="KK64" s="9"/>
      <c r="KL64" s="9"/>
      <c r="KM64" s="9"/>
      <c r="KN64" s="9"/>
      <c r="KO64" s="9"/>
      <c r="KP64" s="9"/>
      <c r="KQ64" s="9"/>
      <c r="KR64" s="9"/>
      <c r="KS64" s="9"/>
      <c r="KT64" s="9"/>
      <c r="KU64" s="9"/>
      <c r="KV64" s="9"/>
      <c r="KW64" s="9"/>
      <c r="KX64" s="9"/>
      <c r="KY64" s="9"/>
      <c r="KZ64" s="9"/>
      <c r="LA64" s="9"/>
      <c r="LB64" s="9"/>
      <c r="LC64" s="9"/>
      <c r="LD64" s="9"/>
      <c r="LE64" s="9"/>
      <c r="LF64" s="9"/>
      <c r="LG64" s="9"/>
      <c r="LH64" s="9"/>
      <c r="LI64" s="9"/>
      <c r="LJ64" s="9"/>
      <c r="LK64" s="9"/>
      <c r="LL64" s="9"/>
      <c r="LM64" s="9"/>
      <c r="LN64" s="9"/>
      <c r="LO64" s="9"/>
      <c r="LP64" s="9"/>
      <c r="LQ64" s="9"/>
      <c r="LR64" s="9"/>
      <c r="LS64" s="9"/>
      <c r="LT64" s="9"/>
      <c r="LU64" s="9"/>
      <c r="LV64" s="9"/>
      <c r="LW64" s="9"/>
      <c r="LX64" s="9"/>
      <c r="LY64" s="9"/>
      <c r="LZ64" s="9"/>
      <c r="MA64" s="9"/>
      <c r="MB64" s="9"/>
      <c r="MC64" s="9"/>
      <c r="MD64" s="9"/>
      <c r="ME64" s="9"/>
      <c r="MF64" s="9"/>
      <c r="MG64" s="9"/>
      <c r="MH64" s="9"/>
      <c r="MI64" s="9"/>
      <c r="MJ64" s="9"/>
      <c r="MK64" s="9"/>
      <c r="ML64" s="9"/>
      <c r="MM64" s="9"/>
      <c r="MN64" s="9"/>
      <c r="MO64" s="9"/>
      <c r="MP64" s="9"/>
      <c r="MQ64" s="9"/>
      <c r="MR64" s="9"/>
      <c r="MS64" s="9"/>
      <c r="MT64" s="9"/>
      <c r="MU64" s="9"/>
      <c r="MV64" s="9"/>
      <c r="MW64" s="9"/>
      <c r="MX64" s="9"/>
      <c r="MY64" s="9"/>
      <c r="MZ64" s="9"/>
      <c r="NA64" s="9"/>
      <c r="NB64" s="9"/>
      <c r="NC64" s="9"/>
      <c r="ND64" s="9">
        <v>0.67</v>
      </c>
      <c r="NE64" s="10">
        <v>0.67</v>
      </c>
      <c r="NF64" s="10">
        <v>0.64</v>
      </c>
      <c r="NG64" s="10">
        <v>0.67</v>
      </c>
      <c r="NH64" s="10">
        <v>0.68</v>
      </c>
      <c r="NI64" s="10">
        <v>0.71</v>
      </c>
      <c r="NJ64" s="10">
        <v>0.71</v>
      </c>
      <c r="NK64" s="10">
        <v>0.73</v>
      </c>
      <c r="NL64" s="10">
        <v>0.72</v>
      </c>
      <c r="NM64" s="10">
        <v>0.7</v>
      </c>
      <c r="NN64" s="10">
        <v>0.7</v>
      </c>
      <c r="NO64" s="10">
        <v>0.72</v>
      </c>
      <c r="NP64" s="10">
        <v>0.71</v>
      </c>
      <c r="NQ64" s="10">
        <v>0.73</v>
      </c>
      <c r="NR64" s="10">
        <v>0.74</v>
      </c>
      <c r="NS64" s="10">
        <v>0.73</v>
      </c>
      <c r="NT64" s="10">
        <v>0.75</v>
      </c>
      <c r="NU64" s="10">
        <v>0.73</v>
      </c>
      <c r="NV64" s="10">
        <v>0.76</v>
      </c>
      <c r="NW64" s="10">
        <v>0.78</v>
      </c>
      <c r="NX64" s="10">
        <v>0.72</v>
      </c>
      <c r="NY64">
        <v>0.7</v>
      </c>
      <c r="NZ64">
        <v>0.67</v>
      </c>
      <c r="OA64">
        <v>0.67</v>
      </c>
      <c r="OB64">
        <v>0.65</v>
      </c>
      <c r="OC64">
        <v>0.67</v>
      </c>
      <c r="OD64">
        <v>0.67</v>
      </c>
      <c r="OE64">
        <v>0.69</v>
      </c>
      <c r="OF64">
        <v>0.72</v>
      </c>
      <c r="OG64">
        <v>0.72</v>
      </c>
      <c r="OH64">
        <v>0.74</v>
      </c>
      <c r="OI64">
        <v>0.7</v>
      </c>
      <c r="OJ64">
        <v>0.69</v>
      </c>
      <c r="OK64">
        <v>0.7</v>
      </c>
      <c r="OL64">
        <v>0.7</v>
      </c>
      <c r="OM64">
        <v>0.7</v>
      </c>
      <c r="ON64">
        <v>0.71</v>
      </c>
      <c r="OO64">
        <v>0.65</v>
      </c>
      <c r="OP64">
        <v>0.65</v>
      </c>
      <c r="OQ64">
        <v>0.66</v>
      </c>
      <c r="OR64">
        <v>0.64</v>
      </c>
      <c r="OS64">
        <v>0.69</v>
      </c>
      <c r="OT64">
        <v>0.68</v>
      </c>
      <c r="OU64">
        <v>0.66</v>
      </c>
      <c r="OV64">
        <v>0.68</v>
      </c>
      <c r="OW64">
        <v>0.7</v>
      </c>
      <c r="OX64">
        <v>0.72</v>
      </c>
      <c r="OY64">
        <v>0.69</v>
      </c>
      <c r="OZ64">
        <v>0.69</v>
      </c>
      <c r="PA64">
        <v>0.7</v>
      </c>
      <c r="PB64">
        <v>0.7</v>
      </c>
      <c r="PC64">
        <v>0.71</v>
      </c>
      <c r="PD64">
        <v>0.71</v>
      </c>
      <c r="PE64">
        <v>0.68</v>
      </c>
      <c r="PF64">
        <v>0.66</v>
      </c>
      <c r="PG64">
        <v>0.68</v>
      </c>
      <c r="PH64">
        <v>0.69</v>
      </c>
      <c r="PI64">
        <v>0.7</v>
      </c>
      <c r="PJ64">
        <v>0.68</v>
      </c>
      <c r="PK64">
        <v>0.71</v>
      </c>
      <c r="PL64">
        <v>0.73</v>
      </c>
      <c r="PM64">
        <v>0.7</v>
      </c>
      <c r="PN64">
        <v>0.67</v>
      </c>
      <c r="PO64">
        <v>0.71</v>
      </c>
      <c r="PP64">
        <v>0.71</v>
      </c>
      <c r="PQ64">
        <v>0.68</v>
      </c>
      <c r="PR64">
        <v>0.78</v>
      </c>
      <c r="PS64">
        <v>0.76</v>
      </c>
      <c r="PT64">
        <v>0.77</v>
      </c>
      <c r="PU64">
        <v>0.78</v>
      </c>
      <c r="PV64">
        <v>0.79</v>
      </c>
      <c r="PW64">
        <v>0.83</v>
      </c>
      <c r="PX64">
        <v>0.82</v>
      </c>
      <c r="PY64">
        <v>0.8</v>
      </c>
      <c r="PZ64">
        <v>0.79</v>
      </c>
      <c r="QA64">
        <v>0.77</v>
      </c>
      <c r="QB64">
        <v>0.74</v>
      </c>
      <c r="QC64">
        <v>0.77</v>
      </c>
      <c r="QD64">
        <v>0.75</v>
      </c>
      <c r="QE64">
        <v>0.76</v>
      </c>
      <c r="QF64">
        <v>0.77</v>
      </c>
      <c r="QG64">
        <v>0.75</v>
      </c>
      <c r="QH64">
        <v>0.77</v>
      </c>
      <c r="QI64">
        <v>0.8</v>
      </c>
    </row>
    <row r="65" spans="1:451" ht="16.5" customHeight="1" x14ac:dyDescent="0.25">
      <c r="A65" s="10"/>
      <c r="B65" s="13" t="s">
        <v>429</v>
      </c>
      <c r="C65" s="9"/>
      <c r="D65" s="9"/>
      <c r="E65" s="9">
        <v>2.42</v>
      </c>
      <c r="F65" s="9">
        <v>2.42</v>
      </c>
      <c r="G65" s="9">
        <v>2.44</v>
      </c>
      <c r="H65" s="9">
        <v>2.39</v>
      </c>
      <c r="I65" s="9">
        <v>2.4</v>
      </c>
      <c r="J65" s="9"/>
      <c r="K65" s="9"/>
      <c r="L65" s="9">
        <v>2.4</v>
      </c>
      <c r="M65" s="9">
        <v>2.41</v>
      </c>
      <c r="N65" s="9">
        <v>2.48</v>
      </c>
      <c r="O65" s="9">
        <v>2.46</v>
      </c>
      <c r="P65" s="9">
        <v>2.42</v>
      </c>
      <c r="Q65" s="9"/>
      <c r="R65" s="9"/>
      <c r="S65" s="9">
        <v>2.39</v>
      </c>
      <c r="T65" s="9">
        <v>2.4</v>
      </c>
      <c r="U65" s="9">
        <v>2.44</v>
      </c>
      <c r="V65" s="9">
        <v>2.4700000000000002</v>
      </c>
      <c r="W65" s="9">
        <v>2.48</v>
      </c>
      <c r="X65" s="9"/>
      <c r="Y65" s="9"/>
      <c r="Z65" s="9">
        <v>2.44</v>
      </c>
      <c r="AA65" s="9">
        <v>2.44</v>
      </c>
      <c r="AB65" s="9">
        <v>2.4900000000000002</v>
      </c>
      <c r="AC65" s="9">
        <v>2.4900000000000002</v>
      </c>
      <c r="AD65" s="9">
        <v>2.44</v>
      </c>
      <c r="AE65" s="9"/>
      <c r="AF65" s="9"/>
      <c r="AG65" s="9">
        <v>2.41</v>
      </c>
      <c r="AH65" s="9">
        <v>2.4500000000000002</v>
      </c>
      <c r="AI65" s="9">
        <v>2.4900000000000002</v>
      </c>
      <c r="AJ65" s="9">
        <v>2.48</v>
      </c>
      <c r="AK65" s="9">
        <v>2.5099999999999998</v>
      </c>
      <c r="AL65" s="9"/>
      <c r="AM65" s="9"/>
      <c r="AN65" s="9">
        <v>2.5</v>
      </c>
      <c r="AO65" s="9">
        <v>2.4900000000000002</v>
      </c>
      <c r="AP65" s="9">
        <v>2.5299999999999998</v>
      </c>
      <c r="AQ65" s="9">
        <v>2.65</v>
      </c>
      <c r="AR65" s="9">
        <v>2.58</v>
      </c>
      <c r="AS65" s="9"/>
      <c r="AT65" s="9"/>
      <c r="AU65" s="9">
        <v>2.54</v>
      </c>
      <c r="AV65" s="9">
        <v>2.57</v>
      </c>
      <c r="AW65" s="9">
        <v>2.57</v>
      </c>
      <c r="AX65" s="9">
        <v>2.58</v>
      </c>
      <c r="AY65" s="9">
        <v>2.59</v>
      </c>
      <c r="AZ65" s="9"/>
      <c r="BA65" s="9"/>
      <c r="BB65" s="9"/>
      <c r="BC65" s="9">
        <v>2.6</v>
      </c>
      <c r="BD65" s="9">
        <v>2.57</v>
      </c>
      <c r="BE65" s="9">
        <v>2.64</v>
      </c>
      <c r="BF65" s="9">
        <v>2.58</v>
      </c>
      <c r="BG65" s="9"/>
      <c r="BH65" s="9"/>
      <c r="BI65" s="9">
        <v>2.61</v>
      </c>
      <c r="BJ65" s="9">
        <v>2.61</v>
      </c>
      <c r="BK65" s="9">
        <v>2.73</v>
      </c>
      <c r="BL65" s="9">
        <v>2.79</v>
      </c>
      <c r="BM65" s="9">
        <v>2.89</v>
      </c>
      <c r="BN65" s="9"/>
      <c r="BO65" s="9"/>
      <c r="BP65" s="9">
        <v>2.81</v>
      </c>
      <c r="BQ65" s="9">
        <v>2.71</v>
      </c>
      <c r="BR65" s="9">
        <v>2.65</v>
      </c>
      <c r="BS65" s="9">
        <v>2.68</v>
      </c>
      <c r="BT65" s="9">
        <v>2.66</v>
      </c>
      <c r="BU65" s="9"/>
      <c r="BV65" s="9"/>
      <c r="BW65" s="9">
        <v>2.56</v>
      </c>
      <c r="BX65" s="9">
        <v>2.52</v>
      </c>
      <c r="BY65" s="9">
        <v>2.59</v>
      </c>
      <c r="BZ65" s="9">
        <v>2.59</v>
      </c>
      <c r="CA65" s="9">
        <v>2.64</v>
      </c>
      <c r="CB65" s="9"/>
      <c r="CC65" s="9"/>
      <c r="CD65" s="9"/>
      <c r="CE65" s="9">
        <v>2.69</v>
      </c>
      <c r="CF65" s="9">
        <v>2.69</v>
      </c>
      <c r="CG65" s="9">
        <v>2.74</v>
      </c>
      <c r="CH65" s="9">
        <v>2.67</v>
      </c>
      <c r="CI65" s="9"/>
      <c r="CJ65" s="9"/>
      <c r="CK65" s="9">
        <v>2.65</v>
      </c>
      <c r="CL65" s="9">
        <v>2.68</v>
      </c>
      <c r="CM65" s="9">
        <v>2.67</v>
      </c>
      <c r="CN65" s="9">
        <v>2.66</v>
      </c>
      <c r="CO65" s="9">
        <v>2.63</v>
      </c>
      <c r="CP65" s="9"/>
      <c r="CQ65" s="9"/>
      <c r="CR65" s="9">
        <v>2.65</v>
      </c>
      <c r="CS65" s="9">
        <v>2.66</v>
      </c>
      <c r="CT65" s="9">
        <v>2.65</v>
      </c>
      <c r="CU65" s="9">
        <v>2.64</v>
      </c>
      <c r="CV65" s="9">
        <v>2.66</v>
      </c>
      <c r="CW65" s="9"/>
      <c r="CX65" s="9"/>
      <c r="CY65" s="9">
        <v>2.59</v>
      </c>
      <c r="CZ65" s="9">
        <v>2.58</v>
      </c>
      <c r="DA65" s="9">
        <v>2.63</v>
      </c>
      <c r="DB65" s="9">
        <v>2.62</v>
      </c>
      <c r="DC65" s="9"/>
      <c r="DD65" s="9"/>
      <c r="DE65" s="9"/>
      <c r="DF65" s="9">
        <v>2.64</v>
      </c>
      <c r="DG65" s="9">
        <v>2.67</v>
      </c>
      <c r="DH65" s="9">
        <v>2.59</v>
      </c>
      <c r="DI65" s="9">
        <v>2.6</v>
      </c>
      <c r="DJ65" s="9">
        <v>2.63</v>
      </c>
      <c r="DK65" s="9"/>
      <c r="DL65" s="9"/>
      <c r="DM65" s="9">
        <v>2.5</v>
      </c>
      <c r="DN65" s="9">
        <v>2.5</v>
      </c>
      <c r="DO65" s="9">
        <v>2.54</v>
      </c>
      <c r="DP65" s="9">
        <v>2.5299999999999998</v>
      </c>
      <c r="DQ65" s="9">
        <v>2.4900000000000002</v>
      </c>
      <c r="DR65" s="9"/>
      <c r="DS65" s="9"/>
      <c r="DT65" s="9">
        <v>2.4300000000000002</v>
      </c>
      <c r="DU65" s="9">
        <v>2.41</v>
      </c>
      <c r="DV65" s="9">
        <v>2.41</v>
      </c>
      <c r="DW65" s="9">
        <v>2.42</v>
      </c>
      <c r="DX65" s="9">
        <v>2.38</v>
      </c>
      <c r="DY65" s="9"/>
      <c r="DZ65" s="9"/>
      <c r="EA65" s="9">
        <v>2.2999999999999998</v>
      </c>
      <c r="EB65" s="9">
        <v>2.35</v>
      </c>
      <c r="EC65" s="9">
        <v>2.36</v>
      </c>
      <c r="ED65" s="9">
        <v>2.27</v>
      </c>
      <c r="EE65" s="9">
        <v>2.2799999999999998</v>
      </c>
      <c r="EF65" s="9"/>
      <c r="EG65" s="9"/>
      <c r="EH65" s="9">
        <v>2.33</v>
      </c>
      <c r="EI65" s="9">
        <v>2.37</v>
      </c>
      <c r="EJ65" s="9">
        <v>2.35</v>
      </c>
      <c r="EK65" s="9">
        <v>2.35</v>
      </c>
      <c r="EL65" s="9">
        <v>2.41</v>
      </c>
      <c r="EM65" s="9"/>
      <c r="EN65" s="9"/>
      <c r="EO65" s="9"/>
      <c r="EP65" s="9">
        <v>2.4</v>
      </c>
      <c r="EQ65" s="9">
        <v>2.36</v>
      </c>
      <c r="ER65" s="9">
        <v>2.37</v>
      </c>
      <c r="ES65" s="9">
        <v>2.37</v>
      </c>
      <c r="ET65" s="9"/>
      <c r="EU65" s="9"/>
      <c r="EV65" s="9">
        <v>2.4</v>
      </c>
      <c r="EW65" s="9">
        <v>2.39</v>
      </c>
      <c r="EX65" s="9">
        <v>2.34</v>
      </c>
      <c r="EY65" s="9">
        <v>2.44</v>
      </c>
      <c r="EZ65" s="9">
        <v>2.4300000000000002</v>
      </c>
      <c r="FA65" s="9"/>
      <c r="FB65" s="9"/>
      <c r="FC65" s="9">
        <v>2.41</v>
      </c>
      <c r="FD65" s="9">
        <v>2.38</v>
      </c>
      <c r="FE65" s="9">
        <v>2.46</v>
      </c>
      <c r="FF65" s="9">
        <v>2.4500000000000002</v>
      </c>
      <c r="FG65" s="9">
        <v>2.44</v>
      </c>
      <c r="FH65" s="9"/>
      <c r="FI65" s="9"/>
      <c r="FJ65" s="9">
        <v>2.36</v>
      </c>
      <c r="FK65" s="9">
        <v>2.37</v>
      </c>
      <c r="FL65" s="9">
        <v>2.35</v>
      </c>
      <c r="FM65" s="9">
        <v>2.29</v>
      </c>
      <c r="FN65" s="9">
        <v>2.29</v>
      </c>
      <c r="FO65" s="9"/>
      <c r="FP65" s="9"/>
      <c r="FQ65" s="9">
        <v>2.23</v>
      </c>
      <c r="FR65" s="9">
        <v>2.27</v>
      </c>
      <c r="FS65" s="9">
        <v>2.19</v>
      </c>
      <c r="FT65" s="9">
        <v>2.15</v>
      </c>
      <c r="FU65" s="9">
        <v>2.0699999999999998</v>
      </c>
      <c r="FV65" s="9"/>
      <c r="FW65" s="9"/>
      <c r="FX65" s="9">
        <v>2.08</v>
      </c>
      <c r="FY65" s="9">
        <v>2.09</v>
      </c>
      <c r="FZ65" s="9">
        <v>2.08</v>
      </c>
      <c r="GA65" s="9">
        <v>2.0099999999999998</v>
      </c>
      <c r="GB65" s="9"/>
      <c r="GC65" s="9"/>
      <c r="GD65" s="9"/>
      <c r="GE65" s="9">
        <v>1.96</v>
      </c>
      <c r="GF65" s="9">
        <v>1.9</v>
      </c>
      <c r="GG65" s="9">
        <v>1.87</v>
      </c>
      <c r="GH65" s="9">
        <v>1.94</v>
      </c>
      <c r="GI65" s="9">
        <v>1.92</v>
      </c>
      <c r="GJ65" s="9"/>
      <c r="GK65" s="9"/>
      <c r="GL65" s="9">
        <v>1.89</v>
      </c>
      <c r="GM65" s="9">
        <v>1.83</v>
      </c>
      <c r="GN65" s="9">
        <v>1.79</v>
      </c>
      <c r="GO65" s="9">
        <v>1.77</v>
      </c>
      <c r="GP65" s="9">
        <v>1.71</v>
      </c>
      <c r="GQ65" s="9"/>
      <c r="GR65" s="9"/>
      <c r="GS65" s="9">
        <v>1.78</v>
      </c>
      <c r="GT65" s="9">
        <v>1.78</v>
      </c>
      <c r="GU65" s="9">
        <v>1.81</v>
      </c>
      <c r="GV65" s="9">
        <v>1.77</v>
      </c>
      <c r="GW65" s="9">
        <v>1.81</v>
      </c>
      <c r="GX65" s="9"/>
      <c r="GY65" s="9"/>
      <c r="GZ65" s="9">
        <v>1.82</v>
      </c>
      <c r="HA65" s="9">
        <v>1.84</v>
      </c>
      <c r="HB65" s="9">
        <v>1.83</v>
      </c>
      <c r="HC65" s="9">
        <v>1.87</v>
      </c>
      <c r="HD65" s="9">
        <v>1.9</v>
      </c>
      <c r="HE65" s="9"/>
      <c r="HF65" s="9"/>
      <c r="HG65" s="9"/>
      <c r="HH65" s="9"/>
      <c r="HI65" s="9"/>
      <c r="HJ65" s="9"/>
      <c r="HK65" s="9"/>
      <c r="HL65" s="9"/>
      <c r="HM65" s="9"/>
      <c r="HN65" s="9"/>
      <c r="HO65" s="9"/>
      <c r="HP65" s="9"/>
      <c r="HQ65" s="9"/>
      <c r="HR65" s="9"/>
      <c r="HS65" s="9"/>
      <c r="HT65" s="9"/>
      <c r="HU65" s="9"/>
      <c r="HV65" s="9"/>
      <c r="HW65" s="9"/>
      <c r="HX65" s="9"/>
      <c r="HY65" s="9"/>
      <c r="HZ65" s="9"/>
      <c r="IA65" s="9"/>
      <c r="IB65" s="9"/>
      <c r="IC65" s="9"/>
      <c r="ID65" s="9"/>
      <c r="IE65" s="9"/>
      <c r="IF65" s="9"/>
      <c r="IG65" s="9"/>
      <c r="IH65" s="9"/>
      <c r="II65" s="9"/>
      <c r="IJ65" s="9"/>
      <c r="IK65" s="9"/>
      <c r="IL65" s="9"/>
      <c r="IM65" s="9"/>
      <c r="IN65" s="9"/>
      <c r="IO65" s="9"/>
      <c r="IP65" s="9"/>
      <c r="IQ65" s="9"/>
      <c r="IR65" s="9"/>
      <c r="IS65" s="9"/>
      <c r="IT65" s="9"/>
      <c r="IU65" s="9"/>
      <c r="IV65" s="9"/>
      <c r="IW65" s="9"/>
      <c r="IX65" s="9"/>
      <c r="IY65" s="9"/>
      <c r="IZ65" s="9"/>
      <c r="JA65" s="9"/>
      <c r="JB65" s="9"/>
      <c r="JC65" s="9"/>
      <c r="JD65" s="9"/>
      <c r="JE65" s="9"/>
      <c r="JF65" s="9"/>
      <c r="JG65" s="9"/>
      <c r="JH65" s="9"/>
      <c r="JI65" s="9"/>
      <c r="JJ65" s="9"/>
      <c r="JK65" s="9"/>
      <c r="JL65" s="9"/>
      <c r="JM65" s="9"/>
      <c r="JN65" s="9"/>
      <c r="JO65" s="9"/>
      <c r="JP65" s="9"/>
      <c r="JQ65" s="9"/>
      <c r="JR65" s="9"/>
      <c r="JS65" s="9"/>
      <c r="JT65" s="9"/>
      <c r="JU65" s="9"/>
      <c r="JV65" s="9"/>
      <c r="JW65" s="9"/>
      <c r="JX65" s="9"/>
      <c r="JY65" s="9"/>
      <c r="JZ65" s="9"/>
      <c r="KA65" s="9"/>
      <c r="KB65" s="9"/>
      <c r="KC65" s="9"/>
      <c r="KD65" s="9"/>
      <c r="KE65" s="9"/>
      <c r="KF65" s="9"/>
      <c r="KG65" s="9"/>
      <c r="KH65" s="9"/>
      <c r="KI65" s="9"/>
      <c r="KJ65" s="9"/>
      <c r="KK65" s="9"/>
      <c r="KL65" s="9"/>
      <c r="KM65" s="9"/>
      <c r="KN65" s="9"/>
      <c r="KO65" s="9"/>
      <c r="KP65" s="9"/>
      <c r="KQ65" s="9"/>
      <c r="KR65" s="9"/>
      <c r="KS65" s="9"/>
      <c r="KT65" s="9"/>
      <c r="KU65" s="9"/>
      <c r="KV65" s="9"/>
      <c r="KW65" s="9"/>
      <c r="KX65" s="9"/>
      <c r="KY65" s="9"/>
      <c r="KZ65" s="9"/>
      <c r="LA65" s="9"/>
      <c r="LB65" s="9"/>
      <c r="LC65" s="9"/>
      <c r="LD65" s="9"/>
      <c r="LE65" s="9"/>
      <c r="LF65" s="9"/>
      <c r="LG65" s="9"/>
      <c r="LH65" s="9"/>
      <c r="LI65" s="9"/>
      <c r="LJ65" s="9"/>
      <c r="LK65" s="9"/>
      <c r="LL65" s="9"/>
      <c r="LM65" s="9"/>
      <c r="LN65" s="9"/>
      <c r="LO65" s="9"/>
      <c r="LP65" s="9"/>
      <c r="LQ65" s="9"/>
      <c r="LR65" s="9"/>
      <c r="LS65" s="9"/>
      <c r="LT65" s="9"/>
      <c r="LU65" s="9"/>
      <c r="LV65" s="9"/>
      <c r="LW65" s="9"/>
      <c r="LX65" s="9"/>
      <c r="LY65" s="9"/>
      <c r="LZ65" s="9"/>
      <c r="MA65" s="9"/>
      <c r="MB65" s="9"/>
      <c r="MC65" s="9"/>
      <c r="MD65" s="9"/>
      <c r="ME65" s="9"/>
      <c r="MF65" s="9"/>
      <c r="MG65" s="9"/>
      <c r="MH65" s="9"/>
      <c r="MI65" s="9"/>
      <c r="MJ65" s="9"/>
      <c r="MK65" s="9"/>
      <c r="ML65" s="9"/>
      <c r="MM65" s="9"/>
      <c r="MN65" s="9"/>
      <c r="MO65" s="9"/>
      <c r="MP65" s="9"/>
      <c r="MQ65" s="9"/>
      <c r="MR65" s="9"/>
      <c r="MS65" s="9"/>
      <c r="MT65" s="9"/>
      <c r="MU65" s="9"/>
      <c r="MV65" s="9"/>
      <c r="MW65" s="9"/>
      <c r="MX65" s="9"/>
      <c r="MY65" s="9"/>
      <c r="MZ65" s="9"/>
      <c r="NA65" s="9"/>
      <c r="NB65" s="9"/>
      <c r="NC65" s="9"/>
      <c r="ND65" s="9">
        <v>1.9</v>
      </c>
      <c r="NE65" s="10">
        <v>1.89</v>
      </c>
      <c r="NF65" s="10">
        <v>1.84</v>
      </c>
      <c r="NG65" s="10">
        <v>1.91</v>
      </c>
      <c r="NH65" s="10">
        <v>1.92</v>
      </c>
      <c r="NI65" s="10">
        <v>1.96</v>
      </c>
      <c r="NJ65" s="10">
        <v>1.96</v>
      </c>
      <c r="NK65" s="10">
        <v>1.96</v>
      </c>
      <c r="NL65" s="10">
        <v>1.95</v>
      </c>
      <c r="NM65" s="10">
        <v>1.95</v>
      </c>
      <c r="NN65" s="10">
        <v>1.95</v>
      </c>
      <c r="NO65" s="10">
        <v>1.98</v>
      </c>
      <c r="NP65" s="10">
        <v>1.95</v>
      </c>
      <c r="NQ65" s="10">
        <v>1.98</v>
      </c>
      <c r="NR65" s="10">
        <v>1.9</v>
      </c>
      <c r="NS65" s="10">
        <v>1.89</v>
      </c>
      <c r="NT65" s="10">
        <v>1.93</v>
      </c>
      <c r="NU65" s="10">
        <v>1.91</v>
      </c>
      <c r="NV65" s="10">
        <v>1.94</v>
      </c>
      <c r="NW65" s="10">
        <v>1.98</v>
      </c>
      <c r="NX65" s="10">
        <v>1.9</v>
      </c>
      <c r="NY65">
        <v>1.85</v>
      </c>
      <c r="NZ65">
        <v>1.81</v>
      </c>
      <c r="OA65">
        <v>1.81</v>
      </c>
      <c r="OB65">
        <v>1.77</v>
      </c>
      <c r="OC65">
        <v>1.8</v>
      </c>
      <c r="OD65">
        <v>1.79</v>
      </c>
      <c r="OE65">
        <v>1.83</v>
      </c>
      <c r="OF65">
        <v>1.86</v>
      </c>
      <c r="OG65">
        <v>1.87</v>
      </c>
      <c r="OH65">
        <v>1.89</v>
      </c>
      <c r="OI65">
        <v>1.85</v>
      </c>
      <c r="OJ65">
        <v>1.83</v>
      </c>
      <c r="OK65">
        <v>1.85</v>
      </c>
      <c r="OL65">
        <v>1.85</v>
      </c>
      <c r="OM65">
        <v>1.85</v>
      </c>
      <c r="ON65">
        <v>1.93</v>
      </c>
      <c r="OO65">
        <v>1.84</v>
      </c>
      <c r="OP65">
        <v>1.85</v>
      </c>
      <c r="OQ65">
        <v>1.86</v>
      </c>
      <c r="OR65">
        <v>1.83</v>
      </c>
      <c r="OS65">
        <v>1.94</v>
      </c>
      <c r="OT65">
        <v>1.94</v>
      </c>
      <c r="OU65">
        <v>1.9</v>
      </c>
      <c r="OV65">
        <v>1.95</v>
      </c>
      <c r="OW65">
        <v>1.97</v>
      </c>
      <c r="OX65">
        <v>2.0099999999999998</v>
      </c>
      <c r="OY65">
        <v>1.97</v>
      </c>
      <c r="OZ65">
        <v>1.95</v>
      </c>
      <c r="PA65">
        <v>1.95</v>
      </c>
      <c r="PB65">
        <v>2</v>
      </c>
      <c r="PC65">
        <v>1.99</v>
      </c>
      <c r="PD65">
        <v>1.98</v>
      </c>
      <c r="PE65">
        <v>1.91</v>
      </c>
      <c r="PF65">
        <v>1.87</v>
      </c>
      <c r="PG65">
        <v>1.92</v>
      </c>
      <c r="PH65">
        <v>1.92</v>
      </c>
      <c r="PI65">
        <v>1.94</v>
      </c>
      <c r="PJ65">
        <v>1.89</v>
      </c>
      <c r="PK65">
        <v>1.96</v>
      </c>
      <c r="PL65">
        <v>2</v>
      </c>
      <c r="PM65">
        <v>1.95</v>
      </c>
      <c r="PN65">
        <v>1.9</v>
      </c>
      <c r="PO65">
        <v>1.96</v>
      </c>
      <c r="PP65">
        <v>1.97</v>
      </c>
      <c r="PQ65">
        <v>1.94</v>
      </c>
      <c r="PR65">
        <v>2.0699999999999998</v>
      </c>
      <c r="PS65">
        <v>2.0299999999999998</v>
      </c>
      <c r="PT65">
        <v>2.0499999999999998</v>
      </c>
      <c r="PU65">
        <v>2.0699999999999998</v>
      </c>
      <c r="PV65">
        <v>2.08</v>
      </c>
      <c r="PW65">
        <v>2.16</v>
      </c>
      <c r="PX65">
        <v>2.14</v>
      </c>
      <c r="PY65">
        <v>2.11</v>
      </c>
      <c r="PZ65">
        <v>2.08</v>
      </c>
      <c r="QA65">
        <v>2.0499999999999998</v>
      </c>
      <c r="QB65">
        <v>2.02</v>
      </c>
      <c r="QC65">
        <v>2.06</v>
      </c>
      <c r="QD65">
        <v>2.0299999999999998</v>
      </c>
      <c r="QE65">
        <v>2.0299999999999998</v>
      </c>
      <c r="QF65">
        <v>2.0499999999999998</v>
      </c>
      <c r="QG65">
        <v>2.02</v>
      </c>
      <c r="QH65">
        <v>2.0499999999999998</v>
      </c>
      <c r="QI65">
        <v>2.11</v>
      </c>
    </row>
    <row r="66" spans="1:451" ht="16.5" customHeight="1" x14ac:dyDescent="0.25">
      <c r="A66" s="10"/>
      <c r="B66" s="14" t="s">
        <v>430</v>
      </c>
      <c r="C66" s="9"/>
      <c r="D66" s="9"/>
      <c r="E66" s="9">
        <v>1.08</v>
      </c>
      <c r="F66" s="9">
        <v>1.08</v>
      </c>
      <c r="G66" s="9">
        <v>1.1000000000000001</v>
      </c>
      <c r="H66" s="9">
        <v>1.06</v>
      </c>
      <c r="I66" s="9">
        <v>1.07</v>
      </c>
      <c r="J66" s="9"/>
      <c r="K66" s="9"/>
      <c r="L66" s="9">
        <v>1.07</v>
      </c>
      <c r="M66" s="9">
        <v>1.08</v>
      </c>
      <c r="N66" s="9">
        <v>1.1200000000000001</v>
      </c>
      <c r="O66" s="9">
        <v>1.1100000000000001</v>
      </c>
      <c r="P66" s="9">
        <v>1.0900000000000001</v>
      </c>
      <c r="Q66" s="9"/>
      <c r="R66" s="9"/>
      <c r="S66" s="9">
        <v>1.07</v>
      </c>
      <c r="T66" s="9">
        <v>1.08</v>
      </c>
      <c r="U66" s="9">
        <v>1.1000000000000001</v>
      </c>
      <c r="V66" s="9">
        <v>1.1200000000000001</v>
      </c>
      <c r="W66" s="9">
        <v>1.1200000000000001</v>
      </c>
      <c r="X66" s="9"/>
      <c r="Y66" s="9"/>
      <c r="Z66" s="9">
        <v>1.1000000000000001</v>
      </c>
      <c r="AA66" s="9">
        <v>1.1000000000000001</v>
      </c>
      <c r="AB66" s="9">
        <v>1.1299999999999999</v>
      </c>
      <c r="AC66" s="9">
        <v>1.1299999999999999</v>
      </c>
      <c r="AD66" s="9">
        <v>1.1000000000000001</v>
      </c>
      <c r="AE66" s="9"/>
      <c r="AF66" s="9"/>
      <c r="AG66" s="9">
        <v>1.0900000000000001</v>
      </c>
      <c r="AH66" s="9">
        <v>1.1100000000000001</v>
      </c>
      <c r="AI66" s="9">
        <v>1.1299999999999999</v>
      </c>
      <c r="AJ66" s="9">
        <v>1.1200000000000001</v>
      </c>
      <c r="AK66" s="9">
        <v>1.1399999999999999</v>
      </c>
      <c r="AL66" s="9"/>
      <c r="AM66" s="9"/>
      <c r="AN66" s="9">
        <v>1.1399999999999999</v>
      </c>
      <c r="AO66" s="9">
        <v>1.1399999999999999</v>
      </c>
      <c r="AP66" s="9">
        <v>1.1599999999999999</v>
      </c>
      <c r="AQ66" s="9">
        <v>1.23</v>
      </c>
      <c r="AR66" s="9">
        <v>1.18</v>
      </c>
      <c r="AS66" s="9"/>
      <c r="AT66" s="9"/>
      <c r="AU66" s="9">
        <v>1.1599999999999999</v>
      </c>
      <c r="AV66" s="9">
        <v>1.18</v>
      </c>
      <c r="AW66" s="9">
        <v>1.18</v>
      </c>
      <c r="AX66" s="9">
        <v>1.18</v>
      </c>
      <c r="AY66" s="9">
        <v>1.19</v>
      </c>
      <c r="AZ66" s="9"/>
      <c r="BA66" s="9"/>
      <c r="BB66" s="9"/>
      <c r="BC66" s="9">
        <v>1.2</v>
      </c>
      <c r="BD66" s="9">
        <v>1.18</v>
      </c>
      <c r="BE66" s="9">
        <v>1.23</v>
      </c>
      <c r="BF66" s="9">
        <v>1.19</v>
      </c>
      <c r="BG66" s="9"/>
      <c r="BH66" s="9"/>
      <c r="BI66" s="9">
        <v>1.24</v>
      </c>
      <c r="BJ66" s="9">
        <v>1.24</v>
      </c>
      <c r="BK66" s="9">
        <v>1.31</v>
      </c>
      <c r="BL66" s="9">
        <v>1.35</v>
      </c>
      <c r="BM66" s="9">
        <v>1.41</v>
      </c>
      <c r="BN66" s="9"/>
      <c r="BO66" s="9"/>
      <c r="BP66" s="9">
        <v>1.37</v>
      </c>
      <c r="BQ66" s="9">
        <v>1.31</v>
      </c>
      <c r="BR66" s="9">
        <v>1.27</v>
      </c>
      <c r="BS66" s="9">
        <v>1.29</v>
      </c>
      <c r="BT66" s="9">
        <v>1.28</v>
      </c>
      <c r="BU66" s="9"/>
      <c r="BV66" s="9"/>
      <c r="BW66" s="9">
        <v>1.22</v>
      </c>
      <c r="BX66" s="9">
        <v>1.19</v>
      </c>
      <c r="BY66" s="9">
        <v>1.23</v>
      </c>
      <c r="BZ66" s="9">
        <v>1.23</v>
      </c>
      <c r="CA66" s="9">
        <v>1.27</v>
      </c>
      <c r="CB66" s="9"/>
      <c r="CC66" s="9"/>
      <c r="CD66" s="9"/>
      <c r="CE66" s="9">
        <v>1.3</v>
      </c>
      <c r="CF66" s="9">
        <v>1.3</v>
      </c>
      <c r="CG66" s="9">
        <v>1.33</v>
      </c>
      <c r="CH66" s="9">
        <v>1.29</v>
      </c>
      <c r="CI66" s="9"/>
      <c r="CJ66" s="9"/>
      <c r="CK66" s="9">
        <v>1.28</v>
      </c>
      <c r="CL66" s="9">
        <v>1.3</v>
      </c>
      <c r="CM66" s="9">
        <v>1.29</v>
      </c>
      <c r="CN66" s="9">
        <v>1.29</v>
      </c>
      <c r="CO66" s="9">
        <v>1.27</v>
      </c>
      <c r="CP66" s="9"/>
      <c r="CQ66" s="9"/>
      <c r="CR66" s="9">
        <v>1.28</v>
      </c>
      <c r="CS66" s="9">
        <v>1.28</v>
      </c>
      <c r="CT66" s="9">
        <v>1.28</v>
      </c>
      <c r="CU66" s="9">
        <v>1.26</v>
      </c>
      <c r="CV66" s="9">
        <v>1.28</v>
      </c>
      <c r="CW66" s="9"/>
      <c r="CX66" s="9"/>
      <c r="CY66" s="9">
        <v>1.23</v>
      </c>
      <c r="CZ66" s="9">
        <v>1.22</v>
      </c>
      <c r="DA66" s="9">
        <v>1.24</v>
      </c>
      <c r="DB66" s="9">
        <v>1.24</v>
      </c>
      <c r="DC66" s="9"/>
      <c r="DD66" s="9"/>
      <c r="DE66" s="9"/>
      <c r="DF66" s="9">
        <v>1.25</v>
      </c>
      <c r="DG66" s="9">
        <v>1.27</v>
      </c>
      <c r="DH66" s="9">
        <v>1.22</v>
      </c>
      <c r="DI66" s="9">
        <v>1.23</v>
      </c>
      <c r="DJ66" s="9">
        <v>1.24</v>
      </c>
      <c r="DK66" s="9"/>
      <c r="DL66" s="9"/>
      <c r="DM66" s="9">
        <v>1.1599999999999999</v>
      </c>
      <c r="DN66" s="9">
        <v>1.1599999999999999</v>
      </c>
      <c r="DO66" s="9">
        <v>1.1599999999999999</v>
      </c>
      <c r="DP66" s="9">
        <v>1.1599999999999999</v>
      </c>
      <c r="DQ66" s="9">
        <v>1.1299999999999999</v>
      </c>
      <c r="DR66" s="9"/>
      <c r="DS66" s="9"/>
      <c r="DT66" s="9">
        <v>1.1000000000000001</v>
      </c>
      <c r="DU66" s="9">
        <v>1.08</v>
      </c>
      <c r="DV66" s="9">
        <v>1.08</v>
      </c>
      <c r="DW66" s="9">
        <v>1.0900000000000001</v>
      </c>
      <c r="DX66" s="9">
        <v>1.06</v>
      </c>
      <c r="DY66" s="9"/>
      <c r="DZ66" s="9"/>
      <c r="EA66" s="9">
        <v>1.01</v>
      </c>
      <c r="EB66" s="9">
        <v>1.03</v>
      </c>
      <c r="EC66" s="9">
        <v>1.04</v>
      </c>
      <c r="ED66" s="9">
        <v>0.98</v>
      </c>
      <c r="EE66" s="9">
        <v>0.99</v>
      </c>
      <c r="EF66" s="9"/>
      <c r="EG66" s="9"/>
      <c r="EH66" s="9">
        <v>1.03</v>
      </c>
      <c r="EI66" s="9">
        <v>1.05</v>
      </c>
      <c r="EJ66" s="9">
        <v>1.04</v>
      </c>
      <c r="EK66" s="9">
        <v>1.04</v>
      </c>
      <c r="EL66" s="9">
        <v>1.0900000000000001</v>
      </c>
      <c r="EM66" s="9"/>
      <c r="EN66" s="9"/>
      <c r="EO66" s="9"/>
      <c r="EP66" s="9">
        <v>1.07</v>
      </c>
      <c r="EQ66" s="9">
        <v>1.05</v>
      </c>
      <c r="ER66" s="9">
        <v>1.05</v>
      </c>
      <c r="ES66" s="9">
        <v>1.05</v>
      </c>
      <c r="ET66" s="9"/>
      <c r="EU66" s="9"/>
      <c r="EV66" s="9">
        <v>1.08</v>
      </c>
      <c r="EW66" s="9">
        <v>1.06</v>
      </c>
      <c r="EX66" s="9">
        <v>1.03</v>
      </c>
      <c r="EY66" s="9">
        <v>1.0900000000000001</v>
      </c>
      <c r="EZ66" s="9">
        <v>1.08</v>
      </c>
      <c r="FA66" s="9"/>
      <c r="FB66" s="9"/>
      <c r="FC66" s="9">
        <v>1.07</v>
      </c>
      <c r="FD66" s="9">
        <v>1.05</v>
      </c>
      <c r="FE66" s="9">
        <v>1.07</v>
      </c>
      <c r="FF66" s="9">
        <v>1.06</v>
      </c>
      <c r="FG66" s="9">
        <v>1.05</v>
      </c>
      <c r="FH66" s="9"/>
      <c r="FI66" s="9"/>
      <c r="FJ66" s="9">
        <v>1</v>
      </c>
      <c r="FK66" s="9">
        <v>1</v>
      </c>
      <c r="FL66" s="9">
        <v>0.99</v>
      </c>
      <c r="FM66" s="9">
        <v>0.95</v>
      </c>
      <c r="FN66" s="9">
        <v>0.95</v>
      </c>
      <c r="FO66" s="9"/>
      <c r="FP66" s="9"/>
      <c r="FQ66" s="9">
        <v>0.91</v>
      </c>
      <c r="FR66" s="9">
        <v>0.93</v>
      </c>
      <c r="FS66" s="9">
        <v>0.89</v>
      </c>
      <c r="FT66" s="9">
        <v>0.87</v>
      </c>
      <c r="FU66" s="9">
        <v>0.82</v>
      </c>
      <c r="FV66" s="9"/>
      <c r="FW66" s="9"/>
      <c r="FX66" s="9">
        <v>0.84</v>
      </c>
      <c r="FY66" s="9">
        <v>0.85</v>
      </c>
      <c r="FZ66" s="9">
        <v>0.85</v>
      </c>
      <c r="GA66" s="9">
        <v>0.8</v>
      </c>
      <c r="GB66" s="9"/>
      <c r="GC66" s="9"/>
      <c r="GD66" s="9"/>
      <c r="GE66" s="9">
        <v>0.77</v>
      </c>
      <c r="GF66" s="9">
        <v>0.73</v>
      </c>
      <c r="GG66" s="9">
        <v>0.71</v>
      </c>
      <c r="GH66" s="9">
        <v>0.75</v>
      </c>
      <c r="GI66" s="9">
        <v>0.74</v>
      </c>
      <c r="GJ66" s="9"/>
      <c r="GK66" s="9"/>
      <c r="GL66" s="9">
        <v>0.73</v>
      </c>
      <c r="GM66" s="9">
        <v>0.68</v>
      </c>
      <c r="GN66" s="9">
        <v>0.66</v>
      </c>
      <c r="GO66" s="9">
        <v>0.65</v>
      </c>
      <c r="GP66" s="9">
        <v>0.62</v>
      </c>
      <c r="GQ66" s="9"/>
      <c r="GR66" s="9"/>
      <c r="GS66" s="9">
        <v>0.66</v>
      </c>
      <c r="GT66" s="9">
        <v>0.66</v>
      </c>
      <c r="GU66" s="9">
        <v>0.68</v>
      </c>
      <c r="GV66" s="9">
        <v>0.66</v>
      </c>
      <c r="GW66" s="9">
        <v>0.68</v>
      </c>
      <c r="GX66" s="9"/>
      <c r="GY66" s="9"/>
      <c r="GZ66" s="9">
        <v>0.69</v>
      </c>
      <c r="HA66" s="9">
        <v>0.7</v>
      </c>
      <c r="HB66" s="9">
        <v>0.69</v>
      </c>
      <c r="HC66" s="9">
        <v>0.72</v>
      </c>
      <c r="HD66" s="9">
        <v>0.73</v>
      </c>
      <c r="HE66" s="9"/>
      <c r="HF66" s="9"/>
      <c r="HG66" s="9"/>
      <c r="HH66" s="9"/>
      <c r="HI66" s="9"/>
      <c r="HJ66" s="9"/>
      <c r="HK66" s="9"/>
      <c r="HL66" s="9"/>
      <c r="HM66" s="9"/>
      <c r="HN66" s="9"/>
      <c r="HO66" s="9"/>
      <c r="HP66" s="9"/>
      <c r="HQ66" s="9"/>
      <c r="HR66" s="9"/>
      <c r="HS66" s="9"/>
      <c r="HT66" s="9"/>
      <c r="HU66" s="9"/>
      <c r="HV66" s="9"/>
      <c r="HW66" s="9"/>
      <c r="HX66" s="9"/>
      <c r="HY66" s="9"/>
      <c r="HZ66" s="9"/>
      <c r="IA66" s="9"/>
      <c r="IB66" s="9"/>
      <c r="IC66" s="9"/>
      <c r="ID66" s="9"/>
      <c r="IE66" s="9"/>
      <c r="IF66" s="9"/>
      <c r="IG66" s="9"/>
      <c r="IH66" s="9"/>
      <c r="II66" s="9"/>
      <c r="IJ66" s="9"/>
      <c r="IK66" s="9"/>
      <c r="IL66" s="9"/>
      <c r="IM66" s="9"/>
      <c r="IN66" s="9"/>
      <c r="IO66" s="9"/>
      <c r="IP66" s="9"/>
      <c r="IQ66" s="9"/>
      <c r="IR66" s="9"/>
      <c r="IS66" s="9"/>
      <c r="IT66" s="9"/>
      <c r="IU66" s="9"/>
      <c r="IV66" s="9"/>
      <c r="IW66" s="9"/>
      <c r="IX66" s="9"/>
      <c r="IY66" s="9"/>
      <c r="IZ66" s="9"/>
      <c r="JA66" s="9"/>
      <c r="JB66" s="9"/>
      <c r="JC66" s="9"/>
      <c r="JD66" s="9"/>
      <c r="JE66" s="9"/>
      <c r="JF66" s="9"/>
      <c r="JG66" s="9"/>
      <c r="JH66" s="9"/>
      <c r="JI66" s="9"/>
      <c r="JJ66" s="9"/>
      <c r="JK66" s="9"/>
      <c r="JL66" s="9"/>
      <c r="JM66" s="9"/>
      <c r="JN66" s="9"/>
      <c r="JO66" s="9"/>
      <c r="JP66" s="9"/>
      <c r="JQ66" s="9"/>
      <c r="JR66" s="9"/>
      <c r="JS66" s="9"/>
      <c r="JT66" s="9"/>
      <c r="JU66" s="9"/>
      <c r="JV66" s="9"/>
      <c r="JW66" s="9"/>
      <c r="JX66" s="9"/>
      <c r="JY66" s="9"/>
      <c r="JZ66" s="9"/>
      <c r="KA66" s="9"/>
      <c r="KB66" s="9"/>
      <c r="KC66" s="9"/>
      <c r="KD66" s="9"/>
      <c r="KE66" s="9"/>
      <c r="KF66" s="9"/>
      <c r="KG66" s="9"/>
      <c r="KH66" s="9"/>
      <c r="KI66" s="9"/>
      <c r="KJ66" s="9"/>
      <c r="KK66" s="9"/>
      <c r="KL66" s="9"/>
      <c r="KM66" s="9"/>
      <c r="KN66" s="9"/>
      <c r="KO66" s="9"/>
      <c r="KP66" s="9"/>
      <c r="KQ66" s="9"/>
      <c r="KR66" s="9"/>
      <c r="KS66" s="9"/>
      <c r="KT66" s="9"/>
      <c r="KU66" s="9"/>
      <c r="KV66" s="9"/>
      <c r="KW66" s="9"/>
      <c r="KX66" s="9"/>
      <c r="KY66" s="9"/>
      <c r="KZ66" s="9"/>
      <c r="LA66" s="9"/>
      <c r="LB66" s="9"/>
      <c r="LC66" s="9"/>
      <c r="LD66" s="9"/>
      <c r="LE66" s="9"/>
      <c r="LF66" s="9"/>
      <c r="LG66" s="9"/>
      <c r="LH66" s="9"/>
      <c r="LI66" s="9"/>
      <c r="LJ66" s="9"/>
      <c r="LK66" s="9"/>
      <c r="LL66" s="9"/>
      <c r="LM66" s="9"/>
      <c r="LN66" s="9"/>
      <c r="LO66" s="9"/>
      <c r="LP66" s="9"/>
      <c r="LQ66" s="9"/>
      <c r="LR66" s="9"/>
      <c r="LS66" s="9"/>
      <c r="LT66" s="9"/>
      <c r="LU66" s="9"/>
      <c r="LV66" s="9"/>
      <c r="LW66" s="9"/>
      <c r="LX66" s="9"/>
      <c r="LY66" s="9"/>
      <c r="LZ66" s="9"/>
      <c r="MA66" s="9"/>
      <c r="MB66" s="9"/>
      <c r="MC66" s="9"/>
      <c r="MD66" s="9"/>
      <c r="ME66" s="9"/>
      <c r="MF66" s="9"/>
      <c r="MG66" s="9"/>
      <c r="MH66" s="9"/>
      <c r="MI66" s="9"/>
      <c r="MJ66" s="9"/>
      <c r="MK66" s="9"/>
      <c r="ML66" s="9"/>
      <c r="MM66" s="9"/>
      <c r="MN66" s="9"/>
      <c r="MO66" s="9"/>
      <c r="MP66" s="9"/>
      <c r="MQ66" s="9"/>
      <c r="MR66" s="9"/>
      <c r="MS66" s="9"/>
      <c r="MT66" s="9"/>
      <c r="MU66" s="9"/>
      <c r="MV66" s="9"/>
      <c r="MW66" s="9"/>
      <c r="MX66" s="9"/>
      <c r="MY66" s="9"/>
      <c r="MZ66" s="9"/>
      <c r="NA66" s="9"/>
      <c r="NB66" s="9"/>
      <c r="NC66" s="9"/>
      <c r="ND66" s="9">
        <v>0.74</v>
      </c>
      <c r="NE66" s="10">
        <v>0.72</v>
      </c>
      <c r="NF66" s="10">
        <v>0.7</v>
      </c>
      <c r="NG66" s="10">
        <v>0.74</v>
      </c>
      <c r="NH66" s="10">
        <v>0.74</v>
      </c>
      <c r="NI66" s="10">
        <v>0.77</v>
      </c>
      <c r="NJ66" s="10">
        <v>0.77</v>
      </c>
      <c r="NK66" s="10">
        <v>0.8</v>
      </c>
      <c r="NL66" s="10">
        <v>0.78</v>
      </c>
      <c r="NM66" s="10">
        <v>0.75</v>
      </c>
      <c r="NN66" s="10">
        <v>0.75</v>
      </c>
      <c r="NO66" s="10">
        <v>0.78</v>
      </c>
      <c r="NP66" s="10">
        <v>0.76</v>
      </c>
      <c r="NQ66" s="10">
        <v>0.77</v>
      </c>
      <c r="NR66" s="10">
        <v>0.77</v>
      </c>
      <c r="NS66" s="10">
        <v>0.77</v>
      </c>
      <c r="NT66" s="10">
        <v>0.79</v>
      </c>
      <c r="NU66" s="10">
        <v>0.78</v>
      </c>
      <c r="NV66" s="10">
        <v>0.79</v>
      </c>
      <c r="NW66" s="10">
        <v>0.82</v>
      </c>
      <c r="NX66" s="10">
        <v>0.78</v>
      </c>
      <c r="NY66">
        <v>0.75</v>
      </c>
      <c r="NZ66">
        <v>0.71</v>
      </c>
      <c r="OA66">
        <v>0.71</v>
      </c>
      <c r="OB66">
        <v>0.69</v>
      </c>
      <c r="OC66">
        <v>0.7</v>
      </c>
      <c r="OD66">
        <v>0.7</v>
      </c>
      <c r="OE66">
        <v>0.72</v>
      </c>
      <c r="OF66">
        <v>0.74</v>
      </c>
      <c r="OG66">
        <v>0.75</v>
      </c>
      <c r="OH66">
        <v>0.76</v>
      </c>
      <c r="OI66">
        <v>0.73</v>
      </c>
      <c r="OJ66">
        <v>0.73</v>
      </c>
      <c r="OK66">
        <v>0.73</v>
      </c>
      <c r="OL66">
        <v>0.73</v>
      </c>
      <c r="OM66">
        <v>0.79</v>
      </c>
      <c r="ON66">
        <v>0.79</v>
      </c>
      <c r="OO66">
        <v>0.74</v>
      </c>
      <c r="OP66">
        <v>0.74</v>
      </c>
      <c r="OQ66">
        <v>0.74</v>
      </c>
      <c r="OR66">
        <v>0.72</v>
      </c>
      <c r="OS66">
        <v>0.79</v>
      </c>
      <c r="OT66">
        <v>0.79</v>
      </c>
      <c r="OU66">
        <v>0.76</v>
      </c>
      <c r="OV66">
        <v>0.8</v>
      </c>
      <c r="OW66">
        <v>0.81</v>
      </c>
      <c r="OX66">
        <v>0.84</v>
      </c>
      <c r="OY66">
        <v>0.81</v>
      </c>
      <c r="OZ66">
        <v>0.79</v>
      </c>
      <c r="PA66">
        <v>0.8</v>
      </c>
      <c r="PB66">
        <v>0.83</v>
      </c>
      <c r="PC66">
        <v>0.82</v>
      </c>
      <c r="PD66">
        <v>0.81</v>
      </c>
      <c r="PE66">
        <v>0.77</v>
      </c>
      <c r="PF66">
        <v>0.75</v>
      </c>
      <c r="PG66">
        <v>0.77</v>
      </c>
      <c r="PH66">
        <v>0.77</v>
      </c>
      <c r="PI66">
        <v>0.78</v>
      </c>
      <c r="PJ66">
        <v>0.76</v>
      </c>
      <c r="PK66">
        <v>0.8</v>
      </c>
      <c r="PL66">
        <v>0.83</v>
      </c>
      <c r="PM66">
        <v>0.79</v>
      </c>
      <c r="PN66">
        <v>0.76</v>
      </c>
      <c r="PO66">
        <v>0.8</v>
      </c>
      <c r="PP66">
        <v>0.81</v>
      </c>
      <c r="PQ66">
        <v>0.78</v>
      </c>
      <c r="PR66">
        <v>0.87</v>
      </c>
      <c r="PS66">
        <v>0.85</v>
      </c>
      <c r="PT66">
        <v>0.86</v>
      </c>
      <c r="PU66">
        <v>0.87</v>
      </c>
      <c r="PV66">
        <v>0.87</v>
      </c>
      <c r="PW66">
        <v>0.93</v>
      </c>
      <c r="PX66">
        <v>0.92</v>
      </c>
      <c r="PY66">
        <v>0.9</v>
      </c>
      <c r="PZ66">
        <v>0.88</v>
      </c>
      <c r="QA66">
        <v>0.86</v>
      </c>
      <c r="QB66">
        <v>0.84</v>
      </c>
      <c r="QC66">
        <v>0.87</v>
      </c>
      <c r="QD66">
        <v>0.85</v>
      </c>
      <c r="QE66">
        <v>0.85</v>
      </c>
      <c r="QF66">
        <v>0.86</v>
      </c>
      <c r="QG66">
        <v>0.84</v>
      </c>
      <c r="QH66">
        <v>0.86</v>
      </c>
      <c r="QI66">
        <v>0.9</v>
      </c>
    </row>
    <row r="67" spans="1:451" ht="16.5" customHeight="1" x14ac:dyDescent="0.25">
      <c r="A67" s="10"/>
      <c r="B67" s="13" t="s">
        <v>431</v>
      </c>
      <c r="C67" s="9"/>
      <c r="D67" s="9"/>
      <c r="E67" s="9">
        <v>1.82</v>
      </c>
      <c r="F67" s="9">
        <v>1.81</v>
      </c>
      <c r="G67" s="9">
        <v>1.83</v>
      </c>
      <c r="H67" s="9">
        <v>1.78</v>
      </c>
      <c r="I67" s="9">
        <v>1.79</v>
      </c>
      <c r="J67" s="9"/>
      <c r="K67" s="9"/>
      <c r="L67" s="9">
        <v>1.79</v>
      </c>
      <c r="M67" s="9">
        <v>1.8</v>
      </c>
      <c r="N67" s="9">
        <v>1.86</v>
      </c>
      <c r="O67" s="9">
        <v>1.85</v>
      </c>
      <c r="P67" s="9">
        <v>1.81</v>
      </c>
      <c r="Q67" s="9"/>
      <c r="R67" s="9"/>
      <c r="S67" s="9">
        <v>1.78</v>
      </c>
      <c r="T67" s="9">
        <v>1.79</v>
      </c>
      <c r="U67" s="9">
        <v>1.82</v>
      </c>
      <c r="V67" s="9">
        <v>1.85</v>
      </c>
      <c r="W67" s="9">
        <v>1.85</v>
      </c>
      <c r="X67" s="9"/>
      <c r="Y67" s="9"/>
      <c r="Z67" s="9">
        <v>1.82</v>
      </c>
      <c r="AA67" s="9">
        <v>1.81</v>
      </c>
      <c r="AB67" s="9">
        <v>1.86</v>
      </c>
      <c r="AC67" s="9">
        <v>1.85</v>
      </c>
      <c r="AD67" s="9">
        <v>1.81</v>
      </c>
      <c r="AE67" s="9"/>
      <c r="AF67" s="9"/>
      <c r="AG67" s="9">
        <v>1.79</v>
      </c>
      <c r="AH67" s="9">
        <v>1.82</v>
      </c>
      <c r="AI67" s="9">
        <v>1.86</v>
      </c>
      <c r="AJ67" s="9">
        <v>1.85</v>
      </c>
      <c r="AK67" s="9">
        <v>1.87</v>
      </c>
      <c r="AL67" s="9"/>
      <c r="AM67" s="9"/>
      <c r="AN67" s="9">
        <v>1.86</v>
      </c>
      <c r="AO67" s="9">
        <v>1.85</v>
      </c>
      <c r="AP67" s="9">
        <v>1.88</v>
      </c>
      <c r="AQ67" s="9">
        <v>1.98</v>
      </c>
      <c r="AR67" s="9">
        <v>1.92</v>
      </c>
      <c r="AS67" s="9"/>
      <c r="AT67" s="9"/>
      <c r="AU67" s="9">
        <v>1.89</v>
      </c>
      <c r="AV67" s="9">
        <v>1.91</v>
      </c>
      <c r="AW67" s="9">
        <v>1.91</v>
      </c>
      <c r="AX67" s="9">
        <v>1.92</v>
      </c>
      <c r="AY67" s="9">
        <v>1.92</v>
      </c>
      <c r="AZ67" s="9"/>
      <c r="BA67" s="9"/>
      <c r="BB67" s="9"/>
      <c r="BC67" s="9">
        <v>1.93</v>
      </c>
      <c r="BD67" s="9">
        <v>1.91</v>
      </c>
      <c r="BE67" s="9">
        <v>1.95</v>
      </c>
      <c r="BF67" s="9">
        <v>1.91</v>
      </c>
      <c r="BG67" s="9"/>
      <c r="BH67" s="9"/>
      <c r="BI67" s="9">
        <v>1.96</v>
      </c>
      <c r="BJ67" s="9">
        <v>1.96</v>
      </c>
      <c r="BK67" s="9">
        <v>2.0499999999999998</v>
      </c>
      <c r="BL67" s="9">
        <v>2.1</v>
      </c>
      <c r="BM67" s="9">
        <v>2.17</v>
      </c>
      <c r="BN67" s="9"/>
      <c r="BO67" s="9"/>
      <c r="BP67" s="9">
        <v>2.11</v>
      </c>
      <c r="BQ67" s="9">
        <v>2.0699999999999998</v>
      </c>
      <c r="BR67" s="9">
        <v>2.0099999999999998</v>
      </c>
      <c r="BS67" s="9">
        <v>2.04</v>
      </c>
      <c r="BT67" s="9">
        <v>2.02</v>
      </c>
      <c r="BU67" s="9"/>
      <c r="BV67" s="9"/>
      <c r="BW67" s="9">
        <v>1.94</v>
      </c>
      <c r="BX67" s="9">
        <v>1.92</v>
      </c>
      <c r="BY67" s="9">
        <v>1.97</v>
      </c>
      <c r="BZ67" s="9">
        <v>1.98</v>
      </c>
      <c r="CA67" s="9">
        <v>2.02</v>
      </c>
      <c r="CB67" s="9"/>
      <c r="CC67" s="9"/>
      <c r="CD67" s="9"/>
      <c r="CE67" s="9">
        <v>2.0499999999999998</v>
      </c>
      <c r="CF67" s="9">
        <v>2.0499999999999998</v>
      </c>
      <c r="CG67" s="9">
        <v>2.08</v>
      </c>
      <c r="CH67" s="9">
        <v>2.0299999999999998</v>
      </c>
      <c r="CI67" s="9"/>
      <c r="CJ67" s="9"/>
      <c r="CK67" s="9">
        <v>2</v>
      </c>
      <c r="CL67" s="9">
        <v>2.04</v>
      </c>
      <c r="CM67" s="9">
        <v>2.0299999999999998</v>
      </c>
      <c r="CN67" s="9">
        <v>2.0299999999999998</v>
      </c>
      <c r="CO67" s="9">
        <v>2</v>
      </c>
      <c r="CP67" s="9"/>
      <c r="CQ67" s="9"/>
      <c r="CR67" s="9">
        <v>2.02</v>
      </c>
      <c r="CS67" s="9">
        <v>2.04</v>
      </c>
      <c r="CT67" s="9">
        <v>2.02</v>
      </c>
      <c r="CU67" s="9">
        <v>2.02</v>
      </c>
      <c r="CV67" s="9">
        <v>2.04</v>
      </c>
      <c r="CW67" s="9"/>
      <c r="CX67" s="9"/>
      <c r="CY67" s="9">
        <v>1.98</v>
      </c>
      <c r="CZ67" s="9">
        <v>1.98</v>
      </c>
      <c r="DA67" s="9">
        <v>2</v>
      </c>
      <c r="DB67" s="9">
        <v>2</v>
      </c>
      <c r="DC67" s="9"/>
      <c r="DD67" s="9"/>
      <c r="DE67" s="9"/>
      <c r="DF67" s="9">
        <v>2.0099999999999998</v>
      </c>
      <c r="DG67" s="9">
        <v>2.0299999999999998</v>
      </c>
      <c r="DH67" s="9">
        <v>1.96</v>
      </c>
      <c r="DI67" s="9">
        <v>1.98</v>
      </c>
      <c r="DJ67" s="9">
        <v>2</v>
      </c>
      <c r="DK67" s="9"/>
      <c r="DL67" s="9"/>
      <c r="DM67" s="9">
        <v>1.89</v>
      </c>
      <c r="DN67" s="9">
        <v>1.89</v>
      </c>
      <c r="DO67" s="9">
        <v>1.9</v>
      </c>
      <c r="DP67" s="9">
        <v>1.89</v>
      </c>
      <c r="DQ67" s="9">
        <v>1.86</v>
      </c>
      <c r="DR67" s="9"/>
      <c r="DS67" s="9"/>
      <c r="DT67" s="9">
        <v>1.81</v>
      </c>
      <c r="DU67" s="9">
        <v>1.8</v>
      </c>
      <c r="DV67" s="9">
        <v>1.79</v>
      </c>
      <c r="DW67" s="9">
        <v>1.8</v>
      </c>
      <c r="DX67" s="9">
        <v>1.77</v>
      </c>
      <c r="DY67" s="9"/>
      <c r="DZ67" s="9"/>
      <c r="EA67" s="9">
        <v>1.7</v>
      </c>
      <c r="EB67" s="9">
        <v>1.75</v>
      </c>
      <c r="EC67" s="9">
        <v>1.8</v>
      </c>
      <c r="ED67" s="9">
        <v>1.71</v>
      </c>
      <c r="EE67" s="9">
        <v>1.73</v>
      </c>
      <c r="EF67" s="9"/>
      <c r="EG67" s="9"/>
      <c r="EH67" s="9">
        <v>1.77</v>
      </c>
      <c r="EI67" s="9">
        <v>1.81</v>
      </c>
      <c r="EJ67" s="9">
        <v>1.78</v>
      </c>
      <c r="EK67" s="9">
        <v>1.79</v>
      </c>
      <c r="EL67" s="9">
        <v>1.84</v>
      </c>
      <c r="EM67" s="9"/>
      <c r="EN67" s="9"/>
      <c r="EO67" s="9"/>
      <c r="EP67" s="9">
        <v>1.82</v>
      </c>
      <c r="EQ67" s="9">
        <v>1.8</v>
      </c>
      <c r="ER67" s="9">
        <v>1.8</v>
      </c>
      <c r="ES67" s="9">
        <v>1.8</v>
      </c>
      <c r="ET67" s="9"/>
      <c r="EU67" s="9"/>
      <c r="EV67" s="9">
        <v>1.84</v>
      </c>
      <c r="EW67" s="9">
        <v>1.82</v>
      </c>
      <c r="EX67" s="9">
        <v>1.79</v>
      </c>
      <c r="EY67" s="9">
        <v>1.88</v>
      </c>
      <c r="EZ67" s="9">
        <v>1.88</v>
      </c>
      <c r="FA67" s="9"/>
      <c r="FB67" s="9"/>
      <c r="FC67" s="9">
        <v>1.85</v>
      </c>
      <c r="FD67" s="9">
        <v>1.82</v>
      </c>
      <c r="FE67" s="9">
        <v>1.84</v>
      </c>
      <c r="FF67" s="9">
        <v>1.83</v>
      </c>
      <c r="FG67" s="9">
        <v>1.82</v>
      </c>
      <c r="FH67" s="9"/>
      <c r="FI67" s="9"/>
      <c r="FJ67" s="9">
        <v>1.75</v>
      </c>
      <c r="FK67" s="9">
        <v>1.76</v>
      </c>
      <c r="FL67" s="9">
        <v>1.74</v>
      </c>
      <c r="FM67" s="9">
        <v>1.69</v>
      </c>
      <c r="FN67" s="9">
        <v>1.7</v>
      </c>
      <c r="FO67" s="9"/>
      <c r="FP67" s="9"/>
      <c r="FQ67" s="9">
        <v>1.64</v>
      </c>
      <c r="FR67" s="9">
        <v>1.67</v>
      </c>
      <c r="FS67" s="9">
        <v>1.61</v>
      </c>
      <c r="FT67" s="9">
        <v>1.57</v>
      </c>
      <c r="FU67" s="9">
        <v>1.49</v>
      </c>
      <c r="FV67" s="9"/>
      <c r="FW67" s="9"/>
      <c r="FX67" s="9">
        <v>1.52</v>
      </c>
      <c r="FY67" s="9">
        <v>1.54</v>
      </c>
      <c r="FZ67" s="9">
        <v>1.53</v>
      </c>
      <c r="GA67" s="9">
        <v>1.47</v>
      </c>
      <c r="GB67" s="9"/>
      <c r="GC67" s="9"/>
      <c r="GD67" s="9"/>
      <c r="GE67" s="9">
        <v>1.42</v>
      </c>
      <c r="GF67" s="9">
        <v>1.37</v>
      </c>
      <c r="GG67" s="9">
        <v>1.34</v>
      </c>
      <c r="GH67" s="9">
        <v>1.41</v>
      </c>
      <c r="GI67" s="9">
        <v>1.39</v>
      </c>
      <c r="GJ67" s="9"/>
      <c r="GK67" s="9"/>
      <c r="GL67" s="9">
        <v>1.37</v>
      </c>
      <c r="GM67" s="9">
        <v>1.31</v>
      </c>
      <c r="GN67" s="9">
        <v>1.28</v>
      </c>
      <c r="GO67" s="9">
        <v>1.26</v>
      </c>
      <c r="GP67" s="9">
        <v>1.21</v>
      </c>
      <c r="GQ67" s="9"/>
      <c r="GR67" s="9"/>
      <c r="GS67" s="9">
        <v>1.27</v>
      </c>
      <c r="GT67" s="9">
        <v>1.26</v>
      </c>
      <c r="GU67" s="9">
        <v>1.29</v>
      </c>
      <c r="GV67" s="9">
        <v>1.26</v>
      </c>
      <c r="GW67" s="9">
        <v>1.29</v>
      </c>
      <c r="GX67" s="9"/>
      <c r="GY67" s="9"/>
      <c r="GZ67" s="9">
        <v>1.3</v>
      </c>
      <c r="HA67" s="9">
        <v>1.32</v>
      </c>
      <c r="HB67" s="9">
        <v>1.32</v>
      </c>
      <c r="HC67" s="9">
        <v>1.35</v>
      </c>
      <c r="HD67" s="9">
        <v>1.37</v>
      </c>
      <c r="HE67" s="9"/>
      <c r="HF67" s="9"/>
      <c r="HG67" s="9"/>
      <c r="HH67" s="9"/>
      <c r="HI67" s="9"/>
      <c r="HJ67" s="9"/>
      <c r="HK67" s="9"/>
      <c r="HL67" s="9"/>
      <c r="HM67" s="9"/>
      <c r="HN67" s="9"/>
      <c r="HO67" s="9"/>
      <c r="HP67" s="9"/>
      <c r="HQ67" s="9"/>
      <c r="HR67" s="9"/>
      <c r="HS67" s="9"/>
      <c r="HT67" s="9"/>
      <c r="HU67" s="9"/>
      <c r="HV67" s="9"/>
      <c r="HW67" s="9"/>
      <c r="HX67" s="9"/>
      <c r="HY67" s="9"/>
      <c r="HZ67" s="9"/>
      <c r="IA67" s="9"/>
      <c r="IB67" s="9"/>
      <c r="IC67" s="9"/>
      <c r="ID67" s="9"/>
      <c r="IE67" s="9"/>
      <c r="IF67" s="9"/>
      <c r="IG67" s="9"/>
      <c r="IH67" s="9"/>
      <c r="II67" s="9"/>
      <c r="IJ67" s="9"/>
      <c r="IK67" s="9"/>
      <c r="IL67" s="9"/>
      <c r="IM67" s="9"/>
      <c r="IN67" s="9"/>
      <c r="IO67" s="9"/>
      <c r="IP67" s="9"/>
      <c r="IQ67" s="9"/>
      <c r="IR67" s="9"/>
      <c r="IS67" s="9"/>
      <c r="IT67" s="9"/>
      <c r="IU67" s="9"/>
      <c r="IV67" s="9"/>
      <c r="IW67" s="9"/>
      <c r="IX67" s="9"/>
      <c r="IY67" s="9"/>
      <c r="IZ67" s="9"/>
      <c r="JA67" s="9"/>
      <c r="JB67" s="9"/>
      <c r="JC67" s="9"/>
      <c r="JD67" s="9"/>
      <c r="JE67" s="9"/>
      <c r="JF67" s="9"/>
      <c r="JG67" s="9"/>
      <c r="JH67" s="9"/>
      <c r="JI67" s="9"/>
      <c r="JJ67" s="9"/>
      <c r="JK67" s="9"/>
      <c r="JL67" s="9"/>
      <c r="JM67" s="9"/>
      <c r="JN67" s="9"/>
      <c r="JO67" s="9"/>
      <c r="JP67" s="9"/>
      <c r="JQ67" s="9"/>
      <c r="JR67" s="9"/>
      <c r="JS67" s="9"/>
      <c r="JT67" s="9"/>
      <c r="JU67" s="9"/>
      <c r="JV67" s="9"/>
      <c r="JW67" s="9"/>
      <c r="JX67" s="9"/>
      <c r="JY67" s="9"/>
      <c r="JZ67" s="9"/>
      <c r="KA67" s="9"/>
      <c r="KB67" s="9"/>
      <c r="KC67" s="9"/>
      <c r="KD67" s="9"/>
      <c r="KE67" s="9"/>
      <c r="KF67" s="9"/>
      <c r="KG67" s="9"/>
      <c r="KH67" s="9"/>
      <c r="KI67" s="9"/>
      <c r="KJ67" s="9"/>
      <c r="KK67" s="9"/>
      <c r="KL67" s="9"/>
      <c r="KM67" s="9"/>
      <c r="KN67" s="9"/>
      <c r="KO67" s="9"/>
      <c r="KP67" s="9"/>
      <c r="KQ67" s="9"/>
      <c r="KR67" s="9"/>
      <c r="KS67" s="9"/>
      <c r="KT67" s="9"/>
      <c r="KU67" s="9"/>
      <c r="KV67" s="9"/>
      <c r="KW67" s="9"/>
      <c r="KX67" s="9"/>
      <c r="KY67" s="9"/>
      <c r="KZ67" s="9"/>
      <c r="LA67" s="9"/>
      <c r="LB67" s="9"/>
      <c r="LC67" s="9"/>
      <c r="LD67" s="9"/>
      <c r="LE67" s="9"/>
      <c r="LF67" s="9"/>
      <c r="LG67" s="9"/>
      <c r="LH67" s="9"/>
      <c r="LI67" s="9"/>
      <c r="LJ67" s="9"/>
      <c r="LK67" s="9"/>
      <c r="LL67" s="9"/>
      <c r="LM67" s="9"/>
      <c r="LN67" s="9"/>
      <c r="LO67" s="9"/>
      <c r="LP67" s="9"/>
      <c r="LQ67" s="9"/>
      <c r="LR67" s="9"/>
      <c r="LS67" s="9"/>
      <c r="LT67" s="9"/>
      <c r="LU67" s="9"/>
      <c r="LV67" s="9"/>
      <c r="LW67" s="9"/>
      <c r="LX67" s="9"/>
      <c r="LY67" s="9"/>
      <c r="LZ67" s="9"/>
      <c r="MA67" s="9"/>
      <c r="MB67" s="9"/>
      <c r="MC67" s="9"/>
      <c r="MD67" s="9"/>
      <c r="ME67" s="9"/>
      <c r="MF67" s="9"/>
      <c r="MG67" s="9"/>
      <c r="MH67" s="9"/>
      <c r="MI67" s="9"/>
      <c r="MJ67" s="9"/>
      <c r="MK67" s="9"/>
      <c r="ML67" s="9"/>
      <c r="MM67" s="9"/>
      <c r="MN67" s="9"/>
      <c r="MO67" s="9"/>
      <c r="MP67" s="9"/>
      <c r="MQ67" s="9"/>
      <c r="MR67" s="9"/>
      <c r="MS67" s="9"/>
      <c r="MT67" s="9"/>
      <c r="MU67" s="9"/>
      <c r="MV67" s="9"/>
      <c r="MW67" s="9"/>
      <c r="MX67" s="9"/>
      <c r="MY67" s="9"/>
      <c r="MZ67" s="9"/>
      <c r="NA67" s="9"/>
      <c r="NB67" s="9"/>
      <c r="NC67" s="9"/>
      <c r="ND67" s="9">
        <v>1.38</v>
      </c>
      <c r="NE67" s="10">
        <v>1.36</v>
      </c>
      <c r="NF67" s="10">
        <v>1.33</v>
      </c>
      <c r="NG67" s="10">
        <v>1.38</v>
      </c>
      <c r="NH67" s="10">
        <v>1.39</v>
      </c>
      <c r="NI67" s="10">
        <v>1.42</v>
      </c>
      <c r="NJ67" s="10">
        <v>1.43</v>
      </c>
      <c r="NK67" s="10">
        <v>1.46</v>
      </c>
      <c r="NL67" s="10">
        <v>1.44</v>
      </c>
      <c r="NM67" s="10">
        <v>1.41</v>
      </c>
      <c r="NN67" s="10">
        <v>1.41</v>
      </c>
      <c r="NO67" s="10">
        <v>1.44</v>
      </c>
      <c r="NP67" s="10">
        <v>1.42</v>
      </c>
      <c r="NQ67" s="10">
        <v>1.44</v>
      </c>
      <c r="NR67" s="10">
        <v>1.45</v>
      </c>
      <c r="NS67" s="10">
        <v>1.44</v>
      </c>
      <c r="NT67" s="10">
        <v>1.47</v>
      </c>
      <c r="NU67" s="10">
        <v>1.45</v>
      </c>
      <c r="NV67" s="10">
        <v>1.47</v>
      </c>
      <c r="NW67" s="10">
        <v>1.51</v>
      </c>
      <c r="NX67" s="10">
        <v>1.44</v>
      </c>
      <c r="NY67">
        <v>1.4</v>
      </c>
      <c r="NZ67">
        <v>1.36</v>
      </c>
      <c r="OA67">
        <v>1.36</v>
      </c>
      <c r="OB67">
        <v>1.33</v>
      </c>
      <c r="OC67">
        <v>1.35</v>
      </c>
      <c r="OD67">
        <v>1.35</v>
      </c>
      <c r="OE67">
        <v>1.38</v>
      </c>
      <c r="OF67">
        <v>1.41</v>
      </c>
      <c r="OG67">
        <v>1.42</v>
      </c>
      <c r="OH67">
        <v>1.44</v>
      </c>
      <c r="OI67">
        <v>1.4</v>
      </c>
      <c r="OJ67">
        <v>1.4</v>
      </c>
      <c r="OK67">
        <v>1.4</v>
      </c>
      <c r="OL67">
        <v>1.4</v>
      </c>
      <c r="OM67">
        <v>1.42</v>
      </c>
      <c r="ON67">
        <v>1.43</v>
      </c>
      <c r="OO67">
        <v>1.35</v>
      </c>
      <c r="OP67">
        <v>1.36</v>
      </c>
      <c r="OQ67">
        <v>1.36</v>
      </c>
      <c r="OR67">
        <v>1.34</v>
      </c>
      <c r="OS67">
        <v>1.42</v>
      </c>
      <c r="OT67">
        <v>1.43</v>
      </c>
      <c r="OU67">
        <v>1.4</v>
      </c>
      <c r="OV67">
        <v>1.43</v>
      </c>
      <c r="OW67">
        <v>1.45</v>
      </c>
      <c r="OX67">
        <v>1.48</v>
      </c>
      <c r="OY67">
        <v>1.45</v>
      </c>
      <c r="OZ67">
        <v>1.43</v>
      </c>
      <c r="PA67">
        <v>1.44</v>
      </c>
      <c r="PB67">
        <v>1.47</v>
      </c>
      <c r="PC67">
        <v>1.46</v>
      </c>
      <c r="PD67">
        <v>1.46</v>
      </c>
      <c r="PE67">
        <v>1.4</v>
      </c>
      <c r="PF67">
        <v>1.37</v>
      </c>
      <c r="PG67">
        <v>1.41</v>
      </c>
      <c r="PH67">
        <v>1.41</v>
      </c>
      <c r="PI67">
        <v>1.43</v>
      </c>
      <c r="PJ67">
        <v>1.39</v>
      </c>
      <c r="PK67">
        <v>1.45</v>
      </c>
      <c r="PL67">
        <v>1.48</v>
      </c>
      <c r="PM67">
        <v>1.44</v>
      </c>
      <c r="PN67">
        <v>1.4</v>
      </c>
      <c r="PO67">
        <v>1.45</v>
      </c>
      <c r="PP67">
        <v>1.45</v>
      </c>
      <c r="PQ67">
        <v>1.42</v>
      </c>
      <c r="PR67">
        <v>1.54</v>
      </c>
      <c r="PS67">
        <v>1.51</v>
      </c>
      <c r="PT67">
        <v>1.53</v>
      </c>
      <c r="PU67">
        <v>1.54</v>
      </c>
      <c r="PV67">
        <v>1.56</v>
      </c>
      <c r="PW67">
        <v>1.62</v>
      </c>
      <c r="PX67">
        <v>1.6</v>
      </c>
      <c r="PY67">
        <v>1.57</v>
      </c>
      <c r="PZ67">
        <v>1.55</v>
      </c>
      <c r="QA67">
        <v>1.53</v>
      </c>
      <c r="QB67">
        <v>1.49</v>
      </c>
      <c r="QC67">
        <v>1.53</v>
      </c>
      <c r="QD67">
        <v>1.5</v>
      </c>
      <c r="QE67">
        <v>1.51</v>
      </c>
      <c r="QF67">
        <v>1.52</v>
      </c>
      <c r="QG67">
        <v>1.49</v>
      </c>
      <c r="QH67">
        <v>1.53</v>
      </c>
      <c r="QI67">
        <v>1.58</v>
      </c>
    </row>
    <row r="68" spans="1:451" ht="16.5" customHeight="1" x14ac:dyDescent="0.25">
      <c r="B68" s="14" t="s">
        <v>432</v>
      </c>
      <c r="C68" s="9"/>
      <c r="D68" s="9"/>
      <c r="E68" s="9">
        <v>0.55000000000000004</v>
      </c>
      <c r="F68" s="9">
        <v>0.55000000000000004</v>
      </c>
      <c r="G68" s="9">
        <v>0.55000000000000004</v>
      </c>
      <c r="H68" s="9">
        <v>0.53</v>
      </c>
      <c r="I68" s="9">
        <v>0.53</v>
      </c>
      <c r="J68" s="9"/>
      <c r="K68" s="9"/>
      <c r="L68" s="9">
        <v>0.53</v>
      </c>
      <c r="M68" s="9">
        <v>0.53</v>
      </c>
      <c r="N68" s="9">
        <v>0.53</v>
      </c>
      <c r="O68" s="9">
        <v>0.53</v>
      </c>
      <c r="P68" s="9">
        <v>0.53</v>
      </c>
      <c r="Q68" s="9"/>
      <c r="R68" s="9"/>
      <c r="S68" s="9">
        <v>0.52</v>
      </c>
      <c r="T68" s="9">
        <v>0.52</v>
      </c>
      <c r="U68" s="9">
        <v>0.52</v>
      </c>
      <c r="V68" s="9">
        <v>0.52</v>
      </c>
      <c r="W68" s="9">
        <v>0.52</v>
      </c>
      <c r="X68" s="9"/>
      <c r="Y68" s="9"/>
      <c r="Z68" s="9">
        <v>0.53</v>
      </c>
      <c r="AA68" s="9">
        <v>0.53</v>
      </c>
      <c r="AB68" s="9">
        <v>0.52</v>
      </c>
      <c r="AC68" s="9">
        <v>0.53</v>
      </c>
      <c r="AD68" s="9">
        <v>0.54</v>
      </c>
      <c r="AE68" s="9"/>
      <c r="AF68" s="9"/>
      <c r="AG68" s="9">
        <v>0.53</v>
      </c>
      <c r="AH68" s="9">
        <v>0.53</v>
      </c>
      <c r="AI68" s="9">
        <v>0.53</v>
      </c>
      <c r="AJ68" s="9">
        <v>0.53</v>
      </c>
      <c r="AK68" s="9">
        <v>0.53</v>
      </c>
      <c r="AL68" s="9"/>
      <c r="AM68" s="9"/>
      <c r="AN68" s="9">
        <v>0.53</v>
      </c>
      <c r="AO68" s="9">
        <v>0.53</v>
      </c>
      <c r="AP68" s="9">
        <v>0.53</v>
      </c>
      <c r="AQ68" s="9">
        <v>0.54</v>
      </c>
      <c r="AR68" s="9">
        <v>0.53</v>
      </c>
      <c r="AS68" s="9"/>
      <c r="AT68" s="9"/>
      <c r="AU68" s="9">
        <v>0.52</v>
      </c>
      <c r="AV68" s="9">
        <v>0.52</v>
      </c>
      <c r="AW68" s="9">
        <v>0.52</v>
      </c>
      <c r="AX68" s="9">
        <v>0.52</v>
      </c>
      <c r="AY68" s="9">
        <v>0.52</v>
      </c>
      <c r="AZ68" s="9"/>
      <c r="BA68" s="9"/>
      <c r="BB68" s="9"/>
      <c r="BC68" s="9">
        <v>0.52</v>
      </c>
      <c r="BD68" s="9">
        <v>0.52</v>
      </c>
      <c r="BE68" s="9">
        <v>0.52</v>
      </c>
      <c r="BF68" s="9">
        <v>0.52</v>
      </c>
      <c r="BG68" s="9"/>
      <c r="BH68" s="9"/>
      <c r="BI68" s="9">
        <v>0.52</v>
      </c>
      <c r="BJ68" s="9">
        <v>0.52</v>
      </c>
      <c r="BK68" s="9">
        <v>0.59</v>
      </c>
      <c r="BL68" s="9">
        <v>0.59</v>
      </c>
      <c r="BM68" s="9">
        <v>0.6</v>
      </c>
      <c r="BN68" s="9"/>
      <c r="BO68" s="9"/>
      <c r="BP68" s="9">
        <v>0.61</v>
      </c>
      <c r="BQ68" s="9">
        <v>0.57999999999999996</v>
      </c>
      <c r="BR68" s="9">
        <v>0.56999999999999995</v>
      </c>
      <c r="BS68" s="9">
        <v>0.56000000000000005</v>
      </c>
      <c r="BT68" s="9">
        <v>0.56000000000000005</v>
      </c>
      <c r="BU68" s="9"/>
      <c r="BV68" s="9"/>
      <c r="BW68" s="9">
        <v>0.55000000000000004</v>
      </c>
      <c r="BX68" s="9">
        <v>0.55000000000000004</v>
      </c>
      <c r="BY68" s="9">
        <v>0.56000000000000005</v>
      </c>
      <c r="BZ68" s="9">
        <v>0.56000000000000005</v>
      </c>
      <c r="CA68" s="9">
        <v>0.55000000000000004</v>
      </c>
      <c r="CB68" s="9"/>
      <c r="CC68" s="9"/>
      <c r="CD68" s="9"/>
      <c r="CE68" s="9">
        <v>0.56000000000000005</v>
      </c>
      <c r="CF68" s="9">
        <v>0.56999999999999995</v>
      </c>
      <c r="CG68" s="9">
        <v>0.56000000000000005</v>
      </c>
      <c r="CH68" s="9">
        <v>0.56000000000000005</v>
      </c>
      <c r="CI68" s="9"/>
      <c r="CJ68" s="9"/>
      <c r="CK68" s="9">
        <v>0.56000000000000005</v>
      </c>
      <c r="CL68" s="9">
        <v>0.56000000000000005</v>
      </c>
      <c r="CM68" s="9">
        <v>0.56000000000000005</v>
      </c>
      <c r="CN68" s="9">
        <v>0.56000000000000005</v>
      </c>
      <c r="CO68" s="9">
        <v>0.56000000000000005</v>
      </c>
      <c r="CP68" s="9"/>
      <c r="CQ68" s="9"/>
      <c r="CR68" s="9">
        <v>0.56000000000000005</v>
      </c>
      <c r="CS68" s="9">
        <v>0.56000000000000005</v>
      </c>
      <c r="CT68" s="9">
        <v>0.56000000000000005</v>
      </c>
      <c r="CU68" s="9">
        <v>0.56000000000000005</v>
      </c>
      <c r="CV68" s="9">
        <v>0.56999999999999995</v>
      </c>
      <c r="CW68" s="9"/>
      <c r="CX68" s="9"/>
      <c r="CY68" s="9">
        <v>0.55000000000000004</v>
      </c>
      <c r="CZ68" s="9">
        <v>0.56000000000000005</v>
      </c>
      <c r="DA68" s="9">
        <v>0.56000000000000005</v>
      </c>
      <c r="DB68" s="9">
        <v>0.55000000000000004</v>
      </c>
      <c r="DC68" s="9"/>
      <c r="DD68" s="9"/>
      <c r="DE68" s="9"/>
      <c r="DF68" s="9">
        <v>0.55000000000000004</v>
      </c>
      <c r="DG68" s="9">
        <v>0.67</v>
      </c>
      <c r="DH68" s="9">
        <v>0.66</v>
      </c>
      <c r="DI68" s="9">
        <v>0.67</v>
      </c>
      <c r="DJ68" s="9">
        <v>0.68</v>
      </c>
      <c r="DK68" s="9"/>
      <c r="DL68" s="9"/>
      <c r="DM68" s="9">
        <v>0.68</v>
      </c>
      <c r="DN68" s="9">
        <v>0.67</v>
      </c>
      <c r="DO68" s="9">
        <v>0.68</v>
      </c>
      <c r="DP68" s="9">
        <v>0.68</v>
      </c>
      <c r="DQ68" s="9">
        <v>0.67</v>
      </c>
      <c r="DR68" s="9"/>
      <c r="DS68" s="9"/>
      <c r="DT68" s="9">
        <v>0.67</v>
      </c>
      <c r="DU68" s="9">
        <v>0.67</v>
      </c>
      <c r="DV68" s="9">
        <v>0.67</v>
      </c>
      <c r="DW68" s="9">
        <v>0.66</v>
      </c>
      <c r="DX68" s="9">
        <v>0.67</v>
      </c>
      <c r="DY68" s="9"/>
      <c r="DZ68" s="9"/>
      <c r="EA68" s="9">
        <v>0.66</v>
      </c>
      <c r="EB68" s="9">
        <v>0.67</v>
      </c>
      <c r="EC68" s="9">
        <v>0.66</v>
      </c>
      <c r="ED68" s="9">
        <v>0.65</v>
      </c>
      <c r="EE68" s="9">
        <v>0.65</v>
      </c>
      <c r="EF68" s="9"/>
      <c r="EG68" s="9"/>
      <c r="EH68" s="9">
        <v>0.66</v>
      </c>
      <c r="EI68" s="9">
        <v>0.66</v>
      </c>
      <c r="EJ68" s="9">
        <v>0.66</v>
      </c>
      <c r="EK68" s="9">
        <v>0.66</v>
      </c>
      <c r="EL68" s="9">
        <v>0.66</v>
      </c>
      <c r="EM68" s="9"/>
      <c r="EN68" s="9"/>
      <c r="EO68" s="9"/>
      <c r="EP68" s="9">
        <v>0.66</v>
      </c>
      <c r="EQ68" s="9">
        <v>0.66</v>
      </c>
      <c r="ER68" s="9">
        <v>0.66</v>
      </c>
      <c r="ES68" s="9">
        <v>0.65</v>
      </c>
      <c r="ET68" s="9"/>
      <c r="EU68" s="9"/>
      <c r="EV68" s="9">
        <v>0.66</v>
      </c>
      <c r="EW68" s="9">
        <v>0.66</v>
      </c>
      <c r="EX68" s="9">
        <v>0.66</v>
      </c>
      <c r="EY68" s="9">
        <v>0.68</v>
      </c>
      <c r="EZ68" s="9">
        <v>0.67</v>
      </c>
      <c r="FA68" s="9"/>
      <c r="FB68" s="9"/>
      <c r="FC68" s="9">
        <v>0.67</v>
      </c>
      <c r="FD68" s="9">
        <v>0.67</v>
      </c>
      <c r="FE68" s="9">
        <v>0.59</v>
      </c>
      <c r="FF68" s="9">
        <v>0.59</v>
      </c>
      <c r="FG68" s="9">
        <v>0.59</v>
      </c>
      <c r="FH68" s="9"/>
      <c r="FI68" s="9"/>
      <c r="FJ68" s="9">
        <v>0.56999999999999995</v>
      </c>
      <c r="FK68" s="9">
        <v>0.57999999999999996</v>
      </c>
      <c r="FL68" s="9">
        <v>0.56999999999999995</v>
      </c>
      <c r="FM68" s="9">
        <v>0.55000000000000004</v>
      </c>
      <c r="FN68" s="9">
        <v>0.56000000000000005</v>
      </c>
      <c r="FO68" s="9"/>
      <c r="FP68" s="9"/>
      <c r="FQ68" s="9">
        <v>0.55000000000000004</v>
      </c>
      <c r="FR68" s="9">
        <v>0.55000000000000004</v>
      </c>
      <c r="FS68" s="9">
        <v>0.54</v>
      </c>
      <c r="FT68" s="9">
        <v>0.53</v>
      </c>
      <c r="FU68" s="9">
        <v>0.52</v>
      </c>
      <c r="FV68" s="9"/>
      <c r="FW68" s="9"/>
      <c r="FX68" s="9">
        <v>0.52</v>
      </c>
      <c r="FY68" s="9">
        <v>0.52</v>
      </c>
      <c r="FZ68" s="9">
        <v>0.52</v>
      </c>
      <c r="GA68" s="9">
        <v>0.51</v>
      </c>
      <c r="GB68" s="9"/>
      <c r="GC68" s="9"/>
      <c r="GD68" s="9"/>
      <c r="GE68" s="9">
        <v>0.5</v>
      </c>
      <c r="GF68" s="9">
        <v>0.48</v>
      </c>
      <c r="GG68" s="9">
        <v>0.48</v>
      </c>
      <c r="GH68" s="9">
        <v>0.49</v>
      </c>
      <c r="GI68" s="9">
        <v>0.49</v>
      </c>
      <c r="GJ68" s="9"/>
      <c r="GK68" s="9"/>
      <c r="GL68" s="9">
        <v>0.49</v>
      </c>
      <c r="GM68" s="9">
        <v>0.47</v>
      </c>
      <c r="GN68" s="9">
        <v>0.47</v>
      </c>
      <c r="GO68" s="9">
        <v>0.48</v>
      </c>
      <c r="GP68" s="9">
        <v>0.47</v>
      </c>
      <c r="GQ68" s="9"/>
      <c r="GR68" s="9"/>
      <c r="GS68" s="9">
        <v>0.46</v>
      </c>
      <c r="GT68" s="9">
        <v>0.48</v>
      </c>
      <c r="GU68" s="9">
        <v>0.47</v>
      </c>
      <c r="GV68" s="9">
        <v>0.47</v>
      </c>
      <c r="GW68" s="9">
        <v>0.47</v>
      </c>
      <c r="GX68" s="9"/>
      <c r="GY68" s="9"/>
      <c r="GZ68" s="9">
        <v>0.47</v>
      </c>
      <c r="HA68" s="9">
        <v>0.39</v>
      </c>
      <c r="HB68" s="9">
        <v>0.39</v>
      </c>
      <c r="HC68" s="9">
        <v>0.39</v>
      </c>
      <c r="HD68" s="9">
        <v>0.4</v>
      </c>
      <c r="HE68" s="9"/>
      <c r="HF68" s="9"/>
      <c r="HG68" s="9"/>
      <c r="HH68" s="9"/>
      <c r="HI68" s="9"/>
      <c r="HJ68" s="9"/>
      <c r="HK68" s="9"/>
      <c r="HL68" s="9"/>
      <c r="HM68" s="9"/>
      <c r="HN68" s="9"/>
      <c r="HO68" s="9"/>
      <c r="HP68" s="9"/>
      <c r="HQ68" s="9"/>
      <c r="HR68" s="9"/>
      <c r="HS68" s="9"/>
      <c r="HT68" s="9"/>
      <c r="HU68" s="9"/>
      <c r="HV68" s="9"/>
      <c r="HW68" s="9"/>
      <c r="HX68" s="9"/>
      <c r="HY68" s="9"/>
      <c r="HZ68" s="9"/>
      <c r="IA68" s="9"/>
      <c r="IB68" s="9"/>
      <c r="IC68" s="9"/>
      <c r="ID68" s="9"/>
      <c r="IE68" s="9"/>
      <c r="IF68" s="9"/>
      <c r="IG68" s="9"/>
      <c r="IH68" s="9"/>
      <c r="II68" s="9"/>
      <c r="IJ68" s="9"/>
      <c r="IK68" s="9"/>
      <c r="IL68" s="9"/>
      <c r="IM68" s="9"/>
      <c r="IN68" s="9"/>
      <c r="IO68" s="9"/>
      <c r="IP68" s="9"/>
      <c r="IQ68" s="9"/>
      <c r="IR68" s="9"/>
      <c r="IS68" s="9"/>
      <c r="IT68" s="9"/>
      <c r="IU68" s="9"/>
      <c r="IV68" s="9"/>
      <c r="IW68" s="9"/>
      <c r="IX68" s="9"/>
      <c r="IY68" s="9"/>
      <c r="IZ68" s="9"/>
      <c r="JA68" s="9"/>
      <c r="JB68" s="9"/>
      <c r="JC68" s="9"/>
      <c r="JD68" s="9"/>
      <c r="JE68" s="9"/>
      <c r="JF68" s="9"/>
      <c r="JG68" s="9"/>
      <c r="JH68" s="9"/>
      <c r="JI68" s="9"/>
      <c r="JJ68" s="9"/>
      <c r="JK68" s="9"/>
      <c r="JL68" s="9"/>
      <c r="JM68" s="9"/>
      <c r="JN68" s="9"/>
      <c r="JO68" s="9"/>
      <c r="JP68" s="9"/>
      <c r="JQ68" s="9"/>
      <c r="JR68" s="9"/>
      <c r="JS68" s="9"/>
      <c r="JT68" s="9"/>
      <c r="JU68" s="9"/>
      <c r="JV68" s="9"/>
      <c r="JW68" s="9"/>
      <c r="JX68" s="9"/>
      <c r="JY68" s="9"/>
      <c r="JZ68" s="9"/>
      <c r="KA68" s="9"/>
      <c r="KB68" s="9"/>
      <c r="KC68" s="9"/>
      <c r="KD68" s="9"/>
      <c r="KE68" s="9"/>
      <c r="KF68" s="9"/>
      <c r="KG68" s="9"/>
      <c r="KH68" s="9"/>
      <c r="KI68" s="9"/>
      <c r="KJ68" s="9"/>
      <c r="KK68" s="9"/>
      <c r="KL68" s="9"/>
      <c r="KM68" s="9"/>
      <c r="KN68" s="9"/>
      <c r="KO68" s="9"/>
      <c r="KP68" s="9"/>
      <c r="KQ68" s="9"/>
      <c r="KR68" s="9"/>
      <c r="KS68" s="9"/>
      <c r="KT68" s="9"/>
      <c r="KU68" s="9"/>
      <c r="KV68" s="9"/>
      <c r="KW68" s="9"/>
      <c r="KX68" s="9"/>
      <c r="KY68" s="9"/>
      <c r="KZ68" s="9"/>
      <c r="LA68" s="9"/>
      <c r="LB68" s="9"/>
      <c r="LC68" s="9"/>
      <c r="LD68" s="9"/>
      <c r="LE68" s="9"/>
      <c r="LF68" s="9"/>
      <c r="LG68" s="9"/>
      <c r="LH68" s="9"/>
      <c r="LI68" s="9"/>
      <c r="LJ68" s="9"/>
      <c r="LK68" s="9"/>
      <c r="LL68" s="9"/>
      <c r="LM68" s="9"/>
      <c r="LN68" s="9"/>
      <c r="LO68" s="9"/>
      <c r="LP68" s="9"/>
      <c r="LQ68" s="9"/>
      <c r="LR68" s="9"/>
      <c r="LS68" s="9"/>
      <c r="LT68" s="9"/>
      <c r="LU68" s="9"/>
      <c r="LV68" s="9"/>
      <c r="LW68" s="9"/>
      <c r="LX68" s="9"/>
      <c r="LY68" s="9"/>
      <c r="LZ68" s="9"/>
      <c r="MA68" s="9"/>
      <c r="MB68" s="9"/>
      <c r="MC68" s="9"/>
      <c r="MD68" s="9"/>
      <c r="ME68" s="9"/>
      <c r="MF68" s="9"/>
      <c r="MG68" s="9"/>
      <c r="MH68" s="9"/>
      <c r="MI68" s="9"/>
      <c r="MJ68" s="9"/>
      <c r="MK68" s="9"/>
      <c r="ML68" s="9"/>
      <c r="MM68" s="9"/>
      <c r="MN68" s="9"/>
      <c r="MO68" s="9"/>
      <c r="MP68" s="9"/>
      <c r="MQ68" s="9"/>
      <c r="MR68" s="9"/>
      <c r="MS68" s="9"/>
      <c r="MT68" s="9"/>
      <c r="MU68" s="9"/>
      <c r="MV68" s="9"/>
      <c r="MW68" s="9"/>
      <c r="MX68" s="9"/>
      <c r="MY68" s="9"/>
      <c r="MZ68" s="9"/>
      <c r="NA68" s="9"/>
      <c r="NB68" s="9"/>
      <c r="NC68" s="9"/>
      <c r="ND68" s="9">
        <v>0.4</v>
      </c>
      <c r="NE68" s="10">
        <v>0.4</v>
      </c>
      <c r="NF68" s="10">
        <v>0.39</v>
      </c>
      <c r="NG68" s="10">
        <v>0.4</v>
      </c>
      <c r="NH68" s="10">
        <v>0.4</v>
      </c>
      <c r="NI68" s="10">
        <v>0.4</v>
      </c>
      <c r="NJ68" s="10">
        <v>0.4</v>
      </c>
      <c r="NK68" s="10">
        <v>0.4</v>
      </c>
      <c r="NL68" s="10">
        <v>0.4</v>
      </c>
      <c r="NM68" s="10">
        <v>0.4</v>
      </c>
      <c r="NN68" s="10">
        <v>0.4</v>
      </c>
      <c r="NO68" s="10">
        <v>0.4</v>
      </c>
      <c r="NP68" s="10">
        <v>0.4</v>
      </c>
      <c r="NQ68" s="10">
        <v>0.4</v>
      </c>
      <c r="NR68" s="10">
        <v>0.41</v>
      </c>
      <c r="NS68" s="10">
        <v>0.41</v>
      </c>
      <c r="NT68" s="10">
        <v>0.41</v>
      </c>
      <c r="NU68" s="10">
        <v>0.41</v>
      </c>
      <c r="NV68" s="10">
        <v>0.4</v>
      </c>
      <c r="NW68" s="10">
        <v>0.4</v>
      </c>
      <c r="NX68" s="10">
        <v>0.4</v>
      </c>
      <c r="NY68">
        <v>0.39</v>
      </c>
      <c r="NZ68">
        <v>0.39</v>
      </c>
      <c r="OA68">
        <v>0.39</v>
      </c>
      <c r="OB68">
        <v>0.37</v>
      </c>
      <c r="OC68">
        <v>0.39</v>
      </c>
      <c r="OD68">
        <v>0.39</v>
      </c>
      <c r="OE68">
        <v>0.4</v>
      </c>
      <c r="OF68">
        <v>0.4</v>
      </c>
      <c r="OG68">
        <v>0.39</v>
      </c>
      <c r="OH68">
        <v>0.39</v>
      </c>
      <c r="OI68">
        <v>0.4</v>
      </c>
      <c r="OJ68">
        <v>0.39</v>
      </c>
      <c r="OK68">
        <v>0.39</v>
      </c>
      <c r="OL68">
        <v>0.39</v>
      </c>
      <c r="OM68">
        <v>0.48</v>
      </c>
      <c r="ON68">
        <v>0.48</v>
      </c>
      <c r="OO68">
        <v>0.4</v>
      </c>
      <c r="OP68">
        <v>0.41</v>
      </c>
      <c r="OQ68">
        <v>0.41</v>
      </c>
      <c r="OR68">
        <v>0.41</v>
      </c>
      <c r="OS68">
        <v>0.41</v>
      </c>
      <c r="OT68">
        <v>0.41</v>
      </c>
      <c r="OU68">
        <v>0.41</v>
      </c>
      <c r="OV68">
        <v>0.41</v>
      </c>
      <c r="OW68">
        <v>0.41</v>
      </c>
      <c r="OX68">
        <v>0.41</v>
      </c>
      <c r="OY68">
        <v>0.41</v>
      </c>
      <c r="OZ68">
        <v>0.41</v>
      </c>
      <c r="PA68">
        <v>0.41</v>
      </c>
      <c r="PB68">
        <v>0.41</v>
      </c>
      <c r="PC68">
        <v>0.42</v>
      </c>
      <c r="PD68">
        <v>0.41</v>
      </c>
      <c r="PE68">
        <v>0.41</v>
      </c>
      <c r="PF68">
        <v>0.41</v>
      </c>
      <c r="PG68">
        <v>0.41</v>
      </c>
      <c r="PH68">
        <v>0.46</v>
      </c>
      <c r="PI68">
        <v>0.45</v>
      </c>
      <c r="PJ68">
        <v>0.45</v>
      </c>
      <c r="PK68">
        <v>0.44</v>
      </c>
      <c r="PL68">
        <v>0.45</v>
      </c>
      <c r="PM68">
        <v>0.45</v>
      </c>
      <c r="PN68">
        <v>0.45</v>
      </c>
      <c r="PO68">
        <v>0.44</v>
      </c>
      <c r="PP68">
        <v>0.45</v>
      </c>
      <c r="PQ68">
        <v>0.46</v>
      </c>
      <c r="PR68">
        <v>0.44</v>
      </c>
      <c r="PS68">
        <v>0.44</v>
      </c>
      <c r="PT68">
        <v>0.44</v>
      </c>
      <c r="PU68">
        <v>0.44</v>
      </c>
      <c r="PV68">
        <v>0.44</v>
      </c>
      <c r="PW68">
        <v>0.43</v>
      </c>
      <c r="PX68">
        <v>0.5</v>
      </c>
      <c r="PY68">
        <v>0.5</v>
      </c>
      <c r="PZ68">
        <v>0.5</v>
      </c>
      <c r="QA68">
        <v>0.5</v>
      </c>
      <c r="QB68">
        <v>0.51</v>
      </c>
      <c r="QC68">
        <v>0.51</v>
      </c>
      <c r="QD68">
        <v>0.51</v>
      </c>
      <c r="QE68">
        <v>0.5</v>
      </c>
      <c r="QF68">
        <v>0.5</v>
      </c>
      <c r="QG68">
        <v>0.51</v>
      </c>
      <c r="QH68">
        <v>0.51</v>
      </c>
      <c r="QI68">
        <v>0.51</v>
      </c>
    </row>
    <row r="69" spans="1:451" ht="16.5" customHeight="1" x14ac:dyDescent="0.25">
      <c r="A69" s="7" t="e">
        <f t="array" aca="1" ref="A69" ca="1">SPARKLINE(Trend!C83:ND83, {"charttype","line";"color","#376092";"empty","ignore";"nan","convert"})</f>
        <v>#NAME?</v>
      </c>
      <c r="B69" s="7" t="e">
        <f t="array" aca="1" ref="B69" ca="1">SPARKLINE(Trend!D83:NE83, {"charttype","line";"color","#376092";"empty","ignore";"nan","convert"})</f>
        <v>#NAME?</v>
      </c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 t="e">
        <v>#N/A</v>
      </c>
      <c r="W69" s="9"/>
      <c r="X69" s="9"/>
      <c r="Y69" s="9"/>
      <c r="Z69" s="9" t="e">
        <v>#N/A</v>
      </c>
      <c r="AA69" s="9" t="e">
        <v>#N/A</v>
      </c>
      <c r="AB69" s="9" t="e">
        <v>#N/A</v>
      </c>
      <c r="AC69" s="9" t="e">
        <v>#N/A</v>
      </c>
      <c r="AD69" s="9" t="e">
        <v>#N/A</v>
      </c>
      <c r="AE69" s="9"/>
      <c r="AF69" s="9"/>
      <c r="AG69" s="9" t="e">
        <v>#N/A</v>
      </c>
      <c r="AH69" s="9" t="e">
        <v>#N/A</v>
      </c>
      <c r="AI69" s="9" t="e">
        <v>#N/A</v>
      </c>
      <c r="AJ69" s="9" t="e">
        <v>#N/A</v>
      </c>
      <c r="AK69" s="9" t="e">
        <v>#N/A</v>
      </c>
      <c r="AL69" s="9"/>
      <c r="AM69" s="9"/>
      <c r="AN69" s="9" t="e">
        <v>#N/A</v>
      </c>
      <c r="AO69" s="9" t="e">
        <v>#N/A</v>
      </c>
      <c r="AP69" s="9" t="e">
        <v>#N/A</v>
      </c>
      <c r="AQ69" s="9" t="e">
        <v>#N/A</v>
      </c>
      <c r="AR69" s="9" t="e">
        <v>#N/A</v>
      </c>
      <c r="AS69" s="9"/>
      <c r="AT69" s="9"/>
      <c r="AU69" s="9" t="e">
        <v>#N/A</v>
      </c>
      <c r="AV69" s="9" t="e">
        <v>#N/A</v>
      </c>
      <c r="AW69" s="9" t="e">
        <v>#N/A</v>
      </c>
      <c r="AX69" s="9" t="e">
        <v>#N/A</v>
      </c>
      <c r="AY69" s="9" t="e">
        <v>#N/A</v>
      </c>
      <c r="AZ69" s="9"/>
      <c r="BA69" s="9"/>
      <c r="BB69" s="9"/>
      <c r="BC69" s="9" t="e">
        <v>#N/A</v>
      </c>
      <c r="BD69" s="9" t="e">
        <v>#N/A</v>
      </c>
      <c r="BE69" s="9" t="e">
        <v>#N/A</v>
      </c>
      <c r="BF69" s="9" t="e">
        <v>#N/A</v>
      </c>
      <c r="BG69" s="9"/>
      <c r="BH69" s="9"/>
      <c r="BI69" s="9" t="e">
        <v>#N/A</v>
      </c>
      <c r="BJ69" s="9" t="e">
        <v>#N/A</v>
      </c>
      <c r="BK69" s="9" t="e">
        <v>#N/A</v>
      </c>
      <c r="BL69" s="9" t="e">
        <v>#N/A</v>
      </c>
      <c r="BM69" s="9" t="e">
        <v>#N/A</v>
      </c>
      <c r="BN69" s="9"/>
      <c r="BO69" s="9"/>
      <c r="BP69" s="9" t="e">
        <v>#N/A</v>
      </c>
      <c r="BQ69" s="9" t="e">
        <v>#N/A</v>
      </c>
      <c r="BR69" s="9" t="e">
        <v>#N/A</v>
      </c>
      <c r="BS69" s="9" t="e">
        <v>#N/A</v>
      </c>
      <c r="BT69" s="9" t="e">
        <v>#N/A</v>
      </c>
      <c r="BU69" s="9"/>
      <c r="BV69" s="9"/>
      <c r="BW69" s="9" t="e">
        <v>#N/A</v>
      </c>
      <c r="BX69" s="9" t="e">
        <v>#N/A</v>
      </c>
      <c r="BY69" s="9" t="e">
        <v>#N/A</v>
      </c>
      <c r="BZ69" s="9" t="e">
        <v>#N/A</v>
      </c>
      <c r="CA69" s="9" t="e">
        <v>#N/A</v>
      </c>
      <c r="CB69" s="9"/>
      <c r="CC69" s="9"/>
      <c r="CD69" s="9"/>
      <c r="CE69" s="9" t="e">
        <v>#N/A</v>
      </c>
      <c r="CF69" s="9" t="e">
        <v>#N/A</v>
      </c>
      <c r="CG69" s="9" t="e">
        <v>#N/A</v>
      </c>
      <c r="CH69" s="9" t="e">
        <v>#N/A</v>
      </c>
      <c r="CI69" s="9"/>
      <c r="CJ69" s="9"/>
      <c r="CK69" s="9" t="e">
        <v>#N/A</v>
      </c>
      <c r="CL69" s="9" t="e">
        <v>#N/A</v>
      </c>
      <c r="CM69" s="9" t="e">
        <v>#N/A</v>
      </c>
      <c r="CN69" s="9" t="e">
        <v>#N/A</v>
      </c>
      <c r="CO69" s="9" t="e">
        <v>#N/A</v>
      </c>
      <c r="CP69" s="9"/>
      <c r="CQ69" s="9"/>
      <c r="CR69" s="9" t="e">
        <v>#N/A</v>
      </c>
      <c r="CS69" s="9" t="e">
        <v>#N/A</v>
      </c>
      <c r="CT69" s="9" t="e">
        <v>#N/A</v>
      </c>
      <c r="CU69" s="9" t="e">
        <v>#N/A</v>
      </c>
      <c r="CV69" s="9" t="e">
        <v>#N/A</v>
      </c>
      <c r="CW69" s="9"/>
      <c r="CX69" s="9"/>
      <c r="CY69" s="9" t="e">
        <v>#N/A</v>
      </c>
      <c r="CZ69" s="9" t="e">
        <v>#N/A</v>
      </c>
      <c r="DA69" s="9" t="e">
        <v>#N/A</v>
      </c>
      <c r="DB69" s="9" t="e">
        <v>#N/A</v>
      </c>
      <c r="DC69" s="9"/>
      <c r="DD69" s="9"/>
      <c r="DE69" s="9"/>
      <c r="DF69" s="9" t="e">
        <v>#N/A</v>
      </c>
      <c r="DG69" s="9" t="e">
        <v>#N/A</v>
      </c>
      <c r="DH69" s="9" t="e">
        <v>#N/A</v>
      </c>
      <c r="DI69" s="9" t="e">
        <v>#N/A</v>
      </c>
      <c r="DJ69" s="9" t="e">
        <v>#N/A</v>
      </c>
      <c r="DK69" s="9"/>
      <c r="DL69" s="9"/>
      <c r="DM69" s="9" t="e">
        <v>#N/A</v>
      </c>
      <c r="DN69" s="9" t="e">
        <v>#N/A</v>
      </c>
      <c r="DO69" s="9" t="e">
        <v>#N/A</v>
      </c>
      <c r="DP69" s="9" t="e">
        <v>#N/A</v>
      </c>
      <c r="DQ69" s="9" t="e">
        <v>#N/A</v>
      </c>
      <c r="DR69" s="9"/>
      <c r="DS69" s="9"/>
      <c r="DT69" s="9" t="e">
        <v>#N/A</v>
      </c>
      <c r="DU69" s="9" t="e">
        <v>#N/A</v>
      </c>
      <c r="DV69" s="9" t="e">
        <v>#N/A</v>
      </c>
      <c r="DW69" s="9" t="e">
        <v>#N/A</v>
      </c>
      <c r="DX69" s="9" t="e">
        <v>#N/A</v>
      </c>
      <c r="DY69" s="9"/>
      <c r="DZ69" s="9"/>
      <c r="EA69" s="9" t="e">
        <v>#N/A</v>
      </c>
      <c r="EB69" s="9" t="e">
        <v>#N/A</v>
      </c>
      <c r="EC69" s="9" t="e">
        <v>#N/A</v>
      </c>
      <c r="ED69" s="9" t="e">
        <v>#N/A</v>
      </c>
      <c r="EE69" s="9" t="e">
        <v>#N/A</v>
      </c>
      <c r="EF69" s="9"/>
      <c r="EG69" s="9"/>
      <c r="EH69" s="9" t="e">
        <v>#N/A</v>
      </c>
      <c r="EI69" s="9" t="e">
        <v>#N/A</v>
      </c>
      <c r="EJ69" s="9" t="e">
        <v>#N/A</v>
      </c>
      <c r="EK69" s="9" t="e">
        <v>#N/A</v>
      </c>
      <c r="EL69" s="9" t="e">
        <v>#N/A</v>
      </c>
      <c r="EM69" s="9"/>
      <c r="EN69" s="9"/>
      <c r="EO69" s="9"/>
      <c r="EP69" s="9" t="e">
        <v>#N/A</v>
      </c>
      <c r="EQ69" s="9" t="e">
        <v>#N/A</v>
      </c>
      <c r="ER69" s="9" t="e">
        <v>#N/A</v>
      </c>
      <c r="ES69" s="9" t="e">
        <v>#N/A</v>
      </c>
      <c r="ET69" s="9"/>
      <c r="EU69" s="9"/>
      <c r="EV69" s="9" t="e">
        <v>#N/A</v>
      </c>
      <c r="EW69" s="9" t="e">
        <v>#N/A</v>
      </c>
      <c r="EX69" s="9" t="e">
        <v>#N/A</v>
      </c>
      <c r="EY69" s="9" t="e">
        <v>#N/A</v>
      </c>
      <c r="EZ69" s="9" t="e">
        <v>#N/A</v>
      </c>
      <c r="FA69" s="9"/>
      <c r="FB69" s="9"/>
      <c r="FC69" s="9" t="e">
        <v>#N/A</v>
      </c>
      <c r="FD69" s="9" t="e">
        <v>#N/A</v>
      </c>
      <c r="FE69" s="9" t="e">
        <v>#N/A</v>
      </c>
      <c r="FF69" s="9" t="e">
        <v>#N/A</v>
      </c>
      <c r="FG69" s="9" t="e">
        <v>#N/A</v>
      </c>
      <c r="FH69" s="9"/>
      <c r="FI69" s="9"/>
      <c r="FJ69" s="9" t="e">
        <v>#N/A</v>
      </c>
      <c r="FK69" s="9" t="e">
        <v>#N/A</v>
      </c>
      <c r="FL69" s="9" t="e">
        <v>#N/A</v>
      </c>
      <c r="FM69" s="9" t="e">
        <v>#N/A</v>
      </c>
      <c r="FN69" s="9" t="e">
        <v>#N/A</v>
      </c>
      <c r="FO69" s="9"/>
      <c r="FP69" s="9"/>
      <c r="FQ69" s="9" t="e">
        <v>#N/A</v>
      </c>
      <c r="FR69" s="9" t="e">
        <v>#N/A</v>
      </c>
      <c r="FS69" s="9" t="e">
        <v>#N/A</v>
      </c>
      <c r="FT69" s="9" t="e">
        <v>#N/A</v>
      </c>
      <c r="FU69" s="9" t="e">
        <v>#N/A</v>
      </c>
      <c r="FV69" s="9"/>
      <c r="FW69" s="9"/>
      <c r="FX69" s="9" t="e">
        <v>#N/A</v>
      </c>
      <c r="FY69" s="9" t="e">
        <v>#N/A</v>
      </c>
      <c r="FZ69" s="9" t="e">
        <v>#N/A</v>
      </c>
      <c r="GA69" s="9" t="e">
        <v>#N/A</v>
      </c>
      <c r="GB69" s="9"/>
      <c r="GC69" s="9"/>
      <c r="GD69" s="9"/>
      <c r="GE69" s="9" t="e">
        <v>#N/A</v>
      </c>
      <c r="GF69" s="9" t="e">
        <v>#N/A</v>
      </c>
      <c r="GG69" s="9" t="e">
        <v>#N/A</v>
      </c>
      <c r="GH69" s="9" t="e">
        <v>#N/A</v>
      </c>
      <c r="GI69" s="9" t="e">
        <v>#N/A</v>
      </c>
      <c r="GJ69" s="9"/>
      <c r="GK69" s="9"/>
      <c r="GL69" s="9" t="e">
        <v>#N/A</v>
      </c>
      <c r="GM69" s="9" t="e">
        <v>#N/A</v>
      </c>
      <c r="GN69" s="9" t="e">
        <v>#N/A</v>
      </c>
      <c r="GO69" s="9" t="e">
        <v>#N/A</v>
      </c>
      <c r="GP69" s="9" t="e">
        <v>#N/A</v>
      </c>
      <c r="GQ69" s="9"/>
      <c r="GR69" s="9"/>
      <c r="GS69" s="9" t="e">
        <v>#N/A</v>
      </c>
      <c r="GT69" s="9" t="e">
        <v>#N/A</v>
      </c>
      <c r="GU69" s="9" t="e">
        <v>#N/A</v>
      </c>
      <c r="GV69" s="9" t="e">
        <v>#N/A</v>
      </c>
      <c r="GW69" s="9" t="e">
        <v>#N/A</v>
      </c>
      <c r="GX69" s="9"/>
      <c r="GY69" s="9"/>
      <c r="GZ69" s="9" t="e">
        <v>#N/A</v>
      </c>
      <c r="HA69" s="9" t="e">
        <v>#N/A</v>
      </c>
      <c r="HB69" s="9" t="e">
        <v>#N/A</v>
      </c>
      <c r="HC69" s="9" t="e">
        <v>#N/A</v>
      </c>
      <c r="HD69" s="9" t="e">
        <v>#N/A</v>
      </c>
      <c r="HE69" s="9"/>
      <c r="HF69" s="9"/>
      <c r="HG69" s="9"/>
      <c r="HH69" s="9"/>
      <c r="HI69" s="9"/>
      <c r="HJ69" s="9"/>
      <c r="HK69" s="9"/>
      <c r="HL69" s="9"/>
      <c r="HM69" s="9"/>
      <c r="HN69" s="9"/>
      <c r="HO69" s="9"/>
      <c r="HP69" s="9"/>
      <c r="HQ69" s="9"/>
      <c r="HR69" s="9"/>
      <c r="HS69" s="9"/>
      <c r="HT69" s="9"/>
      <c r="HU69" s="9"/>
      <c r="HV69" s="9"/>
      <c r="HW69" s="9"/>
      <c r="HX69" s="9"/>
      <c r="HY69" s="9"/>
      <c r="HZ69" s="9"/>
      <c r="IA69" s="9"/>
      <c r="IB69" s="9"/>
      <c r="IC69" s="9"/>
      <c r="ID69" s="9"/>
      <c r="IE69" s="9"/>
      <c r="IF69" s="9"/>
      <c r="IG69" s="9"/>
      <c r="IH69" s="9"/>
      <c r="II69" s="9"/>
      <c r="IJ69" s="9"/>
      <c r="IK69" s="9"/>
      <c r="IL69" s="9"/>
      <c r="IM69" s="9"/>
      <c r="IN69" s="9"/>
      <c r="IO69" s="9"/>
      <c r="IP69" s="9"/>
      <c r="IQ69" s="9"/>
      <c r="IR69" s="9"/>
      <c r="IS69" s="9"/>
      <c r="IT69" s="9"/>
      <c r="IU69" s="9"/>
      <c r="IV69" s="9"/>
      <c r="IW69" s="9"/>
      <c r="IX69" s="9"/>
      <c r="IY69" s="9"/>
      <c r="IZ69" s="9"/>
      <c r="JA69" s="9"/>
      <c r="JB69" s="9"/>
      <c r="JC69" s="9"/>
      <c r="JD69" s="9"/>
      <c r="JE69" s="9"/>
      <c r="JF69" s="9"/>
      <c r="JG69" s="9"/>
      <c r="JH69" s="9"/>
      <c r="JI69" s="9"/>
      <c r="JJ69" s="9"/>
      <c r="JK69" s="9"/>
      <c r="JL69" s="9"/>
      <c r="JM69" s="9"/>
      <c r="JN69" s="9"/>
      <c r="JO69" s="9"/>
      <c r="JP69" s="9"/>
      <c r="JQ69" s="9"/>
      <c r="JR69" s="9"/>
      <c r="JS69" s="9"/>
      <c r="JT69" s="9"/>
      <c r="JU69" s="9"/>
      <c r="JV69" s="9"/>
      <c r="JW69" s="9"/>
      <c r="JX69" s="9"/>
      <c r="JY69" s="9"/>
      <c r="JZ69" s="9"/>
      <c r="KA69" s="9"/>
      <c r="KB69" s="9"/>
      <c r="KC69" s="9"/>
      <c r="KD69" s="9"/>
      <c r="KE69" s="9"/>
      <c r="KF69" s="9"/>
      <c r="KG69" s="9"/>
      <c r="KH69" s="9"/>
      <c r="KI69" s="9"/>
      <c r="KJ69" s="9"/>
      <c r="KK69" s="9"/>
      <c r="KL69" s="9"/>
      <c r="KM69" s="9"/>
      <c r="KN69" s="9"/>
      <c r="KO69" s="9"/>
      <c r="KP69" s="9"/>
      <c r="KQ69" s="9"/>
      <c r="KR69" s="9"/>
      <c r="KS69" s="9"/>
      <c r="KT69" s="9"/>
      <c r="KU69" s="9"/>
      <c r="KV69" s="9"/>
      <c r="KW69" s="9"/>
      <c r="KX69" s="9"/>
      <c r="KY69" s="9"/>
      <c r="KZ69" s="9"/>
      <c r="LA69" s="9"/>
      <c r="LB69" s="9"/>
      <c r="LC69" s="9"/>
      <c r="LD69" s="9"/>
      <c r="LE69" s="9"/>
      <c r="LF69" s="9"/>
      <c r="LG69" s="9"/>
      <c r="LH69" s="9"/>
      <c r="LI69" s="9"/>
      <c r="LJ69" s="9"/>
      <c r="LK69" s="9"/>
      <c r="LL69" s="9"/>
      <c r="LM69" s="9"/>
      <c r="LN69" s="9"/>
      <c r="LO69" s="9"/>
      <c r="LP69" s="9"/>
      <c r="LQ69" s="9"/>
      <c r="LR69" s="9"/>
      <c r="LS69" s="9"/>
      <c r="LT69" s="9"/>
      <c r="LU69" s="9"/>
      <c r="LV69" s="9"/>
      <c r="LW69" s="9"/>
      <c r="LX69" s="9"/>
      <c r="LY69" s="9"/>
      <c r="LZ69" s="9"/>
      <c r="MA69" s="9"/>
      <c r="MB69" s="9"/>
      <c r="MC69" s="9"/>
      <c r="MD69" s="9"/>
      <c r="ME69" s="9"/>
      <c r="MF69" s="9"/>
      <c r="MG69" s="9"/>
      <c r="MH69" s="9"/>
      <c r="MI69" s="9"/>
      <c r="MJ69" s="9"/>
      <c r="MK69" s="9"/>
      <c r="ML69" s="9"/>
      <c r="MM69" s="9"/>
      <c r="MN69" s="9"/>
      <c r="MO69" s="9"/>
      <c r="MP69" s="9"/>
      <c r="MQ69" s="9"/>
      <c r="MR69" s="9"/>
      <c r="MS69" s="9"/>
      <c r="MT69" s="9"/>
      <c r="MU69" s="9"/>
      <c r="MV69" s="9"/>
      <c r="MW69" s="9"/>
      <c r="MX69" s="9"/>
      <c r="MY69" s="9"/>
      <c r="MZ69" s="9"/>
      <c r="NA69" s="9"/>
      <c r="NB69" s="9"/>
      <c r="NC69" s="9"/>
      <c r="ND69" s="9" t="e">
        <v>#N/A</v>
      </c>
    </row>
    <row r="70" spans="1:451" ht="16.5" customHeight="1" x14ac:dyDescent="0.25">
      <c r="A70" s="10"/>
      <c r="B70" s="14" t="s">
        <v>433</v>
      </c>
      <c r="C70" s="9"/>
      <c r="D70" s="9"/>
      <c r="E70" s="9">
        <v>1</v>
      </c>
      <c r="F70" s="9">
        <v>1</v>
      </c>
      <c r="G70" s="9">
        <v>1.02</v>
      </c>
      <c r="H70" s="9">
        <v>1.01</v>
      </c>
      <c r="I70" s="9">
        <v>1</v>
      </c>
      <c r="J70" s="9"/>
      <c r="K70" s="9"/>
      <c r="L70" s="9">
        <v>0.98</v>
      </c>
      <c r="M70" s="9">
        <v>0.98</v>
      </c>
      <c r="N70" s="9">
        <v>0.99</v>
      </c>
      <c r="O70" s="9">
        <v>0.98</v>
      </c>
      <c r="P70" s="9">
        <v>0.98</v>
      </c>
      <c r="Q70" s="9"/>
      <c r="R70" s="9"/>
      <c r="S70" s="9">
        <v>0.97</v>
      </c>
      <c r="T70" s="9">
        <v>0.97</v>
      </c>
      <c r="U70" s="9">
        <v>0.98</v>
      </c>
      <c r="V70" s="9">
        <v>1.01</v>
      </c>
      <c r="W70" s="9">
        <v>1.01</v>
      </c>
      <c r="X70" s="9"/>
      <c r="Y70" s="9"/>
      <c r="Z70" s="9">
        <v>1.01</v>
      </c>
      <c r="AA70" s="9">
        <v>1.01</v>
      </c>
      <c r="AB70" s="9">
        <v>1</v>
      </c>
      <c r="AC70" s="9">
        <v>1.02</v>
      </c>
      <c r="AD70" s="9">
        <v>1.03</v>
      </c>
      <c r="AE70" s="9"/>
      <c r="AF70" s="9"/>
      <c r="AG70" s="9">
        <v>1.03</v>
      </c>
      <c r="AH70" s="9">
        <v>1.01</v>
      </c>
      <c r="AI70" s="9">
        <v>1.02</v>
      </c>
      <c r="AJ70" s="9">
        <v>1.02</v>
      </c>
      <c r="AK70" s="9">
        <v>1.03</v>
      </c>
      <c r="AL70" s="9"/>
      <c r="AM70" s="9"/>
      <c r="AN70" s="9">
        <v>1.02</v>
      </c>
      <c r="AO70" s="9">
        <v>1.03</v>
      </c>
      <c r="AP70" s="9">
        <v>1.02</v>
      </c>
      <c r="AQ70" s="9">
        <v>1.06</v>
      </c>
      <c r="AR70" s="9">
        <v>1.04</v>
      </c>
      <c r="AS70" s="9"/>
      <c r="AT70" s="9"/>
      <c r="AU70" s="9">
        <v>1.03</v>
      </c>
      <c r="AV70" s="9">
        <v>1.01</v>
      </c>
      <c r="AW70" s="9">
        <v>1.02</v>
      </c>
      <c r="AX70" s="9">
        <v>1.01</v>
      </c>
      <c r="AY70" s="9">
        <v>1.02</v>
      </c>
      <c r="AZ70" s="9"/>
      <c r="BA70" s="9"/>
      <c r="BB70" s="9"/>
      <c r="BC70" s="9">
        <v>1.02</v>
      </c>
      <c r="BD70" s="9">
        <v>1.02</v>
      </c>
      <c r="BE70" s="9">
        <v>1.04</v>
      </c>
      <c r="BF70" s="9">
        <v>1.03</v>
      </c>
      <c r="BG70" s="9"/>
      <c r="BH70" s="9"/>
      <c r="BI70" s="9">
        <v>1.04</v>
      </c>
      <c r="BJ70" s="9">
        <v>1.06</v>
      </c>
      <c r="BK70" s="9">
        <v>1.1200000000000001</v>
      </c>
      <c r="BL70" s="9">
        <v>1.1399999999999999</v>
      </c>
      <c r="BM70" s="9">
        <v>1.17</v>
      </c>
      <c r="BN70" s="9"/>
      <c r="BO70" s="9"/>
      <c r="BP70" s="9">
        <v>1.2</v>
      </c>
      <c r="BQ70" s="9">
        <v>1.17</v>
      </c>
      <c r="BR70" s="9">
        <v>1.1399999999999999</v>
      </c>
      <c r="BS70" s="9">
        <v>1.1399999999999999</v>
      </c>
      <c r="BT70" s="9">
        <v>1.0900000000000001</v>
      </c>
      <c r="BU70" s="9"/>
      <c r="BV70" s="9"/>
      <c r="BW70" s="9">
        <v>1.07</v>
      </c>
      <c r="BX70" s="9">
        <v>1.08</v>
      </c>
      <c r="BY70" s="9">
        <v>1.08</v>
      </c>
      <c r="BZ70" s="9">
        <v>1.07</v>
      </c>
      <c r="CA70" s="9">
        <v>1.08</v>
      </c>
      <c r="CB70" s="9"/>
      <c r="CC70" s="9"/>
      <c r="CD70" s="9"/>
      <c r="CE70" s="9">
        <v>1.1000000000000001</v>
      </c>
      <c r="CF70" s="9">
        <v>1.1299999999999999</v>
      </c>
      <c r="CG70" s="9">
        <v>1.0900000000000001</v>
      </c>
      <c r="CH70" s="9">
        <v>1.08</v>
      </c>
      <c r="CI70" s="9"/>
      <c r="CJ70" s="9"/>
      <c r="CK70" s="9">
        <v>1.07</v>
      </c>
      <c r="CL70" s="9">
        <v>1.0900000000000001</v>
      </c>
      <c r="CM70" s="9">
        <v>1.0900000000000001</v>
      </c>
      <c r="CN70" s="9">
        <v>1.1100000000000001</v>
      </c>
      <c r="CO70" s="9">
        <v>1.1399999999999999</v>
      </c>
      <c r="CP70" s="9"/>
      <c r="CQ70" s="9"/>
      <c r="CR70" s="9">
        <v>1.19</v>
      </c>
      <c r="CS70" s="9">
        <v>1.1399999999999999</v>
      </c>
      <c r="CT70" s="9">
        <v>1.1399999999999999</v>
      </c>
      <c r="CU70" s="9">
        <v>1.1399999999999999</v>
      </c>
      <c r="CV70" s="9">
        <v>1.1399999999999999</v>
      </c>
      <c r="CW70" s="9"/>
      <c r="CX70" s="9"/>
      <c r="CY70" s="9">
        <v>1.17</v>
      </c>
      <c r="CZ70" s="9">
        <v>1.1200000000000001</v>
      </c>
      <c r="DA70" s="9">
        <v>1.18</v>
      </c>
      <c r="DB70" s="9">
        <v>1.1499999999999999</v>
      </c>
      <c r="DC70" s="9"/>
      <c r="DD70" s="9"/>
      <c r="DE70" s="9"/>
      <c r="DF70" s="9">
        <v>1.1599999999999999</v>
      </c>
      <c r="DG70" s="9">
        <v>1.17</v>
      </c>
      <c r="DH70" s="9">
        <v>1.1499999999999999</v>
      </c>
      <c r="DI70" s="9">
        <v>1.1399999999999999</v>
      </c>
      <c r="DJ70" s="9">
        <v>1.17</v>
      </c>
      <c r="DK70" s="9"/>
      <c r="DL70" s="9"/>
      <c r="DM70" s="9">
        <v>1.1000000000000001</v>
      </c>
      <c r="DN70" s="9">
        <v>1.1100000000000001</v>
      </c>
      <c r="DO70" s="9">
        <v>1.1299999999999999</v>
      </c>
      <c r="DP70" s="9">
        <v>1.1100000000000001</v>
      </c>
      <c r="DQ70" s="9">
        <v>1.0900000000000001</v>
      </c>
      <c r="DR70" s="9"/>
      <c r="DS70" s="9"/>
      <c r="DT70" s="9">
        <v>1.1000000000000001</v>
      </c>
      <c r="DU70" s="9">
        <v>1.03</v>
      </c>
      <c r="DV70" s="9">
        <v>1.01</v>
      </c>
      <c r="DW70" s="9">
        <v>1.03</v>
      </c>
      <c r="DX70" s="9">
        <v>0.98</v>
      </c>
      <c r="DY70" s="9"/>
      <c r="DZ70" s="9"/>
      <c r="EA70" s="9">
        <v>0.93</v>
      </c>
      <c r="EB70" s="9">
        <v>0.94</v>
      </c>
      <c r="EC70" s="9">
        <v>0.94</v>
      </c>
      <c r="ED70" s="9">
        <v>0.87</v>
      </c>
      <c r="EE70" s="9">
        <v>0.85</v>
      </c>
      <c r="EF70" s="9"/>
      <c r="EG70" s="9"/>
      <c r="EH70" s="9">
        <v>0.86</v>
      </c>
      <c r="EI70" s="9">
        <v>0.89</v>
      </c>
      <c r="EJ70" s="9">
        <v>0.88</v>
      </c>
      <c r="EK70" s="9">
        <v>0.88</v>
      </c>
      <c r="EL70" s="9">
        <v>0.91</v>
      </c>
      <c r="EM70" s="9"/>
      <c r="EN70" s="9"/>
      <c r="EO70" s="9"/>
      <c r="EP70" s="9">
        <v>0.92</v>
      </c>
      <c r="EQ70" s="9">
        <v>0.92</v>
      </c>
      <c r="ER70" s="9">
        <v>0.91</v>
      </c>
      <c r="ES70" s="9">
        <v>0.92</v>
      </c>
      <c r="ET70" s="9"/>
      <c r="EU70" s="9"/>
      <c r="EV70" s="9">
        <v>0.97</v>
      </c>
      <c r="EW70" s="9">
        <v>0.97</v>
      </c>
      <c r="EX70" s="9">
        <v>0.95</v>
      </c>
      <c r="EY70" s="9">
        <v>0.95</v>
      </c>
      <c r="EZ70" s="9">
        <v>0.94</v>
      </c>
      <c r="FA70" s="9"/>
      <c r="FB70" s="9"/>
      <c r="FC70" s="9">
        <v>0.94</v>
      </c>
      <c r="FD70" s="9">
        <v>0.9</v>
      </c>
      <c r="FE70" s="9">
        <v>0.9</v>
      </c>
      <c r="FF70" s="9">
        <v>0.98</v>
      </c>
      <c r="FG70" s="9">
        <v>0.99</v>
      </c>
      <c r="FH70" s="9"/>
      <c r="FI70" s="9"/>
      <c r="FJ70" s="9">
        <v>0.95</v>
      </c>
      <c r="FK70" s="9">
        <v>0.96</v>
      </c>
      <c r="FL70" s="9">
        <v>0.98</v>
      </c>
      <c r="FM70" s="9">
        <v>0.95</v>
      </c>
      <c r="FN70" s="9">
        <v>0.94</v>
      </c>
      <c r="FO70" s="9"/>
      <c r="FP70" s="9"/>
      <c r="FQ70" s="9">
        <v>0.93</v>
      </c>
      <c r="FR70" s="9">
        <v>0.97</v>
      </c>
      <c r="FS70" s="9">
        <v>0.95</v>
      </c>
      <c r="FT70" s="9">
        <v>0.92</v>
      </c>
      <c r="FU70" s="9">
        <v>0.9</v>
      </c>
      <c r="FV70" s="9"/>
      <c r="FW70" s="9"/>
      <c r="FX70" s="9">
        <v>0.88</v>
      </c>
      <c r="FY70" s="9">
        <v>0.88</v>
      </c>
      <c r="FZ70" s="9">
        <v>0.88</v>
      </c>
      <c r="GA70" s="9">
        <v>0.84</v>
      </c>
      <c r="GB70" s="9"/>
      <c r="GC70" s="9"/>
      <c r="GD70" s="9"/>
      <c r="GE70" s="9">
        <v>0.79</v>
      </c>
      <c r="GF70" s="9">
        <v>0.77</v>
      </c>
      <c r="GG70" s="9">
        <v>0.77</v>
      </c>
      <c r="GH70" s="9">
        <v>0.79</v>
      </c>
      <c r="GI70" s="9">
        <v>0.79</v>
      </c>
      <c r="GJ70" s="9"/>
      <c r="GK70" s="9"/>
      <c r="GL70" s="9">
        <v>0.79</v>
      </c>
      <c r="GM70" s="9">
        <v>0.78</v>
      </c>
      <c r="GN70" s="9">
        <v>0.76</v>
      </c>
      <c r="GO70" s="9">
        <v>0.75</v>
      </c>
      <c r="GP70" s="9">
        <v>0.73</v>
      </c>
      <c r="GQ70" s="9"/>
      <c r="GR70" s="9"/>
      <c r="GS70" s="9">
        <v>0.76</v>
      </c>
      <c r="GT70" s="9">
        <v>0.75</v>
      </c>
      <c r="GU70" s="9">
        <v>0.76</v>
      </c>
      <c r="GV70" s="9">
        <v>0.74</v>
      </c>
      <c r="GW70" s="9">
        <v>0.74</v>
      </c>
      <c r="GX70" s="9"/>
      <c r="GY70" s="9"/>
      <c r="GZ70" s="9">
        <v>0.74</v>
      </c>
      <c r="HA70" s="9">
        <v>0.77</v>
      </c>
      <c r="HB70" s="9">
        <v>0.76</v>
      </c>
      <c r="HC70" s="9">
        <v>0.8</v>
      </c>
      <c r="HD70" s="9">
        <v>0.84</v>
      </c>
      <c r="HE70" s="9"/>
      <c r="HF70" s="9"/>
      <c r="HG70" s="9"/>
      <c r="HH70" s="9"/>
      <c r="HI70" s="9"/>
      <c r="HJ70" s="9"/>
      <c r="HK70" s="9"/>
      <c r="HL70" s="9"/>
      <c r="HM70" s="9"/>
      <c r="HN70" s="9"/>
      <c r="HO70" s="9"/>
      <c r="HP70" s="9"/>
      <c r="HQ70" s="9"/>
      <c r="HR70" s="9"/>
      <c r="HS70" s="9"/>
      <c r="HT70" s="9"/>
      <c r="HU70" s="9"/>
      <c r="HV70" s="9"/>
      <c r="HW70" s="9"/>
      <c r="HX70" s="9"/>
      <c r="HY70" s="9"/>
      <c r="HZ70" s="9"/>
      <c r="IA70" s="9"/>
      <c r="IB70" s="9"/>
      <c r="IC70" s="9"/>
      <c r="ID70" s="9"/>
      <c r="IE70" s="9"/>
      <c r="IF70" s="9"/>
      <c r="IG70" s="9"/>
      <c r="IH70" s="9"/>
      <c r="II70" s="9"/>
      <c r="IJ70" s="9"/>
      <c r="IK70" s="9"/>
      <c r="IL70" s="9"/>
      <c r="IM70" s="9"/>
      <c r="IN70" s="9"/>
      <c r="IO70" s="9"/>
      <c r="IP70" s="9"/>
      <c r="IQ70" s="9"/>
      <c r="IR70" s="9"/>
      <c r="IS70" s="9"/>
      <c r="IT70" s="9"/>
      <c r="IU70" s="9"/>
      <c r="IV70" s="9"/>
      <c r="IW70" s="9"/>
      <c r="IX70" s="9"/>
      <c r="IY70" s="9"/>
      <c r="IZ70" s="9"/>
      <c r="JA70" s="9"/>
      <c r="JB70" s="9"/>
      <c r="JC70" s="9"/>
      <c r="JD70" s="9"/>
      <c r="JE70" s="9"/>
      <c r="JF70" s="9"/>
      <c r="JG70" s="9"/>
      <c r="JH70" s="9"/>
      <c r="JI70" s="9"/>
      <c r="JJ70" s="9"/>
      <c r="JK70" s="9"/>
      <c r="JL70" s="9"/>
      <c r="JM70" s="9"/>
      <c r="JN70" s="9"/>
      <c r="JO70" s="9"/>
      <c r="JP70" s="9"/>
      <c r="JQ70" s="9"/>
      <c r="JR70" s="9"/>
      <c r="JS70" s="9"/>
      <c r="JT70" s="9"/>
      <c r="JU70" s="9"/>
      <c r="JV70" s="9"/>
      <c r="JW70" s="9"/>
      <c r="JX70" s="9"/>
      <c r="JY70" s="9"/>
      <c r="JZ70" s="9"/>
      <c r="KA70" s="9"/>
      <c r="KB70" s="9"/>
      <c r="KC70" s="9"/>
      <c r="KD70" s="9"/>
      <c r="KE70" s="9"/>
      <c r="KF70" s="9"/>
      <c r="KG70" s="9"/>
      <c r="KH70" s="9"/>
      <c r="KI70" s="9"/>
      <c r="KJ70" s="9"/>
      <c r="KK70" s="9"/>
      <c r="KL70" s="9"/>
      <c r="KM70" s="9"/>
      <c r="KN70" s="9"/>
      <c r="KO70" s="9"/>
      <c r="KP70" s="9"/>
      <c r="KQ70" s="9"/>
      <c r="KR70" s="9"/>
      <c r="KS70" s="9"/>
      <c r="KT70" s="9"/>
      <c r="KU70" s="9"/>
      <c r="KV70" s="9"/>
      <c r="KW70" s="9"/>
      <c r="KX70" s="9"/>
      <c r="KY70" s="9"/>
      <c r="KZ70" s="9"/>
      <c r="LA70" s="9"/>
      <c r="LB70" s="9"/>
      <c r="LC70" s="9"/>
      <c r="LD70" s="9"/>
      <c r="LE70" s="9"/>
      <c r="LF70" s="9"/>
      <c r="LG70" s="9"/>
      <c r="LH70" s="9"/>
      <c r="LI70" s="9"/>
      <c r="LJ70" s="9"/>
      <c r="LK70" s="9"/>
      <c r="LL70" s="9"/>
      <c r="LM70" s="9"/>
      <c r="LN70" s="9"/>
      <c r="LO70" s="9"/>
      <c r="LP70" s="9"/>
      <c r="LQ70" s="9"/>
      <c r="LR70" s="9"/>
      <c r="LS70" s="9"/>
      <c r="LT70" s="9"/>
      <c r="LU70" s="9"/>
      <c r="LV70" s="9"/>
      <c r="LW70" s="9"/>
      <c r="LX70" s="9"/>
      <c r="LY70" s="9"/>
      <c r="LZ70" s="9"/>
      <c r="MA70" s="9"/>
      <c r="MB70" s="9"/>
      <c r="MC70" s="9"/>
      <c r="MD70" s="9"/>
      <c r="ME70" s="9"/>
      <c r="MF70" s="9"/>
      <c r="MG70" s="9"/>
      <c r="MH70" s="9"/>
      <c r="MI70" s="9"/>
      <c r="MJ70" s="9"/>
      <c r="MK70" s="9"/>
      <c r="ML70" s="9"/>
      <c r="MM70" s="9"/>
      <c r="MN70" s="9"/>
      <c r="MO70" s="9"/>
      <c r="MP70" s="9"/>
      <c r="MQ70" s="9"/>
      <c r="MR70" s="9"/>
      <c r="MS70" s="9"/>
      <c r="MT70" s="9"/>
      <c r="MU70" s="9"/>
      <c r="MV70" s="9"/>
      <c r="MW70" s="9"/>
      <c r="MX70" s="9"/>
      <c r="MY70" s="9"/>
      <c r="MZ70" s="9"/>
      <c r="NA70" s="9"/>
      <c r="NB70" s="9"/>
      <c r="NC70" s="9"/>
      <c r="ND70" s="9">
        <v>0.87</v>
      </c>
      <c r="NE70" s="10">
        <v>0.84</v>
      </c>
      <c r="NF70" s="10">
        <v>0.86</v>
      </c>
      <c r="NG70" s="10">
        <v>0.9</v>
      </c>
      <c r="NH70" s="10">
        <v>0.89</v>
      </c>
      <c r="NI70" s="10">
        <v>0.9</v>
      </c>
      <c r="NJ70" s="10">
        <v>0.93</v>
      </c>
      <c r="NK70" s="10">
        <v>0.9</v>
      </c>
      <c r="NL70" s="10">
        <v>0.89</v>
      </c>
      <c r="NM70" s="10">
        <v>0.89</v>
      </c>
      <c r="NN70" s="10">
        <v>0.89</v>
      </c>
      <c r="NO70" s="10">
        <v>0.92</v>
      </c>
      <c r="NP70" s="10">
        <v>0.86</v>
      </c>
      <c r="NQ70" s="10">
        <v>0.83</v>
      </c>
      <c r="NR70" s="10">
        <v>0.84</v>
      </c>
      <c r="NS70" s="10">
        <v>0.83</v>
      </c>
      <c r="NT70" s="10">
        <v>0.83</v>
      </c>
      <c r="NU70" s="10">
        <v>0.88</v>
      </c>
      <c r="NV70" s="10">
        <v>0.89</v>
      </c>
      <c r="NW70" s="10">
        <v>0.91</v>
      </c>
      <c r="NX70" s="10">
        <v>0.92</v>
      </c>
      <c r="NY70">
        <v>0.88</v>
      </c>
      <c r="NZ70">
        <v>0.87</v>
      </c>
      <c r="OA70">
        <v>0.81</v>
      </c>
      <c r="OB70">
        <v>0.77</v>
      </c>
      <c r="OC70">
        <v>0.79</v>
      </c>
      <c r="OD70">
        <v>0.78</v>
      </c>
      <c r="OE70">
        <v>0.79</v>
      </c>
      <c r="OF70">
        <v>0.8</v>
      </c>
      <c r="OG70">
        <v>0.8</v>
      </c>
      <c r="OH70">
        <v>0.82</v>
      </c>
      <c r="OI70">
        <v>0.81</v>
      </c>
      <c r="OJ70">
        <v>0.77</v>
      </c>
      <c r="OK70">
        <v>0.79</v>
      </c>
      <c r="OL70">
        <v>0.81</v>
      </c>
      <c r="OM70">
        <v>0.79</v>
      </c>
      <c r="ON70">
        <v>0.8</v>
      </c>
      <c r="OO70">
        <v>0.77</v>
      </c>
      <c r="OP70">
        <v>0.75</v>
      </c>
      <c r="OQ70">
        <v>0.75</v>
      </c>
      <c r="OR70">
        <v>0.72</v>
      </c>
      <c r="OS70">
        <v>0.77</v>
      </c>
      <c r="OT70">
        <v>0.78</v>
      </c>
      <c r="OU70">
        <v>0.77</v>
      </c>
      <c r="OV70">
        <v>0.76</v>
      </c>
      <c r="OW70">
        <v>0.77</v>
      </c>
      <c r="OX70">
        <v>0.82</v>
      </c>
      <c r="OY70">
        <v>0.79</v>
      </c>
      <c r="OZ70">
        <v>0.76</v>
      </c>
      <c r="PA70">
        <v>0.77</v>
      </c>
      <c r="PB70">
        <v>0.76</v>
      </c>
      <c r="PC70">
        <v>0.76</v>
      </c>
      <c r="PD70">
        <v>0.75</v>
      </c>
      <c r="PE70">
        <v>0.73</v>
      </c>
      <c r="PF70">
        <v>0.74</v>
      </c>
      <c r="PG70">
        <v>0.75</v>
      </c>
      <c r="PH70">
        <v>0.76</v>
      </c>
      <c r="PI70">
        <v>0.77</v>
      </c>
      <c r="PJ70">
        <v>0.75</v>
      </c>
      <c r="PK70">
        <v>0.75</v>
      </c>
      <c r="PL70">
        <v>0.76</v>
      </c>
      <c r="PM70">
        <v>0.73</v>
      </c>
      <c r="PN70">
        <v>0.68</v>
      </c>
      <c r="PO70">
        <v>0.68</v>
      </c>
      <c r="PP70">
        <v>0.69</v>
      </c>
      <c r="PQ70">
        <v>0.68</v>
      </c>
      <c r="PR70">
        <v>0.72</v>
      </c>
      <c r="PS70">
        <v>0.73</v>
      </c>
      <c r="PT70">
        <v>0.72</v>
      </c>
      <c r="PU70">
        <v>0.72</v>
      </c>
      <c r="PV70">
        <v>0.7</v>
      </c>
      <c r="PW70">
        <v>0.77</v>
      </c>
      <c r="PX70">
        <v>0.8</v>
      </c>
      <c r="PY70">
        <v>0.77</v>
      </c>
      <c r="PZ70">
        <v>0.76</v>
      </c>
      <c r="QA70">
        <v>0.76</v>
      </c>
      <c r="QB70">
        <v>0.75</v>
      </c>
      <c r="QC70">
        <v>0.73</v>
      </c>
      <c r="QD70">
        <v>0.73</v>
      </c>
      <c r="QE70">
        <v>0.73</v>
      </c>
      <c r="QF70">
        <v>0.74</v>
      </c>
      <c r="QG70">
        <v>0.73</v>
      </c>
      <c r="QH70">
        <v>0.75</v>
      </c>
      <c r="QI70">
        <v>0.76</v>
      </c>
    </row>
    <row r="71" spans="1:451" ht="16.5" customHeight="1" x14ac:dyDescent="0.25">
      <c r="A71" s="10"/>
      <c r="B71" s="13" t="s">
        <v>434</v>
      </c>
      <c r="C71" s="9"/>
      <c r="D71" s="9"/>
      <c r="E71" s="9">
        <v>0.86</v>
      </c>
      <c r="F71" s="9">
        <v>0.86</v>
      </c>
      <c r="G71" s="9">
        <v>0.86</v>
      </c>
      <c r="H71" s="9">
        <v>0.85</v>
      </c>
      <c r="I71" s="9">
        <v>0.86</v>
      </c>
      <c r="J71" s="9"/>
      <c r="K71" s="9"/>
      <c r="L71" s="9">
        <v>0.85</v>
      </c>
      <c r="M71" s="9">
        <v>0.84</v>
      </c>
      <c r="N71" s="9">
        <v>0.85</v>
      </c>
      <c r="O71" s="9">
        <v>0.86</v>
      </c>
      <c r="P71" s="9">
        <v>0.87</v>
      </c>
      <c r="Q71" s="9"/>
      <c r="R71" s="9"/>
      <c r="S71" s="9">
        <v>0.87</v>
      </c>
      <c r="T71" s="9">
        <v>0.86</v>
      </c>
      <c r="U71" s="9">
        <v>0.86</v>
      </c>
      <c r="V71" s="9">
        <v>0.86</v>
      </c>
      <c r="W71" s="9">
        <v>0.87</v>
      </c>
      <c r="X71" s="9"/>
      <c r="Y71" s="9"/>
      <c r="Z71" s="9">
        <v>0.87</v>
      </c>
      <c r="AA71" s="9">
        <v>0.87</v>
      </c>
      <c r="AB71" s="9">
        <v>0.86</v>
      </c>
      <c r="AC71" s="9">
        <v>0.87</v>
      </c>
      <c r="AD71" s="9">
        <v>0.86</v>
      </c>
      <c r="AE71" s="9"/>
      <c r="AF71" s="9"/>
      <c r="AG71" s="9">
        <v>0.84</v>
      </c>
      <c r="AH71" s="9">
        <v>0.9</v>
      </c>
      <c r="AI71" s="9">
        <v>0.89</v>
      </c>
      <c r="AJ71" s="9">
        <v>0.89</v>
      </c>
      <c r="AK71" s="9">
        <v>0.89</v>
      </c>
      <c r="AL71" s="9"/>
      <c r="AM71" s="9"/>
      <c r="AN71" s="9">
        <v>0.88</v>
      </c>
      <c r="AO71" s="9">
        <v>0.88</v>
      </c>
      <c r="AP71" s="9">
        <v>0.89</v>
      </c>
      <c r="AQ71" s="9">
        <v>0.91</v>
      </c>
      <c r="AR71" s="9">
        <v>0.95</v>
      </c>
      <c r="AS71" s="9"/>
      <c r="AT71" s="9"/>
      <c r="AU71" s="9">
        <v>0.95</v>
      </c>
      <c r="AV71" s="9">
        <v>0.96</v>
      </c>
      <c r="AW71" s="9">
        <v>0.97</v>
      </c>
      <c r="AX71" s="9">
        <v>0.97</v>
      </c>
      <c r="AY71" s="9">
        <v>0.98</v>
      </c>
      <c r="AZ71" s="9"/>
      <c r="BA71" s="9"/>
      <c r="BB71" s="9"/>
      <c r="BC71" s="9">
        <v>0.97</v>
      </c>
      <c r="BD71" s="9">
        <v>0.98</v>
      </c>
      <c r="BE71" s="9">
        <v>1</v>
      </c>
      <c r="BF71" s="9">
        <v>0.99</v>
      </c>
      <c r="BG71" s="9"/>
      <c r="BH71" s="9"/>
      <c r="BI71" s="9">
        <v>1</v>
      </c>
      <c r="BJ71" s="9">
        <v>1</v>
      </c>
      <c r="BK71" s="9">
        <v>1.01</v>
      </c>
      <c r="BL71" s="9">
        <v>1</v>
      </c>
      <c r="BM71" s="9">
        <v>1.02</v>
      </c>
      <c r="BN71" s="9"/>
      <c r="BO71" s="9"/>
      <c r="BP71" s="9">
        <v>1.05</v>
      </c>
      <c r="BQ71" s="9">
        <v>1.07</v>
      </c>
      <c r="BR71" s="9">
        <v>1.02</v>
      </c>
      <c r="BS71" s="9">
        <v>1.01</v>
      </c>
      <c r="BT71" s="9">
        <v>0.98</v>
      </c>
      <c r="BU71" s="9"/>
      <c r="BV71" s="9"/>
      <c r="BW71" s="9">
        <v>0.93</v>
      </c>
      <c r="BX71" s="9">
        <v>0.93</v>
      </c>
      <c r="BY71" s="9">
        <v>0.92</v>
      </c>
      <c r="BZ71" s="9">
        <v>0.93</v>
      </c>
      <c r="CA71" s="9">
        <v>0.93</v>
      </c>
      <c r="CB71" s="9"/>
      <c r="CC71" s="9"/>
      <c r="CD71" s="9"/>
      <c r="CE71" s="9">
        <v>0.92</v>
      </c>
      <c r="CF71" s="9">
        <v>0.95</v>
      </c>
      <c r="CG71" s="9">
        <v>0.95</v>
      </c>
      <c r="CH71" s="9">
        <v>0.95</v>
      </c>
      <c r="CI71" s="9"/>
      <c r="CJ71" s="9"/>
      <c r="CK71" s="9">
        <v>0.94</v>
      </c>
      <c r="CL71" s="9">
        <v>0.96</v>
      </c>
      <c r="CM71" s="9">
        <v>0.97</v>
      </c>
      <c r="CN71" s="9">
        <v>0.99</v>
      </c>
      <c r="CO71" s="9">
        <v>0.99</v>
      </c>
      <c r="CP71" s="9"/>
      <c r="CQ71" s="9"/>
      <c r="CR71" s="9">
        <v>0.99</v>
      </c>
      <c r="CS71" s="9">
        <v>0.97</v>
      </c>
      <c r="CT71" s="9">
        <v>0.97</v>
      </c>
      <c r="CU71" s="9">
        <v>0.98</v>
      </c>
      <c r="CV71" s="9">
        <v>0.99</v>
      </c>
      <c r="CW71" s="9"/>
      <c r="CX71" s="9"/>
      <c r="CY71" s="9">
        <v>0.98</v>
      </c>
      <c r="CZ71" s="9">
        <v>0.99</v>
      </c>
      <c r="DA71" s="9">
        <v>1</v>
      </c>
      <c r="DB71" s="9">
        <v>1</v>
      </c>
      <c r="DC71" s="9"/>
      <c r="DD71" s="9"/>
      <c r="DE71" s="9"/>
      <c r="DF71" s="9">
        <v>1</v>
      </c>
      <c r="DG71" s="9">
        <v>1.01</v>
      </c>
      <c r="DH71" s="9">
        <v>0.99</v>
      </c>
      <c r="DI71" s="9">
        <v>0.98</v>
      </c>
      <c r="DJ71" s="9">
        <v>1</v>
      </c>
      <c r="DK71" s="9"/>
      <c r="DL71" s="9"/>
      <c r="DM71" s="9">
        <v>0.99</v>
      </c>
      <c r="DN71" s="9">
        <v>0.98</v>
      </c>
      <c r="DO71" s="9">
        <v>0.97</v>
      </c>
      <c r="DP71" s="9">
        <v>0.96</v>
      </c>
      <c r="DQ71" s="9">
        <v>0.94</v>
      </c>
      <c r="DR71" s="9"/>
      <c r="DS71" s="9"/>
      <c r="DT71" s="9">
        <v>0.95</v>
      </c>
      <c r="DU71" s="9">
        <v>0.93</v>
      </c>
      <c r="DV71" s="9">
        <v>0.92</v>
      </c>
      <c r="DW71" s="9">
        <v>0.94</v>
      </c>
      <c r="DX71" s="9">
        <v>0.92</v>
      </c>
      <c r="DY71" s="9"/>
      <c r="DZ71" s="9"/>
      <c r="EA71" s="9">
        <v>0.88</v>
      </c>
      <c r="EB71" s="9">
        <v>0.88</v>
      </c>
      <c r="EC71" s="9">
        <v>0.87</v>
      </c>
      <c r="ED71" s="9">
        <v>0.86</v>
      </c>
      <c r="EE71" s="9">
        <v>0.85</v>
      </c>
      <c r="EF71" s="9"/>
      <c r="EG71" s="9"/>
      <c r="EH71" s="9">
        <v>0.85</v>
      </c>
      <c r="EI71" s="9">
        <v>0.86</v>
      </c>
      <c r="EJ71" s="9">
        <v>0.84</v>
      </c>
      <c r="EK71" s="9">
        <v>0.82</v>
      </c>
      <c r="EL71" s="9">
        <v>0.86</v>
      </c>
      <c r="EM71" s="9"/>
      <c r="EN71" s="9"/>
      <c r="EO71" s="9"/>
      <c r="EP71" s="9">
        <v>0.89</v>
      </c>
      <c r="EQ71" s="9">
        <v>0.87</v>
      </c>
      <c r="ER71" s="9">
        <v>0.85</v>
      </c>
      <c r="ES71" s="9">
        <v>0.85</v>
      </c>
      <c r="ET71" s="9"/>
      <c r="EU71" s="9"/>
      <c r="EV71" s="9">
        <v>0.88</v>
      </c>
      <c r="EW71" s="9">
        <v>0.88</v>
      </c>
      <c r="EX71" s="9">
        <v>0.87</v>
      </c>
      <c r="EY71" s="9">
        <v>0.87</v>
      </c>
      <c r="EZ71" s="9">
        <v>0.86</v>
      </c>
      <c r="FA71" s="9"/>
      <c r="FB71" s="9"/>
      <c r="FC71" s="9">
        <v>0.88</v>
      </c>
      <c r="FD71" s="9">
        <v>0.87</v>
      </c>
      <c r="FE71" s="9">
        <v>0.89</v>
      </c>
      <c r="FF71" s="9">
        <v>0.88</v>
      </c>
      <c r="FG71" s="9">
        <v>0.88</v>
      </c>
      <c r="FH71" s="9"/>
      <c r="FI71" s="9"/>
      <c r="FJ71" s="9">
        <v>0.86</v>
      </c>
      <c r="FK71" s="9">
        <v>0.85</v>
      </c>
      <c r="FL71" s="9">
        <v>0.86</v>
      </c>
      <c r="FM71" s="9">
        <v>0.85</v>
      </c>
      <c r="FN71" s="9">
        <v>0.86</v>
      </c>
      <c r="FO71" s="9"/>
      <c r="FP71" s="9"/>
      <c r="FQ71" s="9">
        <v>0.83</v>
      </c>
      <c r="FR71" s="9">
        <v>0.85</v>
      </c>
      <c r="FS71" s="9">
        <v>0.82</v>
      </c>
      <c r="FT71" s="9">
        <v>0.8</v>
      </c>
      <c r="FU71" s="9">
        <v>0.77</v>
      </c>
      <c r="FV71" s="9"/>
      <c r="FW71" s="9"/>
      <c r="FX71" s="9">
        <v>0.8</v>
      </c>
      <c r="FY71" s="9">
        <v>0.8</v>
      </c>
      <c r="FZ71" s="9">
        <v>0.78</v>
      </c>
      <c r="GA71" s="9">
        <v>0.75</v>
      </c>
      <c r="GB71" s="9"/>
      <c r="GC71" s="9"/>
      <c r="GD71" s="9"/>
      <c r="GE71" s="9">
        <v>0.75</v>
      </c>
      <c r="GF71" s="9">
        <v>0.76</v>
      </c>
      <c r="GG71" s="9">
        <v>0.78</v>
      </c>
      <c r="GH71" s="9">
        <v>0.79</v>
      </c>
      <c r="GI71" s="9">
        <v>0.76</v>
      </c>
      <c r="GJ71" s="9"/>
      <c r="GK71" s="9"/>
      <c r="GL71" s="9">
        <v>0.76</v>
      </c>
      <c r="GM71" s="9">
        <v>0.76</v>
      </c>
      <c r="GN71" s="9">
        <v>0.76</v>
      </c>
      <c r="GO71" s="9">
        <v>0.75</v>
      </c>
      <c r="GP71" s="9">
        <v>0.75</v>
      </c>
      <c r="GQ71" s="9"/>
      <c r="GR71" s="9"/>
      <c r="GS71" s="9">
        <v>0.78</v>
      </c>
      <c r="GT71" s="9">
        <v>0.77</v>
      </c>
      <c r="GU71" s="9">
        <v>0.78</v>
      </c>
      <c r="GV71" s="9">
        <v>0.78</v>
      </c>
      <c r="GW71" s="9">
        <v>0.78</v>
      </c>
      <c r="GX71" s="9"/>
      <c r="GY71" s="9"/>
      <c r="GZ71" s="9">
        <v>0.79</v>
      </c>
      <c r="HA71" s="9">
        <v>0.79</v>
      </c>
      <c r="HB71" s="9">
        <v>0.78</v>
      </c>
      <c r="HC71" s="9">
        <v>0.79</v>
      </c>
      <c r="HD71" s="9">
        <v>0.79</v>
      </c>
      <c r="HE71" s="9"/>
      <c r="HF71" s="9"/>
      <c r="HG71" s="9"/>
      <c r="HH71" s="9"/>
      <c r="HI71" s="9"/>
      <c r="HJ71" s="9"/>
      <c r="HK71" s="9"/>
      <c r="HL71" s="9"/>
      <c r="HM71" s="9"/>
      <c r="HN71" s="9"/>
      <c r="HO71" s="9"/>
      <c r="HP71" s="9"/>
      <c r="HQ71" s="9"/>
      <c r="HR71" s="9"/>
      <c r="HS71" s="9"/>
      <c r="HT71" s="9"/>
      <c r="HU71" s="9"/>
      <c r="HV71" s="9"/>
      <c r="HW71" s="9"/>
      <c r="HX71" s="9"/>
      <c r="HY71" s="9"/>
      <c r="HZ71" s="9"/>
      <c r="IA71" s="9"/>
      <c r="IB71" s="9"/>
      <c r="IC71" s="9"/>
      <c r="ID71" s="9"/>
      <c r="IE71" s="9"/>
      <c r="IF71" s="9"/>
      <c r="IG71" s="9"/>
      <c r="IH71" s="9"/>
      <c r="II71" s="9"/>
      <c r="IJ71" s="9"/>
      <c r="IK71" s="9"/>
      <c r="IL71" s="9"/>
      <c r="IM71" s="9"/>
      <c r="IN71" s="9"/>
      <c r="IO71" s="9"/>
      <c r="IP71" s="9"/>
      <c r="IQ71" s="9"/>
      <c r="IR71" s="9"/>
      <c r="IS71" s="9"/>
      <c r="IT71" s="9"/>
      <c r="IU71" s="9"/>
      <c r="IV71" s="9"/>
      <c r="IW71" s="9"/>
      <c r="IX71" s="9"/>
      <c r="IY71" s="9"/>
      <c r="IZ71" s="9"/>
      <c r="JA71" s="9"/>
      <c r="JB71" s="9"/>
      <c r="JC71" s="9"/>
      <c r="JD71" s="9"/>
      <c r="JE71" s="9"/>
      <c r="JF71" s="9"/>
      <c r="JG71" s="9"/>
      <c r="JH71" s="9"/>
      <c r="JI71" s="9"/>
      <c r="JJ71" s="9"/>
      <c r="JK71" s="9"/>
      <c r="JL71" s="9"/>
      <c r="JM71" s="9"/>
      <c r="JN71" s="9"/>
      <c r="JO71" s="9"/>
      <c r="JP71" s="9"/>
      <c r="JQ71" s="9"/>
      <c r="JR71" s="9"/>
      <c r="JS71" s="9"/>
      <c r="JT71" s="9"/>
      <c r="JU71" s="9"/>
      <c r="JV71" s="9"/>
      <c r="JW71" s="9"/>
      <c r="JX71" s="9"/>
      <c r="JY71" s="9"/>
      <c r="JZ71" s="9"/>
      <c r="KA71" s="9"/>
      <c r="KB71" s="9"/>
      <c r="KC71" s="9"/>
      <c r="KD71" s="9"/>
      <c r="KE71" s="9"/>
      <c r="KF71" s="9"/>
      <c r="KG71" s="9"/>
      <c r="KH71" s="9"/>
      <c r="KI71" s="9"/>
      <c r="KJ71" s="9"/>
      <c r="KK71" s="9"/>
      <c r="KL71" s="9"/>
      <c r="KM71" s="9"/>
      <c r="KN71" s="9"/>
      <c r="KO71" s="9"/>
      <c r="KP71" s="9"/>
      <c r="KQ71" s="9"/>
      <c r="KR71" s="9"/>
      <c r="KS71" s="9"/>
      <c r="KT71" s="9"/>
      <c r="KU71" s="9"/>
      <c r="KV71" s="9"/>
      <c r="KW71" s="9"/>
      <c r="KX71" s="9"/>
      <c r="KY71" s="9"/>
      <c r="KZ71" s="9"/>
      <c r="LA71" s="9"/>
      <c r="LB71" s="9"/>
      <c r="LC71" s="9"/>
      <c r="LD71" s="9"/>
      <c r="LE71" s="9"/>
      <c r="LF71" s="9"/>
      <c r="LG71" s="9"/>
      <c r="LH71" s="9"/>
      <c r="LI71" s="9"/>
      <c r="LJ71" s="9"/>
      <c r="LK71" s="9"/>
      <c r="LL71" s="9"/>
      <c r="LM71" s="9"/>
      <c r="LN71" s="9"/>
      <c r="LO71" s="9"/>
      <c r="LP71" s="9"/>
      <c r="LQ71" s="9"/>
      <c r="LR71" s="9"/>
      <c r="LS71" s="9"/>
      <c r="LT71" s="9"/>
      <c r="LU71" s="9"/>
      <c r="LV71" s="9"/>
      <c r="LW71" s="9"/>
      <c r="LX71" s="9"/>
      <c r="LY71" s="9"/>
      <c r="LZ71" s="9"/>
      <c r="MA71" s="9"/>
      <c r="MB71" s="9"/>
      <c r="MC71" s="9"/>
      <c r="MD71" s="9"/>
      <c r="ME71" s="9"/>
      <c r="MF71" s="9"/>
      <c r="MG71" s="9"/>
      <c r="MH71" s="9"/>
      <c r="MI71" s="9"/>
      <c r="MJ71" s="9"/>
      <c r="MK71" s="9"/>
      <c r="ML71" s="9"/>
      <c r="MM71" s="9"/>
      <c r="MN71" s="9"/>
      <c r="MO71" s="9"/>
      <c r="MP71" s="9"/>
      <c r="MQ71" s="9"/>
      <c r="MR71" s="9"/>
      <c r="MS71" s="9"/>
      <c r="MT71" s="9"/>
      <c r="MU71" s="9"/>
      <c r="MV71" s="9"/>
      <c r="MW71" s="9"/>
      <c r="MX71" s="9"/>
      <c r="MY71" s="9"/>
      <c r="MZ71" s="9"/>
      <c r="NA71" s="9"/>
      <c r="NB71" s="9"/>
      <c r="NC71" s="9"/>
      <c r="ND71" s="9">
        <v>0.8</v>
      </c>
      <c r="NE71" s="10">
        <v>0.8</v>
      </c>
      <c r="NF71" s="10">
        <v>0.79</v>
      </c>
      <c r="NG71" s="10">
        <v>0.81</v>
      </c>
      <c r="NH71" s="10">
        <v>0.83</v>
      </c>
      <c r="NI71" s="10">
        <v>0.86</v>
      </c>
      <c r="NJ71" s="10">
        <v>0.86</v>
      </c>
      <c r="NK71" s="10">
        <v>0.86</v>
      </c>
      <c r="NL71" s="10">
        <v>0.85</v>
      </c>
      <c r="NM71" s="10">
        <v>0.86</v>
      </c>
      <c r="NN71" s="10">
        <v>0.86</v>
      </c>
      <c r="NO71" s="10">
        <v>0.87</v>
      </c>
      <c r="NP71" s="10">
        <v>0.85</v>
      </c>
      <c r="NQ71" s="10">
        <v>0.84</v>
      </c>
      <c r="NR71" s="10">
        <v>0.82</v>
      </c>
      <c r="NS71" s="10">
        <v>0.81</v>
      </c>
      <c r="NT71" s="10">
        <v>0.79</v>
      </c>
      <c r="NU71" s="10">
        <v>0.77</v>
      </c>
      <c r="NV71" s="10">
        <v>0.78</v>
      </c>
      <c r="NW71" s="10">
        <v>0.79</v>
      </c>
      <c r="NX71" s="10">
        <v>0.8</v>
      </c>
      <c r="NY71">
        <v>0.78</v>
      </c>
      <c r="NZ71">
        <v>0.75</v>
      </c>
      <c r="OA71">
        <v>0.74</v>
      </c>
      <c r="OB71">
        <v>0.72</v>
      </c>
      <c r="OC71">
        <v>0.72</v>
      </c>
      <c r="OD71">
        <v>0.72</v>
      </c>
      <c r="OE71">
        <v>0.72</v>
      </c>
      <c r="OF71">
        <v>0.73</v>
      </c>
      <c r="OG71">
        <v>0.73</v>
      </c>
      <c r="OH71">
        <v>0.74</v>
      </c>
      <c r="OI71">
        <v>0.75</v>
      </c>
      <c r="OJ71">
        <v>0.73</v>
      </c>
      <c r="OK71">
        <v>0.74</v>
      </c>
      <c r="OL71">
        <v>0.73</v>
      </c>
      <c r="OM71">
        <v>0.73</v>
      </c>
      <c r="ON71">
        <v>0.74</v>
      </c>
      <c r="OO71">
        <v>0.71</v>
      </c>
      <c r="OP71">
        <v>0.7</v>
      </c>
      <c r="OQ71">
        <v>0.7</v>
      </c>
      <c r="OR71">
        <v>0.71</v>
      </c>
      <c r="OS71">
        <v>0.74</v>
      </c>
      <c r="OT71">
        <v>0.76</v>
      </c>
      <c r="OU71">
        <v>0.75</v>
      </c>
      <c r="OV71">
        <v>0.75</v>
      </c>
      <c r="OW71">
        <v>0.78</v>
      </c>
      <c r="OX71">
        <v>0.84</v>
      </c>
      <c r="OY71">
        <v>0.83</v>
      </c>
      <c r="OZ71">
        <v>0.8</v>
      </c>
      <c r="PA71">
        <v>0.82</v>
      </c>
      <c r="PB71">
        <v>0.83</v>
      </c>
      <c r="PC71">
        <v>0.82</v>
      </c>
      <c r="PD71">
        <v>0.83</v>
      </c>
      <c r="PE71">
        <v>0.82</v>
      </c>
      <c r="PF71">
        <v>0.8</v>
      </c>
      <c r="PG71">
        <v>0.79</v>
      </c>
      <c r="PH71">
        <v>0.76</v>
      </c>
      <c r="PI71">
        <v>0.77</v>
      </c>
      <c r="PJ71">
        <v>0.76</v>
      </c>
      <c r="PK71">
        <v>0.74</v>
      </c>
      <c r="PL71">
        <v>0.75</v>
      </c>
      <c r="PM71">
        <v>0.77</v>
      </c>
      <c r="PN71">
        <v>0.8</v>
      </c>
      <c r="PO71">
        <v>0.78</v>
      </c>
      <c r="PP71">
        <v>0.79</v>
      </c>
      <c r="PQ71">
        <v>0.8</v>
      </c>
      <c r="PR71">
        <v>0.8</v>
      </c>
      <c r="PS71">
        <v>0.8</v>
      </c>
      <c r="PT71">
        <v>0.81</v>
      </c>
      <c r="PU71">
        <v>0.81</v>
      </c>
      <c r="PV71">
        <v>0.82</v>
      </c>
      <c r="PW71">
        <v>0.85</v>
      </c>
      <c r="PX71">
        <v>0.87</v>
      </c>
      <c r="PY71">
        <v>0.86</v>
      </c>
      <c r="PZ71">
        <v>0.86</v>
      </c>
      <c r="QA71">
        <v>0.87</v>
      </c>
      <c r="QB71">
        <v>0.84</v>
      </c>
      <c r="QC71">
        <v>0.84</v>
      </c>
      <c r="QD71">
        <v>0.83</v>
      </c>
      <c r="QE71">
        <v>0.84</v>
      </c>
      <c r="QF71">
        <v>0.84</v>
      </c>
      <c r="QG71">
        <v>0.84</v>
      </c>
      <c r="QH71">
        <v>0.85</v>
      </c>
      <c r="QI71">
        <v>0.87</v>
      </c>
    </row>
    <row r="72" spans="1:451" ht="16.5" customHeight="1" x14ac:dyDescent="0.25">
      <c r="A72" s="10"/>
      <c r="B72" s="14" t="s">
        <v>435</v>
      </c>
      <c r="C72" s="9"/>
      <c r="D72" s="9"/>
      <c r="E72" s="9">
        <v>0.33</v>
      </c>
      <c r="F72" s="9">
        <v>0.33</v>
      </c>
      <c r="G72" s="9">
        <v>0.33</v>
      </c>
      <c r="H72" s="9">
        <v>0.32</v>
      </c>
      <c r="I72" s="9">
        <v>0.33</v>
      </c>
      <c r="J72" s="9"/>
      <c r="K72" s="9"/>
      <c r="L72" s="9">
        <v>0.32</v>
      </c>
      <c r="M72" s="9">
        <v>0.32</v>
      </c>
      <c r="N72" s="9">
        <v>0.32</v>
      </c>
      <c r="O72" s="9">
        <v>0.33</v>
      </c>
      <c r="P72" s="9">
        <v>0.33</v>
      </c>
      <c r="Q72" s="9"/>
      <c r="R72" s="9"/>
      <c r="S72" s="9">
        <v>0.33</v>
      </c>
      <c r="T72" s="9">
        <v>0.33</v>
      </c>
      <c r="U72" s="9">
        <v>0.32</v>
      </c>
      <c r="V72" s="9">
        <v>0.33</v>
      </c>
      <c r="W72" s="9">
        <v>0.33</v>
      </c>
      <c r="X72" s="9"/>
      <c r="Y72" s="9"/>
      <c r="Z72" s="9">
        <v>0.33</v>
      </c>
      <c r="AA72" s="9">
        <v>0.33</v>
      </c>
      <c r="AB72" s="9">
        <v>0.33</v>
      </c>
      <c r="AC72" s="9">
        <v>0.33</v>
      </c>
      <c r="AD72" s="9">
        <v>0.27</v>
      </c>
      <c r="AE72" s="9"/>
      <c r="AF72" s="9"/>
      <c r="AG72" s="9">
        <v>0.27</v>
      </c>
      <c r="AH72" s="9">
        <v>0.33</v>
      </c>
      <c r="AI72" s="9">
        <v>0.33</v>
      </c>
      <c r="AJ72" s="9">
        <v>0.33</v>
      </c>
      <c r="AK72" s="9">
        <v>0.33</v>
      </c>
      <c r="AL72" s="9"/>
      <c r="AM72" s="9"/>
      <c r="AN72" s="9">
        <v>0.32</v>
      </c>
      <c r="AO72" s="9">
        <v>0.32</v>
      </c>
      <c r="AP72" s="9">
        <v>0.33</v>
      </c>
      <c r="AQ72" s="9">
        <v>0.36</v>
      </c>
      <c r="AR72" s="9">
        <v>0.36</v>
      </c>
      <c r="AS72" s="9"/>
      <c r="AT72" s="9"/>
      <c r="AU72" s="9">
        <v>0.36</v>
      </c>
      <c r="AV72" s="9">
        <v>0.36</v>
      </c>
      <c r="AW72" s="9">
        <v>0.37</v>
      </c>
      <c r="AX72" s="9">
        <v>0.37</v>
      </c>
      <c r="AY72" s="9">
        <v>0.37</v>
      </c>
      <c r="AZ72" s="9"/>
      <c r="BA72" s="9"/>
      <c r="BB72" s="9"/>
      <c r="BC72" s="9">
        <v>0.37</v>
      </c>
      <c r="BD72" s="9">
        <v>0.37</v>
      </c>
      <c r="BE72" s="9">
        <v>0.38</v>
      </c>
      <c r="BF72" s="9">
        <v>0.38</v>
      </c>
      <c r="BG72" s="9"/>
      <c r="BH72" s="9"/>
      <c r="BI72" s="9">
        <v>0.38</v>
      </c>
      <c r="BJ72" s="9">
        <v>0.38</v>
      </c>
      <c r="BK72" s="9">
        <v>0.39</v>
      </c>
      <c r="BL72" s="9">
        <v>0.38</v>
      </c>
      <c r="BM72" s="9">
        <v>0.39</v>
      </c>
      <c r="BN72" s="9"/>
      <c r="BO72" s="9"/>
      <c r="BP72" s="9">
        <v>0.4</v>
      </c>
      <c r="BQ72" s="9">
        <v>0.41</v>
      </c>
      <c r="BR72" s="9">
        <v>0.39</v>
      </c>
      <c r="BS72" s="9">
        <v>0.38</v>
      </c>
      <c r="BT72" s="9">
        <v>0.37</v>
      </c>
      <c r="BU72" s="9"/>
      <c r="BV72" s="9"/>
      <c r="BW72" s="9">
        <v>0.35</v>
      </c>
      <c r="BX72" s="9">
        <v>0.34</v>
      </c>
      <c r="BY72" s="9">
        <v>0.34</v>
      </c>
      <c r="BZ72" s="9">
        <v>0.34</v>
      </c>
      <c r="CA72" s="9">
        <v>0.34</v>
      </c>
      <c r="CB72" s="9"/>
      <c r="CC72" s="9"/>
      <c r="CD72" s="9"/>
      <c r="CE72" s="9">
        <v>0.34</v>
      </c>
      <c r="CF72" s="9">
        <v>0.35</v>
      </c>
      <c r="CG72" s="9">
        <v>0.36</v>
      </c>
      <c r="CH72" s="9">
        <v>0.35</v>
      </c>
      <c r="CI72" s="9"/>
      <c r="CJ72" s="9"/>
      <c r="CK72" s="9">
        <v>0.35</v>
      </c>
      <c r="CL72" s="9">
        <v>0.36</v>
      </c>
      <c r="CM72" s="9">
        <v>0.36</v>
      </c>
      <c r="CN72" s="9">
        <v>0.37</v>
      </c>
      <c r="CO72" s="9">
        <v>0.37</v>
      </c>
      <c r="CP72" s="9"/>
      <c r="CQ72" s="9"/>
      <c r="CR72" s="9">
        <v>0.37</v>
      </c>
      <c r="CS72" s="9">
        <v>0.37</v>
      </c>
      <c r="CT72" s="9">
        <v>0.37</v>
      </c>
      <c r="CU72" s="9">
        <v>0.37</v>
      </c>
      <c r="CV72" s="9">
        <v>0.37</v>
      </c>
      <c r="CW72" s="9"/>
      <c r="CX72" s="9"/>
      <c r="CY72" s="9">
        <v>0.37</v>
      </c>
      <c r="CZ72" s="9">
        <v>0.37</v>
      </c>
      <c r="DA72" s="9">
        <v>0.38</v>
      </c>
      <c r="DB72" s="9">
        <v>0.38</v>
      </c>
      <c r="DC72" s="9"/>
      <c r="DD72" s="9"/>
      <c r="DE72" s="9"/>
      <c r="DF72" s="9">
        <v>0.38</v>
      </c>
      <c r="DG72" s="9">
        <v>0.38</v>
      </c>
      <c r="DH72" s="9">
        <v>0.37</v>
      </c>
      <c r="DI72" s="9">
        <v>0.37</v>
      </c>
      <c r="DJ72" s="9">
        <v>0.37</v>
      </c>
      <c r="DK72" s="9"/>
      <c r="DL72" s="9"/>
      <c r="DM72" s="9">
        <v>0.37</v>
      </c>
      <c r="DN72" s="9">
        <v>0.36</v>
      </c>
      <c r="DO72" s="9">
        <v>0.36</v>
      </c>
      <c r="DP72" s="9">
        <v>0.35</v>
      </c>
      <c r="DQ72" s="9">
        <v>0.35</v>
      </c>
      <c r="DR72" s="9"/>
      <c r="DS72" s="9"/>
      <c r="DT72" s="9">
        <v>0.35</v>
      </c>
      <c r="DU72" s="9">
        <v>0.35</v>
      </c>
      <c r="DV72" s="9">
        <v>0.35</v>
      </c>
      <c r="DW72" s="9">
        <v>0.36</v>
      </c>
      <c r="DX72" s="9">
        <v>0.35</v>
      </c>
      <c r="DY72" s="9"/>
      <c r="DZ72" s="9"/>
      <c r="EA72" s="9">
        <v>0.33</v>
      </c>
      <c r="EB72" s="9">
        <v>0.33</v>
      </c>
      <c r="EC72" s="9">
        <v>0.32</v>
      </c>
      <c r="ED72" s="9">
        <v>0.32</v>
      </c>
      <c r="EE72" s="9">
        <v>0.32</v>
      </c>
      <c r="EF72" s="9"/>
      <c r="EG72" s="9"/>
      <c r="EH72" s="9">
        <v>0.32</v>
      </c>
      <c r="EI72" s="9">
        <v>0.32</v>
      </c>
      <c r="EJ72" s="9">
        <v>0.31</v>
      </c>
      <c r="EK72" s="9">
        <v>0.3</v>
      </c>
      <c r="EL72" s="9">
        <v>0.32</v>
      </c>
      <c r="EM72" s="9"/>
      <c r="EN72" s="9"/>
      <c r="EO72" s="9"/>
      <c r="EP72" s="9">
        <v>0.33</v>
      </c>
      <c r="EQ72" s="9">
        <v>0.32</v>
      </c>
      <c r="ER72" s="9">
        <v>0.32</v>
      </c>
      <c r="ES72" s="9">
        <v>0.32</v>
      </c>
      <c r="ET72" s="9"/>
      <c r="EU72" s="9"/>
      <c r="EV72" s="9">
        <v>0.33</v>
      </c>
      <c r="EW72" s="9">
        <v>0.33</v>
      </c>
      <c r="EX72" s="9">
        <v>0.32</v>
      </c>
      <c r="EY72" s="9">
        <v>0.32</v>
      </c>
      <c r="EZ72" s="9">
        <v>0.32</v>
      </c>
      <c r="FA72" s="9"/>
      <c r="FB72" s="9"/>
      <c r="FC72" s="9">
        <v>0.33</v>
      </c>
      <c r="FD72" s="9">
        <v>0.33</v>
      </c>
      <c r="FE72" s="9">
        <v>0.33</v>
      </c>
      <c r="FF72" s="9">
        <v>0.33</v>
      </c>
      <c r="FG72" s="9">
        <v>0.33</v>
      </c>
      <c r="FH72" s="9"/>
      <c r="FI72" s="9"/>
      <c r="FJ72" s="9">
        <v>0.32</v>
      </c>
      <c r="FK72" s="9">
        <v>0.32</v>
      </c>
      <c r="FL72" s="9">
        <v>0.32</v>
      </c>
      <c r="FM72" s="9">
        <v>0.32</v>
      </c>
      <c r="FN72" s="9">
        <v>0.32</v>
      </c>
      <c r="FO72" s="9"/>
      <c r="FP72" s="9"/>
      <c r="FQ72" s="9">
        <v>0.3</v>
      </c>
      <c r="FR72" s="9">
        <v>0.31</v>
      </c>
      <c r="FS72" s="9">
        <v>0.3</v>
      </c>
      <c r="FT72" s="9">
        <v>0.28999999999999998</v>
      </c>
      <c r="FU72" s="9">
        <v>0.27</v>
      </c>
      <c r="FV72" s="9"/>
      <c r="FW72" s="9"/>
      <c r="FX72" s="9">
        <v>0.28999999999999998</v>
      </c>
      <c r="FY72" s="9">
        <v>0.27</v>
      </c>
      <c r="FZ72" s="9">
        <v>0.26</v>
      </c>
      <c r="GA72" s="9">
        <v>0.25</v>
      </c>
      <c r="GB72" s="9"/>
      <c r="GC72" s="9"/>
      <c r="GD72" s="9"/>
      <c r="GE72" s="9">
        <v>0.25</v>
      </c>
      <c r="GF72" s="9">
        <v>0.25</v>
      </c>
      <c r="GG72" s="9">
        <v>0.27</v>
      </c>
      <c r="GH72" s="9">
        <v>0.27</v>
      </c>
      <c r="GI72" s="9">
        <v>0.26</v>
      </c>
      <c r="GJ72" s="9"/>
      <c r="GK72" s="9"/>
      <c r="GL72" s="9">
        <v>0.26</v>
      </c>
      <c r="GM72" s="9">
        <v>0.25</v>
      </c>
      <c r="GN72" s="9">
        <v>0.26</v>
      </c>
      <c r="GO72" s="9">
        <v>0.25</v>
      </c>
      <c r="GP72" s="9">
        <v>0.25</v>
      </c>
      <c r="GQ72" s="9"/>
      <c r="GR72" s="9"/>
      <c r="GS72" s="9">
        <v>0.26</v>
      </c>
      <c r="GT72" s="9">
        <v>0.26</v>
      </c>
      <c r="GU72" s="9">
        <v>0.27</v>
      </c>
      <c r="GV72" s="9">
        <v>0.27</v>
      </c>
      <c r="GW72" s="9">
        <v>0.26</v>
      </c>
      <c r="GX72" s="9"/>
      <c r="GY72" s="9"/>
      <c r="GZ72" s="9">
        <v>0.27</v>
      </c>
      <c r="HA72" s="9">
        <v>0.27</v>
      </c>
      <c r="HB72" s="9">
        <v>0.27</v>
      </c>
      <c r="HC72" s="9">
        <v>0.27</v>
      </c>
      <c r="HD72" s="9">
        <v>0.27</v>
      </c>
      <c r="HE72" s="9"/>
      <c r="HF72" s="9"/>
      <c r="HG72" s="9"/>
      <c r="HH72" s="9"/>
      <c r="HI72" s="9"/>
      <c r="HJ72" s="9"/>
      <c r="HK72" s="9"/>
      <c r="HL72" s="9"/>
      <c r="HM72" s="9"/>
      <c r="HN72" s="9"/>
      <c r="HO72" s="9"/>
      <c r="HP72" s="9"/>
      <c r="HQ72" s="9"/>
      <c r="HR72" s="9"/>
      <c r="HS72" s="9"/>
      <c r="HT72" s="9"/>
      <c r="HU72" s="9"/>
      <c r="HV72" s="9"/>
      <c r="HW72" s="9"/>
      <c r="HX72" s="9"/>
      <c r="HY72" s="9"/>
      <c r="HZ72" s="9"/>
      <c r="IA72" s="9"/>
      <c r="IB72" s="9"/>
      <c r="IC72" s="9"/>
      <c r="ID72" s="9"/>
      <c r="IE72" s="9"/>
      <c r="IF72" s="9"/>
      <c r="IG72" s="9"/>
      <c r="IH72" s="9"/>
      <c r="II72" s="9"/>
      <c r="IJ72" s="9"/>
      <c r="IK72" s="9"/>
      <c r="IL72" s="9"/>
      <c r="IM72" s="9"/>
      <c r="IN72" s="9"/>
      <c r="IO72" s="9"/>
      <c r="IP72" s="9"/>
      <c r="IQ72" s="9"/>
      <c r="IR72" s="9"/>
      <c r="IS72" s="9"/>
      <c r="IT72" s="9"/>
      <c r="IU72" s="9"/>
      <c r="IV72" s="9"/>
      <c r="IW72" s="9"/>
      <c r="IX72" s="9"/>
      <c r="IY72" s="9"/>
      <c r="IZ72" s="9"/>
      <c r="JA72" s="9"/>
      <c r="JB72" s="9"/>
      <c r="JC72" s="9"/>
      <c r="JD72" s="9"/>
      <c r="JE72" s="9"/>
      <c r="JF72" s="9"/>
      <c r="JG72" s="9"/>
      <c r="JH72" s="9"/>
      <c r="JI72" s="9"/>
      <c r="JJ72" s="9"/>
      <c r="JK72" s="9"/>
      <c r="JL72" s="9"/>
      <c r="JM72" s="9"/>
      <c r="JN72" s="9"/>
      <c r="JO72" s="9"/>
      <c r="JP72" s="9"/>
      <c r="JQ72" s="9"/>
      <c r="JR72" s="9"/>
      <c r="JS72" s="9"/>
      <c r="JT72" s="9"/>
      <c r="JU72" s="9"/>
      <c r="JV72" s="9"/>
      <c r="JW72" s="9"/>
      <c r="JX72" s="9"/>
      <c r="JY72" s="9"/>
      <c r="JZ72" s="9"/>
      <c r="KA72" s="9"/>
      <c r="KB72" s="9"/>
      <c r="KC72" s="9"/>
      <c r="KD72" s="9"/>
      <c r="KE72" s="9"/>
      <c r="KF72" s="9"/>
      <c r="KG72" s="9"/>
      <c r="KH72" s="9"/>
      <c r="KI72" s="9"/>
      <c r="KJ72" s="9"/>
      <c r="KK72" s="9"/>
      <c r="KL72" s="9"/>
      <c r="KM72" s="9"/>
      <c r="KN72" s="9"/>
      <c r="KO72" s="9"/>
      <c r="KP72" s="9"/>
      <c r="KQ72" s="9"/>
      <c r="KR72" s="9"/>
      <c r="KS72" s="9"/>
      <c r="KT72" s="9"/>
      <c r="KU72" s="9"/>
      <c r="KV72" s="9"/>
      <c r="KW72" s="9"/>
      <c r="KX72" s="9"/>
      <c r="KY72" s="9"/>
      <c r="KZ72" s="9"/>
      <c r="LA72" s="9"/>
      <c r="LB72" s="9"/>
      <c r="LC72" s="9"/>
      <c r="LD72" s="9"/>
      <c r="LE72" s="9"/>
      <c r="LF72" s="9"/>
      <c r="LG72" s="9"/>
      <c r="LH72" s="9"/>
      <c r="LI72" s="9"/>
      <c r="LJ72" s="9"/>
      <c r="LK72" s="9"/>
      <c r="LL72" s="9"/>
      <c r="LM72" s="9"/>
      <c r="LN72" s="9"/>
      <c r="LO72" s="9"/>
      <c r="LP72" s="9"/>
      <c r="LQ72" s="9"/>
      <c r="LR72" s="9"/>
      <c r="LS72" s="9"/>
      <c r="LT72" s="9"/>
      <c r="LU72" s="9"/>
      <c r="LV72" s="9"/>
      <c r="LW72" s="9"/>
      <c r="LX72" s="9"/>
      <c r="LY72" s="9"/>
      <c r="LZ72" s="9"/>
      <c r="MA72" s="9"/>
      <c r="MB72" s="9"/>
      <c r="MC72" s="9"/>
      <c r="MD72" s="9"/>
      <c r="ME72" s="9"/>
      <c r="MF72" s="9"/>
      <c r="MG72" s="9"/>
      <c r="MH72" s="9"/>
      <c r="MI72" s="9"/>
      <c r="MJ72" s="9"/>
      <c r="MK72" s="9"/>
      <c r="ML72" s="9"/>
      <c r="MM72" s="9"/>
      <c r="MN72" s="9"/>
      <c r="MO72" s="9"/>
      <c r="MP72" s="9"/>
      <c r="MQ72" s="9"/>
      <c r="MR72" s="9"/>
      <c r="MS72" s="9"/>
      <c r="MT72" s="9"/>
      <c r="MU72" s="9"/>
      <c r="MV72" s="9"/>
      <c r="MW72" s="9"/>
      <c r="MX72" s="9"/>
      <c r="MY72" s="9"/>
      <c r="MZ72" s="9"/>
      <c r="NA72" s="9"/>
      <c r="NB72" s="9"/>
      <c r="NC72" s="9"/>
      <c r="ND72" s="9">
        <v>0.27</v>
      </c>
      <c r="NE72" s="10">
        <v>0.27</v>
      </c>
      <c r="NF72" s="10">
        <v>0.27</v>
      </c>
      <c r="NG72" s="10">
        <v>0.28000000000000003</v>
      </c>
      <c r="NH72" s="10">
        <v>0.28000000000000003</v>
      </c>
      <c r="NI72" s="10">
        <v>0.3</v>
      </c>
      <c r="NJ72" s="10">
        <v>0.3</v>
      </c>
      <c r="NK72" s="10">
        <v>0.3</v>
      </c>
      <c r="NL72" s="10">
        <v>0.28999999999999998</v>
      </c>
      <c r="NM72" s="10">
        <v>0.3</v>
      </c>
      <c r="NN72" s="10">
        <v>0.3</v>
      </c>
      <c r="NO72" s="10">
        <v>0.3</v>
      </c>
      <c r="NP72" s="10">
        <v>0.28999999999999998</v>
      </c>
      <c r="NQ72" s="10">
        <v>0.28999999999999998</v>
      </c>
      <c r="NR72" s="10">
        <v>0.28000000000000003</v>
      </c>
      <c r="NS72" s="10">
        <v>0.28000000000000003</v>
      </c>
      <c r="NT72" s="10">
        <v>0.27</v>
      </c>
      <c r="NU72" s="10">
        <v>0.26</v>
      </c>
      <c r="NV72" s="10">
        <v>0.26</v>
      </c>
      <c r="NW72" s="10">
        <v>0.27</v>
      </c>
      <c r="NX72" s="10">
        <v>0.27</v>
      </c>
      <c r="NY72">
        <v>0.27</v>
      </c>
      <c r="NZ72">
        <v>0.26</v>
      </c>
      <c r="OA72">
        <v>0.26</v>
      </c>
      <c r="OB72">
        <v>0.25</v>
      </c>
      <c r="OC72">
        <v>0.25</v>
      </c>
      <c r="OD72">
        <v>0.25</v>
      </c>
      <c r="OE72">
        <v>0.25</v>
      </c>
      <c r="OF72">
        <v>0.25</v>
      </c>
      <c r="OG72">
        <v>0.26</v>
      </c>
      <c r="OH72">
        <v>0.26</v>
      </c>
      <c r="OI72">
        <v>0.26</v>
      </c>
      <c r="OJ72">
        <v>0.26</v>
      </c>
      <c r="OK72">
        <v>0.26</v>
      </c>
      <c r="OL72">
        <v>0.26</v>
      </c>
      <c r="OM72">
        <v>0.25</v>
      </c>
      <c r="ON72">
        <v>0.26</v>
      </c>
      <c r="OO72">
        <v>0.25</v>
      </c>
      <c r="OP72">
        <v>0.24</v>
      </c>
      <c r="OQ72">
        <v>0.24</v>
      </c>
      <c r="OR72">
        <v>0.25</v>
      </c>
      <c r="OS72">
        <v>0.26</v>
      </c>
      <c r="OT72">
        <v>0.27</v>
      </c>
      <c r="OU72">
        <v>0.27</v>
      </c>
      <c r="OV72">
        <v>0.26</v>
      </c>
      <c r="OW72">
        <v>0.28000000000000003</v>
      </c>
      <c r="OX72">
        <v>0.3</v>
      </c>
      <c r="OY72">
        <v>0.3</v>
      </c>
      <c r="OZ72">
        <v>0.28999999999999998</v>
      </c>
      <c r="PA72">
        <v>0.3</v>
      </c>
      <c r="PB72">
        <v>0.3</v>
      </c>
      <c r="PC72">
        <v>0.3</v>
      </c>
      <c r="PD72">
        <v>0.3</v>
      </c>
      <c r="PE72">
        <v>0.28999999999999998</v>
      </c>
      <c r="PF72">
        <v>0.28999999999999998</v>
      </c>
      <c r="PG72">
        <v>0.28000000000000003</v>
      </c>
      <c r="PH72">
        <v>0.27</v>
      </c>
      <c r="PI72">
        <v>0.27</v>
      </c>
      <c r="PJ72">
        <v>0.27</v>
      </c>
      <c r="PK72">
        <v>0.26</v>
      </c>
      <c r="PL72">
        <v>0.26</v>
      </c>
      <c r="PM72">
        <v>0.27</v>
      </c>
      <c r="PN72">
        <v>0.28000000000000003</v>
      </c>
      <c r="PO72">
        <v>0.28000000000000003</v>
      </c>
      <c r="PP72">
        <v>0.28000000000000003</v>
      </c>
      <c r="PQ72">
        <v>0.28000000000000003</v>
      </c>
      <c r="PR72">
        <v>0.28000000000000003</v>
      </c>
      <c r="PS72">
        <v>0.28000000000000003</v>
      </c>
      <c r="PT72">
        <v>0.28999999999999998</v>
      </c>
      <c r="PU72">
        <v>0.28999999999999998</v>
      </c>
      <c r="PV72">
        <v>0.28999999999999998</v>
      </c>
      <c r="PW72">
        <v>0.31</v>
      </c>
      <c r="PX72">
        <v>0.32</v>
      </c>
      <c r="PY72">
        <v>0.31</v>
      </c>
      <c r="PZ72">
        <v>0.31</v>
      </c>
      <c r="QA72">
        <v>0.31</v>
      </c>
      <c r="QB72">
        <v>0.3</v>
      </c>
      <c r="QC72">
        <v>0.3</v>
      </c>
      <c r="QD72">
        <v>0.3</v>
      </c>
      <c r="QE72">
        <v>0.3</v>
      </c>
      <c r="QF72">
        <v>0.3</v>
      </c>
      <c r="QG72">
        <v>0.3</v>
      </c>
      <c r="QH72">
        <v>0.31</v>
      </c>
      <c r="QI72">
        <v>0.32</v>
      </c>
    </row>
    <row r="73" spans="1:451" ht="16.5" customHeight="1" x14ac:dyDescent="0.25">
      <c r="B73" s="7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  <c r="AR73" s="9"/>
      <c r="AS73" s="9"/>
      <c r="AT73" s="9"/>
      <c r="AU73" s="9"/>
      <c r="AV73" s="9"/>
      <c r="AW73" s="9"/>
      <c r="AX73" s="9"/>
      <c r="AY73" s="9"/>
      <c r="AZ73" s="9"/>
      <c r="BA73" s="9"/>
      <c r="BB73" s="9"/>
      <c r="BC73" s="9"/>
      <c r="BD73" s="9"/>
      <c r="BE73" s="9"/>
      <c r="BF73" s="9"/>
      <c r="BG73" s="9"/>
      <c r="BH73" s="9"/>
      <c r="BI73" s="9"/>
      <c r="BJ73" s="9"/>
      <c r="BK73" s="9"/>
      <c r="BL73" s="9"/>
      <c r="BM73" s="9"/>
      <c r="BN73" s="9"/>
      <c r="BO73" s="9"/>
      <c r="BP73" s="9"/>
      <c r="BQ73" s="9"/>
      <c r="BR73" s="9"/>
      <c r="BS73" s="9"/>
      <c r="BT73" s="9"/>
      <c r="BU73" s="9"/>
      <c r="BV73" s="9"/>
      <c r="BW73" s="9"/>
      <c r="BX73" s="9"/>
      <c r="BY73" s="9"/>
      <c r="BZ73" s="9"/>
      <c r="CA73" s="9"/>
      <c r="CB73" s="9"/>
      <c r="CC73" s="9"/>
      <c r="CD73" s="9"/>
      <c r="CE73" s="9"/>
      <c r="CF73" s="9"/>
      <c r="CG73" s="9"/>
      <c r="CH73" s="9"/>
      <c r="CI73" s="9"/>
      <c r="CJ73" s="9"/>
      <c r="CK73" s="9"/>
      <c r="CL73" s="9"/>
      <c r="CM73" s="9"/>
      <c r="CN73" s="9"/>
      <c r="CO73" s="9"/>
      <c r="CP73" s="9"/>
      <c r="CQ73" s="9"/>
      <c r="CR73" s="9"/>
      <c r="CS73" s="9"/>
      <c r="CT73" s="9"/>
      <c r="CU73" s="9"/>
      <c r="CV73" s="9"/>
      <c r="CW73" s="9"/>
      <c r="CX73" s="9"/>
      <c r="CY73" s="9"/>
      <c r="CZ73" s="9"/>
      <c r="DA73" s="9"/>
      <c r="DB73" s="9"/>
      <c r="DC73" s="9"/>
      <c r="DD73" s="9"/>
      <c r="DE73" s="9"/>
      <c r="DF73" s="9"/>
      <c r="DG73" s="9"/>
      <c r="DH73" s="9"/>
      <c r="DI73" s="9"/>
      <c r="DJ73" s="9"/>
      <c r="DK73" s="9"/>
      <c r="DL73" s="9"/>
      <c r="DM73" s="9"/>
      <c r="DN73" s="9"/>
      <c r="DO73" s="9"/>
      <c r="DP73" s="9"/>
      <c r="DQ73" s="9"/>
      <c r="DR73" s="9"/>
      <c r="DS73" s="9"/>
      <c r="DT73" s="9"/>
      <c r="DU73" s="9"/>
      <c r="DV73" s="9"/>
      <c r="DW73" s="9"/>
      <c r="DX73" s="9"/>
      <c r="DY73" s="9"/>
      <c r="DZ73" s="9"/>
      <c r="EA73" s="9"/>
      <c r="EB73" s="9"/>
      <c r="EC73" s="9"/>
      <c r="ED73" s="9"/>
      <c r="EE73" s="9"/>
      <c r="EF73" s="9"/>
      <c r="EG73" s="9"/>
      <c r="EH73" s="9"/>
      <c r="EI73" s="9"/>
      <c r="EJ73" s="9"/>
      <c r="EK73" s="9"/>
      <c r="EL73" s="9"/>
      <c r="EM73" s="9"/>
      <c r="EN73" s="9"/>
      <c r="EO73" s="9"/>
      <c r="EP73" s="9"/>
      <c r="EQ73" s="9"/>
      <c r="ER73" s="9"/>
      <c r="ES73" s="9"/>
      <c r="ET73" s="9"/>
      <c r="EU73" s="9"/>
      <c r="EV73" s="9"/>
      <c r="EW73" s="9"/>
      <c r="EX73" s="9"/>
      <c r="EY73" s="9"/>
      <c r="EZ73" s="9"/>
      <c r="FA73" s="9"/>
      <c r="FB73" s="9"/>
      <c r="FC73" s="9"/>
      <c r="FD73" s="9"/>
      <c r="FE73" s="9"/>
      <c r="FF73" s="9"/>
      <c r="FG73" s="9"/>
      <c r="FH73" s="9"/>
      <c r="FI73" s="9"/>
      <c r="FJ73" s="9"/>
      <c r="FK73" s="9"/>
      <c r="FL73" s="9"/>
      <c r="FM73" s="9"/>
      <c r="FN73" s="9"/>
      <c r="FO73" s="9"/>
      <c r="FP73" s="9"/>
      <c r="FQ73" s="9"/>
      <c r="FR73" s="9"/>
      <c r="FS73" s="9"/>
      <c r="FT73" s="9"/>
      <c r="FU73" s="9"/>
      <c r="FV73" s="9"/>
      <c r="FW73" s="9"/>
      <c r="FX73" s="9"/>
      <c r="FY73" s="9"/>
      <c r="FZ73" s="9"/>
      <c r="GA73" s="9"/>
      <c r="GB73" s="9"/>
      <c r="GC73" s="9"/>
      <c r="GD73" s="9"/>
      <c r="GE73" s="9"/>
      <c r="GF73" s="9"/>
      <c r="GG73" s="9"/>
      <c r="GH73" s="9"/>
      <c r="GI73" s="9"/>
      <c r="GJ73" s="9"/>
      <c r="GK73" s="9"/>
      <c r="GL73" s="9"/>
      <c r="GM73" s="9"/>
      <c r="GN73" s="9"/>
      <c r="GO73" s="9"/>
      <c r="GP73" s="9"/>
      <c r="GQ73" s="9"/>
      <c r="GR73" s="9" t="e">
        <f>IF(GR$1=[1]Data!$A$1,VLOOKUP([1]Trend!$B62,[1]Data!$A:$B,2,FALSE),NA())</f>
        <v>#N/A</v>
      </c>
      <c r="GS73" s="9" t="e">
        <v>#N/A</v>
      </c>
      <c r="GT73" s="9" t="e">
        <f>IF(GT$1=[1]Data!$A$1,VLOOKUP([1]Trend!$B62,[1]Data!$A:$B,2,FALSE),NA())</f>
        <v>#N/A</v>
      </c>
      <c r="GU73" s="9" t="e">
        <v>#N/A</v>
      </c>
      <c r="GV73" s="9" t="e">
        <f>IF(GV$1=[1]Data!$A$1,VLOOKUP([1]Trend!$B62,[1]Data!$A:$B,2,FALSE),NA())</f>
        <v>#N/A</v>
      </c>
      <c r="GW73" s="9" t="e">
        <f>IF(GW$1=[1]Data!$A$1,VLOOKUP([1]Trend!$B62,[1]Data!$A:$B,2,FALSE),NA())</f>
        <v>#N/A</v>
      </c>
      <c r="GX73" s="9" t="e">
        <f>IF(GX$1=[1]Data!$A$1,VLOOKUP([1]Trend!$B62,[1]Data!$A:$B,2,FALSE),NA())</f>
        <v>#N/A</v>
      </c>
      <c r="GY73" s="9" t="e">
        <f>IF(GY$1=[1]Data!$A$1,VLOOKUP([1]Trend!$B62,[1]Data!$A:$B,2,FALSE),NA())</f>
        <v>#N/A</v>
      </c>
      <c r="GZ73" s="9" t="e">
        <f>IF(GZ$1=[1]Data!$A$1,VLOOKUP([1]Trend!$B62,[1]Data!$A:$B,2,FALSE),NA())</f>
        <v>#N/A</v>
      </c>
      <c r="HA73" s="9" t="e">
        <v>#N/A</v>
      </c>
      <c r="HB73" s="9" t="e">
        <f>IF(HB$1=[1]Data!$A$1,VLOOKUP([1]Trend!$B62,[1]Data!$A:$B,2,FALSE),NA())</f>
        <v>#N/A</v>
      </c>
      <c r="HC73" s="9" t="e">
        <v>#N/A</v>
      </c>
      <c r="HD73" s="9" t="e">
        <v>#N/A</v>
      </c>
      <c r="HE73" s="9" t="e">
        <f>IF(HE$1=[1]Data!$A$1,VLOOKUP([1]Trend!$B62,[1]Data!$A:$B,2,FALSE),NA())</f>
        <v>#N/A</v>
      </c>
      <c r="HF73" s="9" t="e">
        <f>IF(HF$1=[1]Data!$A$1,VLOOKUP([1]Trend!$B62,[1]Data!$A:$B,2,FALSE),NA())</f>
        <v>#N/A</v>
      </c>
      <c r="HG73" s="9" t="e">
        <f>IF(HG$1=[1]Data!$A$1,VLOOKUP([1]Trend!$B62,[1]Data!$A:$B,2,FALSE),NA())</f>
        <v>#N/A</v>
      </c>
      <c r="HH73" s="9" t="e">
        <f>IF(HH$1=[1]Data!$A$1,VLOOKUP([1]Trend!$B62,[1]Data!$A:$B,2,FALSE),NA())</f>
        <v>#N/A</v>
      </c>
      <c r="HI73" s="9" t="e">
        <f>IF(HI$1=[1]Data!$A$1,VLOOKUP([1]Trend!$B62,[1]Data!$A:$B,2,FALSE),NA())</f>
        <v>#N/A</v>
      </c>
      <c r="HJ73" s="9" t="e">
        <f>IF(HJ$1=[1]Data!$A$1,VLOOKUP([1]Trend!$B62,[1]Data!$A:$B,2,FALSE),NA())</f>
        <v>#N/A</v>
      </c>
      <c r="HK73" s="9" t="e">
        <f>IF(HK$1=[1]Data!$A$1,VLOOKUP([1]Trend!$B62,[1]Data!$A:$B,2,FALSE),NA())</f>
        <v>#N/A</v>
      </c>
      <c r="HL73" s="9" t="e">
        <f>IF(HL$1=[1]Data!$A$1,VLOOKUP([1]Trend!$B62,[1]Data!$A:$B,2,FALSE),NA())</f>
        <v>#N/A</v>
      </c>
      <c r="HM73" s="9" t="e">
        <f>IF(HM$1=[1]Data!$A$1,VLOOKUP([1]Trend!$B62,[1]Data!$A:$B,2,FALSE),NA())</f>
        <v>#N/A</v>
      </c>
      <c r="HN73" s="9" t="e">
        <f>IF(HN$1=[1]Data!$A$1,VLOOKUP([1]Trend!$B62,[1]Data!$A:$B,2,FALSE),NA())</f>
        <v>#N/A</v>
      </c>
      <c r="HO73" s="9" t="e">
        <f>IF(HO$1=[1]Data!$A$1,VLOOKUP([1]Trend!$B62,[1]Data!$A:$B,2,FALSE),NA())</f>
        <v>#N/A</v>
      </c>
      <c r="HP73" s="9" t="e">
        <f>IF(HP$1=[1]Data!$A$1,VLOOKUP([1]Trend!$B62,[1]Data!$A:$B,2,FALSE),NA())</f>
        <v>#N/A</v>
      </c>
      <c r="HQ73" s="9" t="e">
        <f>IF(HQ$1=[1]Data!$A$1,VLOOKUP([1]Trend!$B62,[1]Data!$A:$B,2,FALSE),NA())</f>
        <v>#N/A</v>
      </c>
      <c r="HR73" s="9" t="e">
        <f>IF(HR$1=[1]Data!$A$1,VLOOKUP([1]Trend!$B62,[1]Data!$A:$B,2,FALSE),NA())</f>
        <v>#N/A</v>
      </c>
      <c r="HS73" s="9" t="e">
        <f>IF(HS$1=[1]Data!$A$1,VLOOKUP([1]Trend!$B62,[1]Data!$A:$B,2,FALSE),NA())</f>
        <v>#N/A</v>
      </c>
      <c r="HT73" s="9" t="e">
        <f>IF(HT$1=[1]Data!$A$1,VLOOKUP([1]Trend!$B62,[1]Data!$A:$B,2,FALSE),NA())</f>
        <v>#N/A</v>
      </c>
      <c r="HU73" s="9" t="e">
        <f>IF(HU$1=[1]Data!$A$1,VLOOKUP([1]Trend!$B62,[1]Data!$A:$B,2,FALSE),NA())</f>
        <v>#N/A</v>
      </c>
      <c r="HV73" s="9" t="e">
        <f>IF(HV$1=[1]Data!$A$1,VLOOKUP([1]Trend!$B62,[1]Data!$A:$B,2,FALSE),NA())</f>
        <v>#N/A</v>
      </c>
      <c r="HW73" s="9" t="e">
        <f>IF(HW$1=[1]Data!$A$1,VLOOKUP([1]Trend!$B62,[1]Data!$A:$B,2,FALSE),NA())</f>
        <v>#N/A</v>
      </c>
      <c r="HX73" s="9" t="e">
        <f>IF(HX$1=[1]Data!$A$1,VLOOKUP([1]Trend!$B62,[1]Data!$A:$B,2,FALSE),NA())</f>
        <v>#N/A</v>
      </c>
      <c r="HY73" s="9" t="e">
        <f>IF(HY$1=[1]Data!$A$1,VLOOKUP([1]Trend!$B62,[1]Data!$A:$B,2,FALSE),NA())</f>
        <v>#N/A</v>
      </c>
      <c r="HZ73" s="9" t="e">
        <f>IF(HZ$1=[1]Data!$A$1,VLOOKUP([1]Trend!$B62,[1]Data!$A:$B,2,FALSE),NA())</f>
        <v>#N/A</v>
      </c>
      <c r="IA73" s="9" t="e">
        <f>IF(IA$1=[1]Data!$A$1,VLOOKUP([1]Trend!$B62,[1]Data!$A:$B,2,FALSE),NA())</f>
        <v>#N/A</v>
      </c>
      <c r="IB73" s="9" t="e">
        <f>IF(IB$1=[1]Data!$A$1,VLOOKUP([1]Trend!$B62,[1]Data!$A:$B,2,FALSE),NA())</f>
        <v>#N/A</v>
      </c>
      <c r="IC73" s="9" t="e">
        <f>IF(IC$1=[1]Data!$A$1,VLOOKUP([1]Trend!$B62,[1]Data!$A:$B,2,FALSE),NA())</f>
        <v>#N/A</v>
      </c>
      <c r="ID73" s="9" t="e">
        <f>IF(ID$1=[1]Data!$A$1,VLOOKUP([1]Trend!$B62,[1]Data!$A:$B,2,FALSE),NA())</f>
        <v>#N/A</v>
      </c>
      <c r="IE73" s="9" t="e">
        <f>IF(IE$1=[1]Data!$A$1,VLOOKUP([1]Trend!$B62,[1]Data!$A:$B,2,FALSE),NA())</f>
        <v>#N/A</v>
      </c>
      <c r="IF73" s="9" t="e">
        <f>IF(IF$1=[1]Data!$A$1,VLOOKUP([1]Trend!$B62,[1]Data!$A:$B,2,FALSE),NA())</f>
        <v>#N/A</v>
      </c>
      <c r="IG73" s="9" t="e">
        <f>IF(IG$1=[1]Data!$A$1,VLOOKUP([1]Trend!$B62,[1]Data!$A:$B,2,FALSE),NA())</f>
        <v>#N/A</v>
      </c>
      <c r="IH73" s="9" t="e">
        <f>IF(IH$1=[1]Data!$A$1,VLOOKUP([1]Trend!$B62,[1]Data!$A:$B,2,FALSE),NA())</f>
        <v>#N/A</v>
      </c>
      <c r="II73" s="9" t="e">
        <f>IF(II$1=[1]Data!$A$1,VLOOKUP([1]Trend!$B62,[1]Data!$A:$B,2,FALSE),NA())</f>
        <v>#N/A</v>
      </c>
      <c r="IJ73" s="9" t="e">
        <f>IF(IJ$1=[1]Data!$A$1,VLOOKUP([1]Trend!$B62,[1]Data!$A:$B,2,FALSE),NA())</f>
        <v>#N/A</v>
      </c>
      <c r="IK73" s="9" t="e">
        <f>IF(IK$1=[1]Data!$A$1,VLOOKUP([1]Trend!$B62,[1]Data!$A:$B,2,FALSE),NA())</f>
        <v>#N/A</v>
      </c>
      <c r="IL73" s="9" t="e">
        <f>IF(IL$1=[1]Data!$A$1,VLOOKUP([1]Trend!$B62,[1]Data!$A:$B,2,FALSE),NA())</f>
        <v>#N/A</v>
      </c>
      <c r="IM73" s="9" t="e">
        <f>IF(IM$1=[1]Data!$A$1,VLOOKUP([1]Trend!$B62,[1]Data!$A:$B,2,FALSE),NA())</f>
        <v>#N/A</v>
      </c>
      <c r="IN73" s="9" t="e">
        <f>IF(IN$1=[1]Data!$A$1,VLOOKUP([1]Trend!$B62,[1]Data!$A:$B,2,FALSE),NA())</f>
        <v>#N/A</v>
      </c>
      <c r="IO73" s="9" t="e">
        <f>IF(IO$1=[1]Data!$A$1,VLOOKUP([1]Trend!$B62,[1]Data!$A:$B,2,FALSE),NA())</f>
        <v>#N/A</v>
      </c>
      <c r="IP73" s="9" t="e">
        <f>IF(IP$1=[1]Data!$A$1,VLOOKUP([1]Trend!$B62,[1]Data!$A:$B,2,FALSE),NA())</f>
        <v>#N/A</v>
      </c>
      <c r="IQ73" s="9" t="e">
        <f>IF(IQ$1=[1]Data!$A$1,VLOOKUP([1]Trend!$B62,[1]Data!$A:$B,2,FALSE),NA())</f>
        <v>#N/A</v>
      </c>
      <c r="IR73" s="9" t="e">
        <f>IF(IR$1=[1]Data!$A$1,VLOOKUP([1]Trend!$B62,[1]Data!$A:$B,2,FALSE),NA())</f>
        <v>#N/A</v>
      </c>
      <c r="IS73" s="9" t="e">
        <f>IF(IS$1=[1]Data!$A$1,VLOOKUP([1]Trend!$B62,[1]Data!$A:$B,2,FALSE),NA())</f>
        <v>#N/A</v>
      </c>
      <c r="IT73" s="9" t="e">
        <f>IF(IT$1=[1]Data!$A$1,VLOOKUP([1]Trend!$B62,[1]Data!$A:$B,2,FALSE),NA())</f>
        <v>#N/A</v>
      </c>
      <c r="IU73" s="9" t="e">
        <f>IF(IU$1=[1]Data!$A$1,VLOOKUP([1]Trend!$B62,[1]Data!$A:$B,2,FALSE),NA())</f>
        <v>#N/A</v>
      </c>
      <c r="IV73" s="9" t="e">
        <f>IF(IV$1=[1]Data!$A$1,VLOOKUP([1]Trend!$B62,[1]Data!$A:$B,2,FALSE),NA())</f>
        <v>#N/A</v>
      </c>
      <c r="IW73" s="9" t="e">
        <f>IF(IW$1=[1]Data!$A$1,VLOOKUP([1]Trend!$B62,[1]Data!$A:$B,2,FALSE),NA())</f>
        <v>#N/A</v>
      </c>
      <c r="IX73" s="9" t="e">
        <f>IF(IX$1=[1]Data!$A$1,VLOOKUP([1]Trend!$B62,[1]Data!$A:$B,2,FALSE),NA())</f>
        <v>#N/A</v>
      </c>
      <c r="IY73" s="9" t="e">
        <f>IF(IY$1=[1]Data!$A$1,VLOOKUP([1]Trend!$B62,[1]Data!$A:$B,2,FALSE),NA())</f>
        <v>#N/A</v>
      </c>
      <c r="IZ73" s="9" t="e">
        <f>IF(IZ$1=[1]Data!$A$1,VLOOKUP([1]Trend!$B62,[1]Data!$A:$B,2,FALSE),NA())</f>
        <v>#N/A</v>
      </c>
      <c r="JA73" s="9" t="e">
        <f>IF(JA$1=[1]Data!$A$1,VLOOKUP([1]Trend!$B62,[1]Data!$A:$B,2,FALSE),NA())</f>
        <v>#N/A</v>
      </c>
      <c r="JB73" s="9" t="e">
        <f>IF(JB$1=[1]Data!$A$1,VLOOKUP([1]Trend!$B62,[1]Data!$A:$B,2,FALSE),NA())</f>
        <v>#N/A</v>
      </c>
      <c r="JC73" s="9" t="e">
        <f>IF(JC$1=[1]Data!$A$1,VLOOKUP([1]Trend!$B62,[1]Data!$A:$B,2,FALSE),NA())</f>
        <v>#N/A</v>
      </c>
      <c r="JD73" s="9" t="e">
        <f>IF(JD$1=[1]Data!$A$1,VLOOKUP([1]Trend!$B62,[1]Data!$A:$B,2,FALSE),NA())</f>
        <v>#N/A</v>
      </c>
      <c r="JE73" s="9" t="e">
        <f>IF(JE$1=[1]Data!$A$1,VLOOKUP([1]Trend!$B62,[1]Data!$A:$B,2,FALSE),NA())</f>
        <v>#N/A</v>
      </c>
      <c r="JF73" s="9" t="e">
        <f>IF(JF$1=[1]Data!$A$1,VLOOKUP([1]Trend!$B62,[1]Data!$A:$B,2,FALSE),NA())</f>
        <v>#N/A</v>
      </c>
      <c r="JG73" s="9" t="e">
        <f>IF(JG$1=[1]Data!$A$1,VLOOKUP([1]Trend!$B62,[1]Data!$A:$B,2,FALSE),NA())</f>
        <v>#N/A</v>
      </c>
      <c r="JH73" s="9" t="e">
        <f>IF(JH$1=[1]Data!$A$1,VLOOKUP([1]Trend!$B62,[1]Data!$A:$B,2,FALSE),NA())</f>
        <v>#N/A</v>
      </c>
      <c r="JI73" s="9" t="e">
        <f>IF(JI$1=[1]Data!$A$1,VLOOKUP([1]Trend!$B62,[1]Data!$A:$B,2,FALSE),NA())</f>
        <v>#N/A</v>
      </c>
      <c r="JJ73" s="9" t="e">
        <f>IF(JJ$1=[1]Data!$A$1,VLOOKUP([1]Trend!$B62,[1]Data!$A:$B,2,FALSE),NA())</f>
        <v>#N/A</v>
      </c>
      <c r="JK73" s="9" t="e">
        <f>IF(JK$1=[1]Data!$A$1,VLOOKUP([1]Trend!$B62,[1]Data!$A:$B,2,FALSE),NA())</f>
        <v>#N/A</v>
      </c>
      <c r="JL73" s="9" t="e">
        <f>IF(JL$1=[1]Data!$A$1,VLOOKUP([1]Trend!$B62,[1]Data!$A:$B,2,FALSE),NA())</f>
        <v>#N/A</v>
      </c>
      <c r="JM73" s="9" t="e">
        <f>IF(JM$1=[1]Data!$A$1,VLOOKUP([1]Trend!$B62,[1]Data!$A:$B,2,FALSE),NA())</f>
        <v>#N/A</v>
      </c>
      <c r="JN73" s="9" t="e">
        <f>IF(JN$1=[1]Data!$A$1,VLOOKUP([1]Trend!$B62,[1]Data!$A:$B,2,FALSE),NA())</f>
        <v>#N/A</v>
      </c>
      <c r="JO73" s="9" t="e">
        <f>IF(JO$1=[1]Data!$A$1,VLOOKUP([1]Trend!$B62,[1]Data!$A:$B,2,FALSE),NA())</f>
        <v>#N/A</v>
      </c>
      <c r="JP73" s="9" t="e">
        <f>IF(JP$1=[1]Data!$A$1,VLOOKUP([1]Trend!$B62,[1]Data!$A:$B,2,FALSE),NA())</f>
        <v>#N/A</v>
      </c>
      <c r="JQ73" s="9" t="e">
        <f>IF(JQ$1=[1]Data!$A$1,VLOOKUP([1]Trend!$B62,[1]Data!$A:$B,2,FALSE),NA())</f>
        <v>#N/A</v>
      </c>
      <c r="JR73" s="9" t="e">
        <f>IF(JR$1=[1]Data!$A$1,VLOOKUP([1]Trend!$B62,[1]Data!$A:$B,2,FALSE),NA())</f>
        <v>#N/A</v>
      </c>
      <c r="JS73" s="9" t="e">
        <f>IF(JS$1=[1]Data!$A$1,VLOOKUP([1]Trend!$B62,[1]Data!$A:$B,2,FALSE),NA())</f>
        <v>#N/A</v>
      </c>
      <c r="JT73" s="9" t="e">
        <f>IF(JT$1=[1]Data!$A$1,VLOOKUP([1]Trend!$B62,[1]Data!$A:$B,2,FALSE),NA())</f>
        <v>#N/A</v>
      </c>
      <c r="JU73" s="9" t="e">
        <f>IF(JU$1=[1]Data!$A$1,VLOOKUP([1]Trend!$B62,[1]Data!$A:$B,2,FALSE),NA())</f>
        <v>#N/A</v>
      </c>
      <c r="JV73" s="9" t="e">
        <f>IF(JV$1=[1]Data!$A$1,VLOOKUP([1]Trend!$B62,[1]Data!$A:$B,2,FALSE),NA())</f>
        <v>#N/A</v>
      </c>
      <c r="JW73" s="9" t="e">
        <f>IF(JW$1=[1]Data!$A$1,VLOOKUP([1]Trend!$B62,[1]Data!$A:$B,2,FALSE),NA())</f>
        <v>#N/A</v>
      </c>
      <c r="JX73" s="9" t="e">
        <f>IF(JX$1=[1]Data!$A$1,VLOOKUP([1]Trend!$B62,[1]Data!$A:$B,2,FALSE),NA())</f>
        <v>#N/A</v>
      </c>
      <c r="JY73" s="9" t="e">
        <f>IF(JY$1=[1]Data!$A$1,VLOOKUP([1]Trend!$B62,[1]Data!$A:$B,2,FALSE),NA())</f>
        <v>#N/A</v>
      </c>
      <c r="JZ73" s="9" t="e">
        <f>IF(JZ$1=[1]Data!$A$1,VLOOKUP([1]Trend!$B62,[1]Data!$A:$B,2,FALSE),NA())</f>
        <v>#N/A</v>
      </c>
      <c r="KA73" s="9" t="e">
        <f>IF(KA$1=[1]Data!$A$1,VLOOKUP([1]Trend!$B62,[1]Data!$A:$B,2,FALSE),NA())</f>
        <v>#N/A</v>
      </c>
      <c r="KB73" s="9" t="e">
        <f>IF(KB$1=[1]Data!$A$1,VLOOKUP([1]Trend!$B62,[1]Data!$A:$B,2,FALSE),NA())</f>
        <v>#N/A</v>
      </c>
      <c r="KC73" s="9" t="e">
        <f>IF(KC$1=[1]Data!$A$1,VLOOKUP([1]Trend!$B62,[1]Data!$A:$B,2,FALSE),NA())</f>
        <v>#N/A</v>
      </c>
      <c r="KD73" s="9" t="e">
        <f>IF(KD$1=[1]Data!$A$1,VLOOKUP([1]Trend!$B62,[1]Data!$A:$B,2,FALSE),NA())</f>
        <v>#N/A</v>
      </c>
      <c r="KE73" s="9" t="e">
        <f>IF(KE$1=[1]Data!$A$1,VLOOKUP([1]Trend!$B62,[1]Data!$A:$B,2,FALSE),NA())</f>
        <v>#N/A</v>
      </c>
      <c r="KF73" s="9" t="e">
        <f>IF(KF$1=[1]Data!$A$1,VLOOKUP([1]Trend!$B62,[1]Data!$A:$B,2,FALSE),NA())</f>
        <v>#N/A</v>
      </c>
      <c r="KG73" s="9" t="e">
        <f>IF(KG$1=[1]Data!$A$1,VLOOKUP([1]Trend!$B62,[1]Data!$A:$B,2,FALSE),NA())</f>
        <v>#N/A</v>
      </c>
      <c r="KH73" s="9" t="e">
        <f>IF(KH$1=[1]Data!$A$1,VLOOKUP([1]Trend!$B62,[1]Data!$A:$B,2,FALSE),NA())</f>
        <v>#N/A</v>
      </c>
      <c r="KI73" s="9" t="e">
        <f>IF(KI$1=[1]Data!$A$1,VLOOKUP([1]Trend!$B62,[1]Data!$A:$B,2,FALSE),NA())</f>
        <v>#N/A</v>
      </c>
      <c r="KJ73" s="9" t="e">
        <f>IF(KJ$1=[1]Data!$A$1,VLOOKUP([1]Trend!$B62,[1]Data!$A:$B,2,FALSE),NA())</f>
        <v>#N/A</v>
      </c>
      <c r="KK73" s="9" t="e">
        <f>IF(KK$1=[1]Data!$A$1,VLOOKUP([1]Trend!$B62,[1]Data!$A:$B,2,FALSE),NA())</f>
        <v>#N/A</v>
      </c>
      <c r="KL73" s="9" t="e">
        <f>IF(KL$1=[1]Data!$A$1,VLOOKUP([1]Trend!$B62,[1]Data!$A:$B,2,FALSE),NA())</f>
        <v>#N/A</v>
      </c>
      <c r="KM73" s="9" t="e">
        <f>IF(KM$1=[1]Data!$A$1,VLOOKUP([1]Trend!$B62,[1]Data!$A:$B,2,FALSE),NA())</f>
        <v>#N/A</v>
      </c>
      <c r="KN73" s="9" t="e">
        <f>IF(KN$1=[1]Data!$A$1,VLOOKUP([1]Trend!$B62,[1]Data!$A:$B,2,FALSE),NA())</f>
        <v>#N/A</v>
      </c>
      <c r="KO73" s="9" t="e">
        <f>IF(KO$1=[1]Data!$A$1,VLOOKUP([1]Trend!$B62,[1]Data!$A:$B,2,FALSE),NA())</f>
        <v>#N/A</v>
      </c>
      <c r="KP73" s="9" t="e">
        <f>IF(KP$1=[1]Data!$A$1,VLOOKUP([1]Trend!$B62,[1]Data!$A:$B,2,FALSE),NA())</f>
        <v>#N/A</v>
      </c>
      <c r="KQ73" s="9" t="e">
        <f>IF(KQ$1=[1]Data!$A$1,VLOOKUP([1]Trend!$B62,[1]Data!$A:$B,2,FALSE),NA())</f>
        <v>#N/A</v>
      </c>
      <c r="KR73" s="9" t="e">
        <f>IF(KR$1=[1]Data!$A$1,VLOOKUP([1]Trend!$B62,[1]Data!$A:$B,2,FALSE),NA())</f>
        <v>#N/A</v>
      </c>
      <c r="KS73" s="9" t="e">
        <f>IF(KS$1=[1]Data!$A$1,VLOOKUP([1]Trend!$B62,[1]Data!$A:$B,2,FALSE),NA())</f>
        <v>#N/A</v>
      </c>
      <c r="KT73" s="9" t="e">
        <f>IF(KT$1=[1]Data!$A$1,VLOOKUP([1]Trend!$B62,[1]Data!$A:$B,2,FALSE),NA())</f>
        <v>#N/A</v>
      </c>
      <c r="KU73" s="9" t="e">
        <f>IF(KU$1=[1]Data!$A$1,VLOOKUP([1]Trend!$B62,[1]Data!$A:$B,2,FALSE),NA())</f>
        <v>#N/A</v>
      </c>
      <c r="KV73" s="9" t="e">
        <f>IF(KV$1=[1]Data!$A$1,VLOOKUP([1]Trend!$B62,[1]Data!$A:$B,2,FALSE),NA())</f>
        <v>#N/A</v>
      </c>
      <c r="KW73" s="9" t="e">
        <f>IF(KW$1=[1]Data!$A$1,VLOOKUP([1]Trend!$B62,[1]Data!$A:$B,2,FALSE),NA())</f>
        <v>#N/A</v>
      </c>
      <c r="KX73" s="9" t="e">
        <f>IF(KX$1=[1]Data!$A$1,VLOOKUP([1]Trend!$B62,[1]Data!$A:$B,2,FALSE),NA())</f>
        <v>#N/A</v>
      </c>
      <c r="KY73" s="9" t="e">
        <f>IF(KY$1=[1]Data!$A$1,VLOOKUP([1]Trend!$B62,[1]Data!$A:$B,2,FALSE),NA())</f>
        <v>#N/A</v>
      </c>
      <c r="KZ73" s="9" t="e">
        <f>IF(KZ$1=[1]Data!$A$1,VLOOKUP([1]Trend!$B62,[1]Data!$A:$B,2,FALSE),NA())</f>
        <v>#N/A</v>
      </c>
      <c r="LA73" s="9" t="e">
        <f>IF(LA$1=[1]Data!$A$1,VLOOKUP([1]Trend!$B62,[1]Data!$A:$B,2,FALSE),NA())</f>
        <v>#N/A</v>
      </c>
      <c r="LB73" s="9" t="e">
        <f>IF(LB$1=[1]Data!$A$1,VLOOKUP([1]Trend!$B62,[1]Data!$A:$B,2,FALSE),NA())</f>
        <v>#N/A</v>
      </c>
      <c r="LC73" s="9" t="e">
        <f>IF(LC$1=[1]Data!$A$1,VLOOKUP([1]Trend!$B62,[1]Data!$A:$B,2,FALSE),NA())</f>
        <v>#N/A</v>
      </c>
      <c r="LD73" s="9" t="e">
        <f>IF(LD$1=[1]Data!$A$1,VLOOKUP([1]Trend!$B62,[1]Data!$A:$B,2,FALSE),NA())</f>
        <v>#N/A</v>
      </c>
      <c r="LE73" s="9" t="e">
        <f>IF(LE$1=[1]Data!$A$1,VLOOKUP([1]Trend!$B62,[1]Data!$A:$B,2,FALSE),NA())</f>
        <v>#N/A</v>
      </c>
      <c r="LF73" s="9" t="e">
        <f>IF(LF$1=[1]Data!$A$1,VLOOKUP([1]Trend!$B62,[1]Data!$A:$B,2,FALSE),NA())</f>
        <v>#N/A</v>
      </c>
      <c r="LG73" s="9" t="e">
        <f>IF(LG$1=[1]Data!$A$1,VLOOKUP([1]Trend!$B62,[1]Data!$A:$B,2,FALSE),NA())</f>
        <v>#N/A</v>
      </c>
      <c r="LH73" s="9" t="e">
        <f>IF(LH$1=[1]Data!$A$1,VLOOKUP([1]Trend!$B62,[1]Data!$A:$B,2,FALSE),NA())</f>
        <v>#N/A</v>
      </c>
      <c r="LI73" s="9" t="e">
        <f>IF(LI$1=[1]Data!$A$1,VLOOKUP([1]Trend!$B62,[1]Data!$A:$B,2,FALSE),NA())</f>
        <v>#N/A</v>
      </c>
      <c r="LJ73" s="9" t="e">
        <f>IF(LJ$1=[1]Data!$A$1,VLOOKUP([1]Trend!$B62,[1]Data!$A:$B,2,FALSE),NA())</f>
        <v>#N/A</v>
      </c>
      <c r="LK73" s="9" t="e">
        <f>IF(LK$1=[1]Data!$A$1,VLOOKUP([1]Trend!$B62,[1]Data!$A:$B,2,FALSE),NA())</f>
        <v>#N/A</v>
      </c>
      <c r="LL73" s="9" t="e">
        <f>IF(LL$1=[1]Data!$A$1,VLOOKUP([1]Trend!$B62,[1]Data!$A:$B,2,FALSE),NA())</f>
        <v>#N/A</v>
      </c>
      <c r="LM73" s="9" t="e">
        <f>IF(LM$1=[1]Data!$A$1,VLOOKUP([1]Trend!$B62,[1]Data!$A:$B,2,FALSE),NA())</f>
        <v>#N/A</v>
      </c>
      <c r="LN73" s="9" t="e">
        <f>IF(LN$1=[1]Data!$A$1,VLOOKUP([1]Trend!$B62,[1]Data!$A:$B,2,FALSE),NA())</f>
        <v>#N/A</v>
      </c>
      <c r="LO73" s="9" t="e">
        <f>IF(LO$1=[1]Data!$A$1,VLOOKUP([1]Trend!$B62,[1]Data!$A:$B,2,FALSE),NA())</f>
        <v>#N/A</v>
      </c>
      <c r="LP73" s="9" t="e">
        <f>IF(LP$1=[1]Data!$A$1,VLOOKUP([1]Trend!$B62,[1]Data!$A:$B,2,FALSE),NA())</f>
        <v>#N/A</v>
      </c>
      <c r="LQ73" s="9" t="e">
        <f>IF(LQ$1=[1]Data!$A$1,VLOOKUP([1]Trend!$B62,[1]Data!$A:$B,2,FALSE),NA())</f>
        <v>#N/A</v>
      </c>
      <c r="LR73" s="9" t="e">
        <f>IF(LR$1=[1]Data!$A$1,VLOOKUP([1]Trend!$B62,[1]Data!$A:$B,2,FALSE),NA())</f>
        <v>#N/A</v>
      </c>
      <c r="LS73" s="9" t="e">
        <f>IF(LS$1=[1]Data!$A$1,VLOOKUP([1]Trend!$B62,[1]Data!$A:$B,2,FALSE),NA())</f>
        <v>#N/A</v>
      </c>
      <c r="LT73" s="9" t="e">
        <f>IF(LT$1=[1]Data!$A$1,VLOOKUP([1]Trend!$B62,[1]Data!$A:$B,2,FALSE),NA())</f>
        <v>#N/A</v>
      </c>
      <c r="LU73" s="9" t="e">
        <f>IF(LU$1=[1]Data!$A$1,VLOOKUP([1]Trend!$B62,[1]Data!$A:$B,2,FALSE),NA())</f>
        <v>#N/A</v>
      </c>
      <c r="LV73" s="9" t="e">
        <f>IF(LV$1=[1]Data!$A$1,VLOOKUP([1]Trend!$B62,[1]Data!$A:$B,2,FALSE),NA())</f>
        <v>#N/A</v>
      </c>
      <c r="LW73" s="9" t="e">
        <f>IF(LW$1=[1]Data!$A$1,VLOOKUP([1]Trend!$B62,[1]Data!$A:$B,2,FALSE),NA())</f>
        <v>#N/A</v>
      </c>
      <c r="LX73" s="9" t="e">
        <f>IF(LX$1=[1]Data!$A$1,VLOOKUP([1]Trend!$B62,[1]Data!$A:$B,2,FALSE),NA())</f>
        <v>#N/A</v>
      </c>
      <c r="LY73" s="9" t="e">
        <f>IF(LY$1=[1]Data!$A$1,VLOOKUP([1]Trend!$B62,[1]Data!$A:$B,2,FALSE),NA())</f>
        <v>#N/A</v>
      </c>
      <c r="LZ73" s="9" t="e">
        <f>IF(LZ$1=[1]Data!$A$1,VLOOKUP([1]Trend!$B62,[1]Data!$A:$B,2,FALSE),NA())</f>
        <v>#N/A</v>
      </c>
      <c r="MA73" s="9" t="e">
        <f>IF(MA$1=[1]Data!$A$1,VLOOKUP([1]Trend!$B62,[1]Data!$A:$B,2,FALSE),NA())</f>
        <v>#N/A</v>
      </c>
      <c r="MB73" s="9" t="e">
        <f>IF(MB$1=[1]Data!$A$1,VLOOKUP([1]Trend!$B62,[1]Data!$A:$B,2,FALSE),NA())</f>
        <v>#N/A</v>
      </c>
      <c r="MC73" s="9" t="e">
        <f>IF(MC$1=[1]Data!$A$1,VLOOKUP([1]Trend!$B62,[1]Data!$A:$B,2,FALSE),NA())</f>
        <v>#N/A</v>
      </c>
      <c r="MD73" s="9" t="e">
        <f>IF(MD$1=[1]Data!$A$1,VLOOKUP([1]Trend!$B62,[1]Data!$A:$B,2,FALSE),NA())</f>
        <v>#N/A</v>
      </c>
      <c r="ME73" s="9" t="e">
        <f>IF(ME$1=[1]Data!$A$1,VLOOKUP([1]Trend!$B62,[1]Data!$A:$B,2,FALSE),NA())</f>
        <v>#N/A</v>
      </c>
      <c r="MF73" s="9" t="e">
        <f>IF(MF$1=[1]Data!$A$1,VLOOKUP([1]Trend!$B62,[1]Data!$A:$B,2,FALSE),NA())</f>
        <v>#N/A</v>
      </c>
      <c r="MG73" s="9" t="e">
        <f>IF(MG$1=[1]Data!$A$1,VLOOKUP([1]Trend!$B62,[1]Data!$A:$B,2,FALSE),NA())</f>
        <v>#N/A</v>
      </c>
      <c r="MH73" s="9" t="e">
        <f>IF(MH$1=[1]Data!$A$1,VLOOKUP([1]Trend!$B62,[1]Data!$A:$B,2,FALSE),NA())</f>
        <v>#N/A</v>
      </c>
      <c r="MI73" s="9" t="e">
        <f>IF(MI$1=[1]Data!$A$1,VLOOKUP([1]Trend!$B62,[1]Data!$A:$B,2,FALSE),NA())</f>
        <v>#N/A</v>
      </c>
      <c r="MJ73" s="9" t="e">
        <f>IF(MJ$1=[1]Data!$A$1,VLOOKUP([1]Trend!$B62,[1]Data!$A:$B,2,FALSE),NA())</f>
        <v>#N/A</v>
      </c>
      <c r="MK73" s="9" t="e">
        <f>IF(MK$1=[1]Data!$A$1,VLOOKUP([1]Trend!$B62,[1]Data!$A:$B,2,FALSE),NA())</f>
        <v>#N/A</v>
      </c>
      <c r="ML73" s="9" t="e">
        <f>IF(ML$1=[1]Data!$A$1,VLOOKUP([1]Trend!$B62,[1]Data!$A:$B,2,FALSE),NA())</f>
        <v>#N/A</v>
      </c>
      <c r="MM73" s="9" t="e">
        <f>IF(MM$1=[1]Data!$A$1,VLOOKUP([1]Trend!$B62,[1]Data!$A:$B,2,FALSE),NA())</f>
        <v>#N/A</v>
      </c>
      <c r="MN73" s="9" t="e">
        <f>IF(MN$1=[1]Data!$A$1,VLOOKUP([1]Trend!$B62,[1]Data!$A:$B,2,FALSE),NA())</f>
        <v>#N/A</v>
      </c>
      <c r="MO73" s="9" t="e">
        <f>IF(MO$1=[1]Data!$A$1,VLOOKUP([1]Trend!$B62,[1]Data!$A:$B,2,FALSE),NA())</f>
        <v>#N/A</v>
      </c>
      <c r="MP73" s="9" t="e">
        <f>IF(MP$1=[1]Data!$A$1,VLOOKUP([1]Trend!$B62,[1]Data!$A:$B,2,FALSE),NA())</f>
        <v>#N/A</v>
      </c>
      <c r="MQ73" s="9" t="e">
        <f>IF(MQ$1=[1]Data!$A$1,VLOOKUP([1]Trend!$B62,[1]Data!$A:$B,2,FALSE),NA())</f>
        <v>#N/A</v>
      </c>
      <c r="MR73" s="9" t="e">
        <f>IF(MR$1=[1]Data!$A$1,VLOOKUP([1]Trend!$B62,[1]Data!$A:$B,2,FALSE),NA())</f>
        <v>#N/A</v>
      </c>
      <c r="MS73" s="9" t="e">
        <f>IF(MS$1=[1]Data!$A$1,VLOOKUP([1]Trend!$B62,[1]Data!$A:$B,2,FALSE),NA())</f>
        <v>#N/A</v>
      </c>
      <c r="MT73" s="9" t="e">
        <f>IF(MT$1=[1]Data!$A$1,VLOOKUP([1]Trend!$B62,[1]Data!$A:$B,2,FALSE),NA())</f>
        <v>#N/A</v>
      </c>
      <c r="MU73" s="9" t="e">
        <f>IF(MU$1=[1]Data!$A$1,VLOOKUP([1]Trend!$B62,[1]Data!$A:$B,2,FALSE),NA())</f>
        <v>#N/A</v>
      </c>
      <c r="MV73" s="9" t="e">
        <f>IF(MV$1=[1]Data!$A$1,VLOOKUP([1]Trend!$B62,[1]Data!$A:$B,2,FALSE),NA())</f>
        <v>#N/A</v>
      </c>
      <c r="MW73" s="9" t="e">
        <f>IF(MW$1=[1]Data!$A$1,VLOOKUP([1]Trend!$B62,[1]Data!$A:$B,2,FALSE),NA())</f>
        <v>#N/A</v>
      </c>
      <c r="MX73" s="9" t="e">
        <f>IF(MX$1=[1]Data!$A$1,VLOOKUP([1]Trend!$B62,[1]Data!$A:$B,2,FALSE),NA())</f>
        <v>#N/A</v>
      </c>
      <c r="MY73" s="9" t="e">
        <f>IF(MY$1=[1]Data!$A$1,VLOOKUP([1]Trend!$B62,[1]Data!$A:$B,2,FALSE),NA())</f>
        <v>#N/A</v>
      </c>
      <c r="MZ73" s="9" t="e">
        <f>IF(MZ$1=[1]Data!$A$1,VLOOKUP([1]Trend!$B62,[1]Data!$A:$B,2,FALSE),NA())</f>
        <v>#N/A</v>
      </c>
      <c r="NA73" s="9" t="e">
        <f>IF(NA$1=[1]Data!$A$1,VLOOKUP([1]Trend!$B62,[1]Data!$A:$B,2,FALSE),NA())</f>
        <v>#N/A</v>
      </c>
      <c r="NB73" s="9" t="e">
        <f>IF(NB$1=[1]Data!$A$1,VLOOKUP([1]Trend!$B62,[1]Data!$A:$B,2,FALSE),NA())</f>
        <v>#N/A</v>
      </c>
      <c r="NC73" s="9" t="e">
        <f>IF(NC$1=[1]Data!$A$1,VLOOKUP([1]Trend!$B62,[1]Data!$A:$B,2,FALSE),NA())</f>
        <v>#N/A</v>
      </c>
      <c r="ND73" s="9" t="e">
        <v>#N/A</v>
      </c>
    </row>
    <row r="74" spans="1:451" ht="16.5" customHeight="1" x14ac:dyDescent="0.25">
      <c r="B74" s="10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9"/>
      <c r="AQ74" s="9"/>
      <c r="AR74" s="9"/>
      <c r="AS74" s="9"/>
      <c r="AT74" s="9"/>
      <c r="AU74" s="9"/>
      <c r="AV74" s="9"/>
      <c r="AW74" s="9"/>
      <c r="AX74" s="9"/>
      <c r="AY74" s="9"/>
      <c r="AZ74" s="9"/>
      <c r="BA74" s="9"/>
      <c r="BB74" s="9"/>
      <c r="BC74" s="9"/>
      <c r="BD74" s="9"/>
      <c r="BE74" s="9"/>
      <c r="BF74" s="9"/>
      <c r="BG74" s="9"/>
      <c r="BH74" s="9"/>
      <c r="BI74" s="9"/>
      <c r="BJ74" s="9"/>
      <c r="BK74" s="9"/>
      <c r="BL74" s="9"/>
      <c r="BM74" s="9"/>
      <c r="BN74" s="9"/>
      <c r="BO74" s="9"/>
      <c r="BP74" s="9"/>
      <c r="BQ74" s="9"/>
      <c r="BR74" s="9"/>
      <c r="BS74" s="9"/>
      <c r="BT74" s="9"/>
      <c r="BU74" s="9"/>
      <c r="BV74" s="9"/>
      <c r="BW74" s="9"/>
      <c r="BX74" s="9"/>
      <c r="BY74" s="9"/>
      <c r="BZ74" s="9"/>
      <c r="CA74" s="9"/>
      <c r="CB74" s="9"/>
      <c r="CC74" s="9"/>
      <c r="CD74" s="9"/>
      <c r="CE74" s="9"/>
      <c r="CF74" s="9"/>
      <c r="CG74" s="9"/>
      <c r="CH74" s="9"/>
      <c r="CI74" s="9"/>
      <c r="CJ74" s="9"/>
      <c r="CK74" s="9"/>
      <c r="CL74" s="9"/>
      <c r="CM74" s="9"/>
      <c r="CN74" s="9"/>
      <c r="CO74" s="9"/>
      <c r="CP74" s="9"/>
      <c r="CQ74" s="9"/>
      <c r="CR74" s="9"/>
      <c r="CS74" s="9"/>
      <c r="CT74" s="9"/>
      <c r="CU74" s="9"/>
      <c r="CV74" s="9"/>
      <c r="CW74" s="9"/>
      <c r="CX74" s="9"/>
      <c r="CY74" s="9"/>
      <c r="CZ74" s="9"/>
      <c r="DA74" s="9"/>
      <c r="DB74" s="9"/>
      <c r="DC74" s="9"/>
      <c r="DD74" s="9"/>
      <c r="DE74" s="9"/>
      <c r="DF74" s="9"/>
      <c r="DG74" s="9"/>
      <c r="DH74" s="9"/>
      <c r="DI74" s="9"/>
      <c r="DJ74" s="9"/>
      <c r="DK74" s="9"/>
      <c r="DL74" s="9"/>
      <c r="DM74" s="9"/>
      <c r="DN74" s="9"/>
      <c r="DO74" s="9"/>
      <c r="DP74" s="9"/>
      <c r="DQ74" s="9"/>
      <c r="DR74" s="9"/>
      <c r="DS74" s="9"/>
      <c r="DT74" s="9"/>
      <c r="DU74" s="9"/>
      <c r="DV74" s="9"/>
      <c r="DW74" s="9"/>
      <c r="DX74" s="9"/>
      <c r="DY74" s="9"/>
      <c r="DZ74" s="9"/>
      <c r="EA74" s="9"/>
      <c r="EB74" s="9"/>
      <c r="EC74" s="9"/>
      <c r="ED74" s="9"/>
      <c r="EE74" s="9"/>
      <c r="EF74" s="9"/>
      <c r="EG74" s="9"/>
      <c r="EH74" s="9"/>
      <c r="EI74" s="9"/>
      <c r="EJ74" s="9"/>
      <c r="EK74" s="9"/>
      <c r="EL74" s="9"/>
      <c r="EM74" s="9"/>
      <c r="EN74" s="9"/>
      <c r="EO74" s="9"/>
      <c r="EP74" s="9"/>
      <c r="EQ74" s="9"/>
      <c r="ER74" s="9"/>
      <c r="ES74" s="9"/>
      <c r="ET74" s="9"/>
      <c r="EU74" s="9"/>
      <c r="EV74" s="9"/>
      <c r="EW74" s="9"/>
      <c r="EX74" s="9"/>
      <c r="EY74" s="9"/>
      <c r="EZ74" s="9"/>
      <c r="FA74" s="9"/>
      <c r="FB74" s="9"/>
      <c r="FC74" s="9"/>
      <c r="FD74" s="9"/>
      <c r="FE74" s="9"/>
      <c r="FF74" s="9"/>
      <c r="FG74" s="9"/>
      <c r="FH74" s="9"/>
      <c r="FI74" s="9"/>
      <c r="FJ74" s="9"/>
      <c r="FK74" s="9"/>
      <c r="FL74" s="9"/>
      <c r="FM74" s="9"/>
      <c r="FN74" s="9"/>
      <c r="FO74" s="9"/>
      <c r="FP74" s="9"/>
      <c r="FQ74" s="9"/>
      <c r="FR74" s="9"/>
      <c r="FS74" s="9"/>
      <c r="FT74" s="9"/>
      <c r="FU74" s="9"/>
      <c r="FV74" s="9"/>
      <c r="FW74" s="9"/>
      <c r="FX74" s="9"/>
      <c r="FY74" s="9"/>
      <c r="FZ74" s="9"/>
      <c r="GA74" s="9"/>
      <c r="GB74" s="9"/>
      <c r="GC74" s="9"/>
      <c r="GD74" s="9"/>
      <c r="GE74" s="9"/>
      <c r="GF74" s="9"/>
      <c r="GG74" s="9"/>
      <c r="GH74" s="9"/>
      <c r="GI74" s="9"/>
      <c r="GJ74" s="9"/>
      <c r="GK74" s="9"/>
      <c r="GL74" s="9"/>
      <c r="GM74" s="9"/>
      <c r="GN74" s="9"/>
      <c r="GO74" s="9"/>
      <c r="GP74" s="9"/>
      <c r="GQ74" s="9"/>
      <c r="GR74" s="9" t="e">
        <f>IF(GR$1=[1]Data!$A$1,VLOOKUP([1]Trend!$B63,[1]Data!$A:$B,2,FALSE),NA())</f>
        <v>#N/A</v>
      </c>
      <c r="GS74" s="9" t="e">
        <v>#N/A</v>
      </c>
      <c r="GT74" s="9" t="e">
        <f>IF(GT$1=[1]Data!$A$1,VLOOKUP([1]Trend!$B63,[1]Data!$A:$B,2,FALSE),NA())</f>
        <v>#N/A</v>
      </c>
      <c r="GU74" s="9" t="e">
        <v>#N/A</v>
      </c>
      <c r="GV74" s="9" t="e">
        <f>IF(GV$1=[1]Data!$A$1,VLOOKUP([1]Trend!$B63,[1]Data!$A:$B,2,FALSE),NA())</f>
        <v>#N/A</v>
      </c>
      <c r="GW74" s="9" t="e">
        <f>IF(GW$1=[1]Data!$A$1,VLOOKUP([1]Trend!$B63,[1]Data!$A:$B,2,FALSE),NA())</f>
        <v>#N/A</v>
      </c>
      <c r="GX74" s="9" t="e">
        <f>IF(GX$1=[1]Data!$A$1,VLOOKUP([1]Trend!$B63,[1]Data!$A:$B,2,FALSE),NA())</f>
        <v>#N/A</v>
      </c>
      <c r="GY74" s="9" t="e">
        <f>IF(GY$1=[1]Data!$A$1,VLOOKUP([1]Trend!$B63,[1]Data!$A:$B,2,FALSE),NA())</f>
        <v>#N/A</v>
      </c>
      <c r="GZ74" s="9" t="e">
        <f>IF(GZ$1=[1]Data!$A$1,VLOOKUP([1]Trend!$B63,[1]Data!$A:$B,2,FALSE),NA())</f>
        <v>#N/A</v>
      </c>
      <c r="HA74" s="9" t="e">
        <v>#N/A</v>
      </c>
      <c r="HB74" s="9" t="e">
        <f>IF(HB$1=[1]Data!$A$1,VLOOKUP([1]Trend!$B63,[1]Data!$A:$B,2,FALSE),NA())</f>
        <v>#N/A</v>
      </c>
      <c r="HC74" s="9" t="e">
        <v>#N/A</v>
      </c>
      <c r="HD74" s="9" t="e">
        <v>#N/A</v>
      </c>
      <c r="HE74" s="9" t="e">
        <f>IF(HE$1=[1]Data!$A$1,VLOOKUP([1]Trend!$B63,[1]Data!$A:$B,2,FALSE),NA())</f>
        <v>#N/A</v>
      </c>
      <c r="HF74" s="9" t="e">
        <f>IF(HF$1=[1]Data!$A$1,VLOOKUP([1]Trend!$B63,[1]Data!$A:$B,2,FALSE),NA())</f>
        <v>#N/A</v>
      </c>
      <c r="HG74" s="9" t="e">
        <f>IF(HG$1=[1]Data!$A$1,VLOOKUP([1]Trend!$B63,[1]Data!$A:$B,2,FALSE),NA())</f>
        <v>#N/A</v>
      </c>
      <c r="HH74" s="9" t="e">
        <f>IF(HH$1=[1]Data!$A$1,VLOOKUP([1]Trend!$B63,[1]Data!$A:$B,2,FALSE),NA())</f>
        <v>#N/A</v>
      </c>
      <c r="HI74" s="9" t="e">
        <f>IF(HI$1=[1]Data!$A$1,VLOOKUP([1]Trend!$B63,[1]Data!$A:$B,2,FALSE),NA())</f>
        <v>#N/A</v>
      </c>
      <c r="HJ74" s="9" t="e">
        <f>IF(HJ$1=[1]Data!$A$1,VLOOKUP([1]Trend!$B63,[1]Data!$A:$B,2,FALSE),NA())</f>
        <v>#N/A</v>
      </c>
      <c r="HK74" s="9" t="e">
        <f>IF(HK$1=[1]Data!$A$1,VLOOKUP([1]Trend!$B63,[1]Data!$A:$B,2,FALSE),NA())</f>
        <v>#N/A</v>
      </c>
      <c r="HL74" s="9" t="e">
        <f>IF(HL$1=[1]Data!$A$1,VLOOKUP([1]Trend!$B63,[1]Data!$A:$B,2,FALSE),NA())</f>
        <v>#N/A</v>
      </c>
      <c r="HM74" s="9" t="e">
        <f>IF(HM$1=[1]Data!$A$1,VLOOKUP([1]Trend!$B63,[1]Data!$A:$B,2,FALSE),NA())</f>
        <v>#N/A</v>
      </c>
      <c r="HN74" s="9" t="e">
        <f>IF(HN$1=[1]Data!$A$1,VLOOKUP([1]Trend!$B63,[1]Data!$A:$B,2,FALSE),NA())</f>
        <v>#N/A</v>
      </c>
      <c r="HO74" s="9" t="e">
        <f>IF(HO$1=[1]Data!$A$1,VLOOKUP([1]Trend!$B63,[1]Data!$A:$B,2,FALSE),NA())</f>
        <v>#N/A</v>
      </c>
      <c r="HP74" s="9" t="e">
        <f>IF(HP$1=[1]Data!$A$1,VLOOKUP([1]Trend!$B63,[1]Data!$A:$B,2,FALSE),NA())</f>
        <v>#N/A</v>
      </c>
      <c r="HQ74" s="9" t="e">
        <f>IF(HQ$1=[1]Data!$A$1,VLOOKUP([1]Trend!$B63,[1]Data!$A:$B,2,FALSE),NA())</f>
        <v>#N/A</v>
      </c>
      <c r="HR74" s="9" t="e">
        <f>IF(HR$1=[1]Data!$A$1,VLOOKUP([1]Trend!$B63,[1]Data!$A:$B,2,FALSE),NA())</f>
        <v>#N/A</v>
      </c>
      <c r="HS74" s="9" t="e">
        <f>IF(HS$1=[1]Data!$A$1,VLOOKUP([1]Trend!$B63,[1]Data!$A:$B,2,FALSE),NA())</f>
        <v>#N/A</v>
      </c>
      <c r="HT74" s="9" t="e">
        <f>IF(HT$1=[1]Data!$A$1,VLOOKUP([1]Trend!$B63,[1]Data!$A:$B,2,FALSE),NA())</f>
        <v>#N/A</v>
      </c>
      <c r="HU74" s="9" t="e">
        <f>IF(HU$1=[1]Data!$A$1,VLOOKUP([1]Trend!$B63,[1]Data!$A:$B,2,FALSE),NA())</f>
        <v>#N/A</v>
      </c>
      <c r="HV74" s="9" t="e">
        <f>IF(HV$1=[1]Data!$A$1,VLOOKUP([1]Trend!$B63,[1]Data!$A:$B,2,FALSE),NA())</f>
        <v>#N/A</v>
      </c>
      <c r="HW74" s="9" t="e">
        <f>IF(HW$1=[1]Data!$A$1,VLOOKUP([1]Trend!$B63,[1]Data!$A:$B,2,FALSE),NA())</f>
        <v>#N/A</v>
      </c>
      <c r="HX74" s="9" t="e">
        <f>IF(HX$1=[1]Data!$A$1,VLOOKUP([1]Trend!$B63,[1]Data!$A:$B,2,FALSE),NA())</f>
        <v>#N/A</v>
      </c>
      <c r="HY74" s="9" t="e">
        <f>IF(HY$1=[1]Data!$A$1,VLOOKUP([1]Trend!$B63,[1]Data!$A:$B,2,FALSE),NA())</f>
        <v>#N/A</v>
      </c>
      <c r="HZ74" s="9" t="e">
        <f>IF(HZ$1=[1]Data!$A$1,VLOOKUP([1]Trend!$B63,[1]Data!$A:$B,2,FALSE),NA())</f>
        <v>#N/A</v>
      </c>
      <c r="IA74" s="9" t="e">
        <f>IF(IA$1=[1]Data!$A$1,VLOOKUP([1]Trend!$B63,[1]Data!$A:$B,2,FALSE),NA())</f>
        <v>#N/A</v>
      </c>
      <c r="IB74" s="9" t="e">
        <f>IF(IB$1=[1]Data!$A$1,VLOOKUP([1]Trend!$B63,[1]Data!$A:$B,2,FALSE),NA())</f>
        <v>#N/A</v>
      </c>
      <c r="IC74" s="9" t="e">
        <f>IF(IC$1=[1]Data!$A$1,VLOOKUP([1]Trend!$B63,[1]Data!$A:$B,2,FALSE),NA())</f>
        <v>#N/A</v>
      </c>
      <c r="ID74" s="9" t="e">
        <f>IF(ID$1=[1]Data!$A$1,VLOOKUP([1]Trend!$B63,[1]Data!$A:$B,2,FALSE),NA())</f>
        <v>#N/A</v>
      </c>
      <c r="IE74" s="9" t="e">
        <f>IF(IE$1=[1]Data!$A$1,VLOOKUP([1]Trend!$B63,[1]Data!$A:$B,2,FALSE),NA())</f>
        <v>#N/A</v>
      </c>
      <c r="IF74" s="9" t="e">
        <f>IF(IF$1=[1]Data!$A$1,VLOOKUP([1]Trend!$B63,[1]Data!$A:$B,2,FALSE),NA())</f>
        <v>#N/A</v>
      </c>
      <c r="IG74" s="9" t="e">
        <f>IF(IG$1=[1]Data!$A$1,VLOOKUP([1]Trend!$B63,[1]Data!$A:$B,2,FALSE),NA())</f>
        <v>#N/A</v>
      </c>
      <c r="IH74" s="9" t="e">
        <f>IF(IH$1=[1]Data!$A$1,VLOOKUP([1]Trend!$B63,[1]Data!$A:$B,2,FALSE),NA())</f>
        <v>#N/A</v>
      </c>
      <c r="II74" s="9" t="e">
        <f>IF(II$1=[1]Data!$A$1,VLOOKUP([1]Trend!$B63,[1]Data!$A:$B,2,FALSE),NA())</f>
        <v>#N/A</v>
      </c>
      <c r="IJ74" s="9" t="e">
        <f>IF(IJ$1=[1]Data!$A$1,VLOOKUP([1]Trend!$B63,[1]Data!$A:$B,2,FALSE),NA())</f>
        <v>#N/A</v>
      </c>
      <c r="IK74" s="9" t="e">
        <f>IF(IK$1=[1]Data!$A$1,VLOOKUP([1]Trend!$B63,[1]Data!$A:$B,2,FALSE),NA())</f>
        <v>#N/A</v>
      </c>
      <c r="IL74" s="9" t="e">
        <f>IF(IL$1=[1]Data!$A$1,VLOOKUP([1]Trend!$B63,[1]Data!$A:$B,2,FALSE),NA())</f>
        <v>#N/A</v>
      </c>
      <c r="IM74" s="9" t="e">
        <f>IF(IM$1=[1]Data!$A$1,VLOOKUP([1]Trend!$B63,[1]Data!$A:$B,2,FALSE),NA())</f>
        <v>#N/A</v>
      </c>
      <c r="IN74" s="9" t="e">
        <f>IF(IN$1=[1]Data!$A$1,VLOOKUP([1]Trend!$B63,[1]Data!$A:$B,2,FALSE),NA())</f>
        <v>#N/A</v>
      </c>
      <c r="IO74" s="9" t="e">
        <f>IF(IO$1=[1]Data!$A$1,VLOOKUP([1]Trend!$B63,[1]Data!$A:$B,2,FALSE),NA())</f>
        <v>#N/A</v>
      </c>
      <c r="IP74" s="9" t="e">
        <f>IF(IP$1=[1]Data!$A$1,VLOOKUP([1]Trend!$B63,[1]Data!$A:$B,2,FALSE),NA())</f>
        <v>#N/A</v>
      </c>
      <c r="IQ74" s="9" t="e">
        <f>IF(IQ$1=[1]Data!$A$1,VLOOKUP([1]Trend!$B63,[1]Data!$A:$B,2,FALSE),NA())</f>
        <v>#N/A</v>
      </c>
      <c r="IR74" s="9" t="e">
        <f>IF(IR$1=[1]Data!$A$1,VLOOKUP([1]Trend!$B63,[1]Data!$A:$B,2,FALSE),NA())</f>
        <v>#N/A</v>
      </c>
      <c r="IS74" s="9" t="e">
        <f>IF(IS$1=[1]Data!$A$1,VLOOKUP([1]Trend!$B63,[1]Data!$A:$B,2,FALSE),NA())</f>
        <v>#N/A</v>
      </c>
      <c r="IT74" s="9" t="e">
        <f>IF(IT$1=[1]Data!$A$1,VLOOKUP([1]Trend!$B63,[1]Data!$A:$B,2,FALSE),NA())</f>
        <v>#N/A</v>
      </c>
      <c r="IU74" s="9" t="e">
        <f>IF(IU$1=[1]Data!$A$1,VLOOKUP([1]Trend!$B63,[1]Data!$A:$B,2,FALSE),NA())</f>
        <v>#N/A</v>
      </c>
      <c r="IV74" s="9" t="e">
        <f>IF(IV$1=[1]Data!$A$1,VLOOKUP([1]Trend!$B63,[1]Data!$A:$B,2,FALSE),NA())</f>
        <v>#N/A</v>
      </c>
      <c r="IW74" s="9" t="e">
        <f>IF(IW$1=[1]Data!$A$1,VLOOKUP([1]Trend!$B63,[1]Data!$A:$B,2,FALSE),NA())</f>
        <v>#N/A</v>
      </c>
      <c r="IX74" s="9" t="e">
        <f>IF(IX$1=[1]Data!$A$1,VLOOKUP([1]Trend!$B63,[1]Data!$A:$B,2,FALSE),NA())</f>
        <v>#N/A</v>
      </c>
      <c r="IY74" s="9" t="e">
        <f>IF(IY$1=[1]Data!$A$1,VLOOKUP([1]Trend!$B63,[1]Data!$A:$B,2,FALSE),NA())</f>
        <v>#N/A</v>
      </c>
      <c r="IZ74" s="9" t="e">
        <f>IF(IZ$1=[1]Data!$A$1,VLOOKUP([1]Trend!$B63,[1]Data!$A:$B,2,FALSE),NA())</f>
        <v>#N/A</v>
      </c>
      <c r="JA74" s="9" t="e">
        <f>IF(JA$1=[1]Data!$A$1,VLOOKUP([1]Trend!$B63,[1]Data!$A:$B,2,FALSE),NA())</f>
        <v>#N/A</v>
      </c>
      <c r="JB74" s="9" t="e">
        <f>IF(JB$1=[1]Data!$A$1,VLOOKUP([1]Trend!$B63,[1]Data!$A:$B,2,FALSE),NA())</f>
        <v>#N/A</v>
      </c>
      <c r="JC74" s="9" t="e">
        <f>IF(JC$1=[1]Data!$A$1,VLOOKUP([1]Trend!$B63,[1]Data!$A:$B,2,FALSE),NA())</f>
        <v>#N/A</v>
      </c>
      <c r="JD74" s="9" t="e">
        <f>IF(JD$1=[1]Data!$A$1,VLOOKUP([1]Trend!$B63,[1]Data!$A:$B,2,FALSE),NA())</f>
        <v>#N/A</v>
      </c>
      <c r="JE74" s="9" t="e">
        <f>IF(JE$1=[1]Data!$A$1,VLOOKUP([1]Trend!$B63,[1]Data!$A:$B,2,FALSE),NA())</f>
        <v>#N/A</v>
      </c>
      <c r="JF74" s="9" t="e">
        <f>IF(JF$1=[1]Data!$A$1,VLOOKUP([1]Trend!$B63,[1]Data!$A:$B,2,FALSE),NA())</f>
        <v>#N/A</v>
      </c>
      <c r="JG74" s="9" t="e">
        <f>IF(JG$1=[1]Data!$A$1,VLOOKUP([1]Trend!$B63,[1]Data!$A:$B,2,FALSE),NA())</f>
        <v>#N/A</v>
      </c>
      <c r="JH74" s="9" t="e">
        <f>IF(JH$1=[1]Data!$A$1,VLOOKUP([1]Trend!$B63,[1]Data!$A:$B,2,FALSE),NA())</f>
        <v>#N/A</v>
      </c>
      <c r="JI74" s="9" t="e">
        <f>IF(JI$1=[1]Data!$A$1,VLOOKUP([1]Trend!$B63,[1]Data!$A:$B,2,FALSE),NA())</f>
        <v>#N/A</v>
      </c>
      <c r="JJ74" s="9" t="e">
        <f>IF(JJ$1=[1]Data!$A$1,VLOOKUP([1]Trend!$B63,[1]Data!$A:$B,2,FALSE),NA())</f>
        <v>#N/A</v>
      </c>
      <c r="JK74" s="9" t="e">
        <f>IF(JK$1=[1]Data!$A$1,VLOOKUP([1]Trend!$B63,[1]Data!$A:$B,2,FALSE),NA())</f>
        <v>#N/A</v>
      </c>
      <c r="JL74" s="9" t="e">
        <f>IF(JL$1=[1]Data!$A$1,VLOOKUP([1]Trend!$B63,[1]Data!$A:$B,2,FALSE),NA())</f>
        <v>#N/A</v>
      </c>
      <c r="JM74" s="9" t="e">
        <f>IF(JM$1=[1]Data!$A$1,VLOOKUP([1]Trend!$B63,[1]Data!$A:$B,2,FALSE),NA())</f>
        <v>#N/A</v>
      </c>
      <c r="JN74" s="9" t="e">
        <f>IF(JN$1=[1]Data!$A$1,VLOOKUP([1]Trend!$B63,[1]Data!$A:$B,2,FALSE),NA())</f>
        <v>#N/A</v>
      </c>
      <c r="JO74" s="9" t="e">
        <f>IF(JO$1=[1]Data!$A$1,VLOOKUP([1]Trend!$B63,[1]Data!$A:$B,2,FALSE),NA())</f>
        <v>#N/A</v>
      </c>
      <c r="JP74" s="9" t="e">
        <f>IF(JP$1=[1]Data!$A$1,VLOOKUP([1]Trend!$B63,[1]Data!$A:$B,2,FALSE),NA())</f>
        <v>#N/A</v>
      </c>
      <c r="JQ74" s="9" t="e">
        <f>IF(JQ$1=[1]Data!$A$1,VLOOKUP([1]Trend!$B63,[1]Data!$A:$B,2,FALSE),NA())</f>
        <v>#N/A</v>
      </c>
      <c r="JR74" s="9" t="e">
        <f>IF(JR$1=[1]Data!$A$1,VLOOKUP([1]Trend!$B63,[1]Data!$A:$B,2,FALSE),NA())</f>
        <v>#N/A</v>
      </c>
      <c r="JS74" s="9" t="e">
        <f>IF(JS$1=[1]Data!$A$1,VLOOKUP([1]Trend!$B63,[1]Data!$A:$B,2,FALSE),NA())</f>
        <v>#N/A</v>
      </c>
      <c r="JT74" s="9" t="e">
        <f>IF(JT$1=[1]Data!$A$1,VLOOKUP([1]Trend!$B63,[1]Data!$A:$B,2,FALSE),NA())</f>
        <v>#N/A</v>
      </c>
      <c r="JU74" s="9" t="e">
        <f>IF(JU$1=[1]Data!$A$1,VLOOKUP([1]Trend!$B63,[1]Data!$A:$B,2,FALSE),NA())</f>
        <v>#N/A</v>
      </c>
      <c r="JV74" s="9" t="e">
        <f>IF(JV$1=[1]Data!$A$1,VLOOKUP([1]Trend!$B63,[1]Data!$A:$B,2,FALSE),NA())</f>
        <v>#N/A</v>
      </c>
      <c r="JW74" s="9" t="e">
        <f>IF(JW$1=[1]Data!$A$1,VLOOKUP([1]Trend!$B63,[1]Data!$A:$B,2,FALSE),NA())</f>
        <v>#N/A</v>
      </c>
      <c r="JX74" s="9" t="e">
        <f>IF(JX$1=[1]Data!$A$1,VLOOKUP([1]Trend!$B63,[1]Data!$A:$B,2,FALSE),NA())</f>
        <v>#N/A</v>
      </c>
      <c r="JY74" s="9" t="e">
        <f>IF(JY$1=[1]Data!$A$1,VLOOKUP([1]Trend!$B63,[1]Data!$A:$B,2,FALSE),NA())</f>
        <v>#N/A</v>
      </c>
      <c r="JZ74" s="9" t="e">
        <f>IF(JZ$1=[1]Data!$A$1,VLOOKUP([1]Trend!$B63,[1]Data!$A:$B,2,FALSE),NA())</f>
        <v>#N/A</v>
      </c>
      <c r="KA74" s="9" t="e">
        <f>IF(KA$1=[1]Data!$A$1,VLOOKUP([1]Trend!$B63,[1]Data!$A:$B,2,FALSE),NA())</f>
        <v>#N/A</v>
      </c>
      <c r="KB74" s="9" t="e">
        <f>IF(KB$1=[1]Data!$A$1,VLOOKUP([1]Trend!$B63,[1]Data!$A:$B,2,FALSE),NA())</f>
        <v>#N/A</v>
      </c>
      <c r="KC74" s="9" t="e">
        <f>IF(KC$1=[1]Data!$A$1,VLOOKUP([1]Trend!$B63,[1]Data!$A:$B,2,FALSE),NA())</f>
        <v>#N/A</v>
      </c>
      <c r="KD74" s="9" t="e">
        <f>IF(KD$1=[1]Data!$A$1,VLOOKUP([1]Trend!$B63,[1]Data!$A:$B,2,FALSE),NA())</f>
        <v>#N/A</v>
      </c>
      <c r="KE74" s="9" t="e">
        <f>IF(KE$1=[1]Data!$A$1,VLOOKUP([1]Trend!$B63,[1]Data!$A:$B,2,FALSE),NA())</f>
        <v>#N/A</v>
      </c>
      <c r="KF74" s="9" t="e">
        <f>IF(KF$1=[1]Data!$A$1,VLOOKUP([1]Trend!$B63,[1]Data!$A:$B,2,FALSE),NA())</f>
        <v>#N/A</v>
      </c>
      <c r="KG74" s="9" t="e">
        <f>IF(KG$1=[1]Data!$A$1,VLOOKUP([1]Trend!$B63,[1]Data!$A:$B,2,FALSE),NA())</f>
        <v>#N/A</v>
      </c>
      <c r="KH74" s="9" t="e">
        <f>IF(KH$1=[1]Data!$A$1,VLOOKUP([1]Trend!$B63,[1]Data!$A:$B,2,FALSE),NA())</f>
        <v>#N/A</v>
      </c>
      <c r="KI74" s="9" t="e">
        <f>IF(KI$1=[1]Data!$A$1,VLOOKUP([1]Trend!$B63,[1]Data!$A:$B,2,FALSE),NA())</f>
        <v>#N/A</v>
      </c>
      <c r="KJ74" s="9" t="e">
        <f>IF(KJ$1=[1]Data!$A$1,VLOOKUP([1]Trend!$B63,[1]Data!$A:$B,2,FALSE),NA())</f>
        <v>#N/A</v>
      </c>
      <c r="KK74" s="9" t="e">
        <f>IF(KK$1=[1]Data!$A$1,VLOOKUP([1]Trend!$B63,[1]Data!$A:$B,2,FALSE),NA())</f>
        <v>#N/A</v>
      </c>
      <c r="KL74" s="9" t="e">
        <f>IF(KL$1=[1]Data!$A$1,VLOOKUP([1]Trend!$B63,[1]Data!$A:$B,2,FALSE),NA())</f>
        <v>#N/A</v>
      </c>
      <c r="KM74" s="9" t="e">
        <f>IF(KM$1=[1]Data!$A$1,VLOOKUP([1]Trend!$B63,[1]Data!$A:$B,2,FALSE),NA())</f>
        <v>#N/A</v>
      </c>
      <c r="KN74" s="9" t="e">
        <f>IF(KN$1=[1]Data!$A$1,VLOOKUP([1]Trend!$B63,[1]Data!$A:$B,2,FALSE),NA())</f>
        <v>#N/A</v>
      </c>
      <c r="KO74" s="9" t="e">
        <f>IF(KO$1=[1]Data!$A$1,VLOOKUP([1]Trend!$B63,[1]Data!$A:$B,2,FALSE),NA())</f>
        <v>#N/A</v>
      </c>
      <c r="KP74" s="9" t="e">
        <f>IF(KP$1=[1]Data!$A$1,VLOOKUP([1]Trend!$B63,[1]Data!$A:$B,2,FALSE),NA())</f>
        <v>#N/A</v>
      </c>
      <c r="KQ74" s="9" t="e">
        <f>IF(KQ$1=[1]Data!$A$1,VLOOKUP([1]Trend!$B63,[1]Data!$A:$B,2,FALSE),NA())</f>
        <v>#N/A</v>
      </c>
      <c r="KR74" s="9" t="e">
        <f>IF(KR$1=[1]Data!$A$1,VLOOKUP([1]Trend!$B63,[1]Data!$A:$B,2,FALSE),NA())</f>
        <v>#N/A</v>
      </c>
      <c r="KS74" s="9" t="e">
        <f>IF(KS$1=[1]Data!$A$1,VLOOKUP([1]Trend!$B63,[1]Data!$A:$B,2,FALSE),NA())</f>
        <v>#N/A</v>
      </c>
      <c r="KT74" s="9" t="e">
        <f>IF(KT$1=[1]Data!$A$1,VLOOKUP([1]Trend!$B63,[1]Data!$A:$B,2,FALSE),NA())</f>
        <v>#N/A</v>
      </c>
      <c r="KU74" s="9" t="e">
        <f>IF(KU$1=[1]Data!$A$1,VLOOKUP([1]Trend!$B63,[1]Data!$A:$B,2,FALSE),NA())</f>
        <v>#N/A</v>
      </c>
      <c r="KV74" s="9" t="e">
        <f>IF(KV$1=[1]Data!$A$1,VLOOKUP([1]Trend!$B63,[1]Data!$A:$B,2,FALSE),NA())</f>
        <v>#N/A</v>
      </c>
      <c r="KW74" s="9" t="e">
        <f>IF(KW$1=[1]Data!$A$1,VLOOKUP([1]Trend!$B63,[1]Data!$A:$B,2,FALSE),NA())</f>
        <v>#N/A</v>
      </c>
      <c r="KX74" s="9" t="e">
        <f>IF(KX$1=[1]Data!$A$1,VLOOKUP([1]Trend!$B63,[1]Data!$A:$B,2,FALSE),NA())</f>
        <v>#N/A</v>
      </c>
      <c r="KY74" s="9" t="e">
        <f>IF(KY$1=[1]Data!$A$1,VLOOKUP([1]Trend!$B63,[1]Data!$A:$B,2,FALSE),NA())</f>
        <v>#N/A</v>
      </c>
      <c r="KZ74" s="9" t="e">
        <f>IF(KZ$1=[1]Data!$A$1,VLOOKUP([1]Trend!$B63,[1]Data!$A:$B,2,FALSE),NA())</f>
        <v>#N/A</v>
      </c>
      <c r="LA74" s="9" t="e">
        <f>IF(LA$1=[1]Data!$A$1,VLOOKUP([1]Trend!$B63,[1]Data!$A:$B,2,FALSE),NA())</f>
        <v>#N/A</v>
      </c>
      <c r="LB74" s="9" t="e">
        <f>IF(LB$1=[1]Data!$A$1,VLOOKUP([1]Trend!$B63,[1]Data!$A:$B,2,FALSE),NA())</f>
        <v>#N/A</v>
      </c>
      <c r="LC74" s="9" t="e">
        <f>IF(LC$1=[1]Data!$A$1,VLOOKUP([1]Trend!$B63,[1]Data!$A:$B,2,FALSE),NA())</f>
        <v>#N/A</v>
      </c>
      <c r="LD74" s="9" t="e">
        <f>IF(LD$1=[1]Data!$A$1,VLOOKUP([1]Trend!$B63,[1]Data!$A:$B,2,FALSE),NA())</f>
        <v>#N/A</v>
      </c>
      <c r="LE74" s="9" t="e">
        <f>IF(LE$1=[1]Data!$A$1,VLOOKUP([1]Trend!$B63,[1]Data!$A:$B,2,FALSE),NA())</f>
        <v>#N/A</v>
      </c>
      <c r="LF74" s="9" t="e">
        <f>IF(LF$1=[1]Data!$A$1,VLOOKUP([1]Trend!$B63,[1]Data!$A:$B,2,FALSE),NA())</f>
        <v>#N/A</v>
      </c>
      <c r="LG74" s="9" t="e">
        <f>IF(LG$1=[1]Data!$A$1,VLOOKUP([1]Trend!$B63,[1]Data!$A:$B,2,FALSE),NA())</f>
        <v>#N/A</v>
      </c>
      <c r="LH74" s="9" t="e">
        <f>IF(LH$1=[1]Data!$A$1,VLOOKUP([1]Trend!$B63,[1]Data!$A:$B,2,FALSE),NA())</f>
        <v>#N/A</v>
      </c>
      <c r="LI74" s="9" t="e">
        <f>IF(LI$1=[1]Data!$A$1,VLOOKUP([1]Trend!$B63,[1]Data!$A:$B,2,FALSE),NA())</f>
        <v>#N/A</v>
      </c>
      <c r="LJ74" s="9" t="e">
        <f>IF(LJ$1=[1]Data!$A$1,VLOOKUP([1]Trend!$B63,[1]Data!$A:$B,2,FALSE),NA())</f>
        <v>#N/A</v>
      </c>
      <c r="LK74" s="9" t="e">
        <f>IF(LK$1=[1]Data!$A$1,VLOOKUP([1]Trend!$B63,[1]Data!$A:$B,2,FALSE),NA())</f>
        <v>#N/A</v>
      </c>
      <c r="LL74" s="9" t="e">
        <f>IF(LL$1=[1]Data!$A$1,VLOOKUP([1]Trend!$B63,[1]Data!$A:$B,2,FALSE),NA())</f>
        <v>#N/A</v>
      </c>
      <c r="LM74" s="9" t="e">
        <f>IF(LM$1=[1]Data!$A$1,VLOOKUP([1]Trend!$B63,[1]Data!$A:$B,2,FALSE),NA())</f>
        <v>#N/A</v>
      </c>
      <c r="LN74" s="9" t="e">
        <f>IF(LN$1=[1]Data!$A$1,VLOOKUP([1]Trend!$B63,[1]Data!$A:$B,2,FALSE),NA())</f>
        <v>#N/A</v>
      </c>
      <c r="LO74" s="9" t="e">
        <f>IF(LO$1=[1]Data!$A$1,VLOOKUP([1]Trend!$B63,[1]Data!$A:$B,2,FALSE),NA())</f>
        <v>#N/A</v>
      </c>
      <c r="LP74" s="9" t="e">
        <f>IF(LP$1=[1]Data!$A$1,VLOOKUP([1]Trend!$B63,[1]Data!$A:$B,2,FALSE),NA())</f>
        <v>#N/A</v>
      </c>
      <c r="LQ74" s="9" t="e">
        <f>IF(LQ$1=[1]Data!$A$1,VLOOKUP([1]Trend!$B63,[1]Data!$A:$B,2,FALSE),NA())</f>
        <v>#N/A</v>
      </c>
      <c r="LR74" s="9" t="e">
        <f>IF(LR$1=[1]Data!$A$1,VLOOKUP([1]Trend!$B63,[1]Data!$A:$B,2,FALSE),NA())</f>
        <v>#N/A</v>
      </c>
      <c r="LS74" s="9" t="e">
        <f>IF(LS$1=[1]Data!$A$1,VLOOKUP([1]Trend!$B63,[1]Data!$A:$B,2,FALSE),NA())</f>
        <v>#N/A</v>
      </c>
      <c r="LT74" s="9" t="e">
        <f>IF(LT$1=[1]Data!$A$1,VLOOKUP([1]Trend!$B63,[1]Data!$A:$B,2,FALSE),NA())</f>
        <v>#N/A</v>
      </c>
      <c r="LU74" s="9" t="e">
        <f>IF(LU$1=[1]Data!$A$1,VLOOKUP([1]Trend!$B63,[1]Data!$A:$B,2,FALSE),NA())</f>
        <v>#N/A</v>
      </c>
      <c r="LV74" s="9" t="e">
        <f>IF(LV$1=[1]Data!$A$1,VLOOKUP([1]Trend!$B63,[1]Data!$A:$B,2,FALSE),NA())</f>
        <v>#N/A</v>
      </c>
      <c r="LW74" s="9" t="e">
        <f>IF(LW$1=[1]Data!$A$1,VLOOKUP([1]Trend!$B63,[1]Data!$A:$B,2,FALSE),NA())</f>
        <v>#N/A</v>
      </c>
      <c r="LX74" s="9" t="e">
        <f>IF(LX$1=[1]Data!$A$1,VLOOKUP([1]Trend!$B63,[1]Data!$A:$B,2,FALSE),NA())</f>
        <v>#N/A</v>
      </c>
      <c r="LY74" s="9" t="e">
        <f>IF(LY$1=[1]Data!$A$1,VLOOKUP([1]Trend!$B63,[1]Data!$A:$B,2,FALSE),NA())</f>
        <v>#N/A</v>
      </c>
      <c r="LZ74" s="9" t="e">
        <f>IF(LZ$1=[1]Data!$A$1,VLOOKUP([1]Trend!$B63,[1]Data!$A:$B,2,FALSE),NA())</f>
        <v>#N/A</v>
      </c>
      <c r="MA74" s="9" t="e">
        <f>IF(MA$1=[1]Data!$A$1,VLOOKUP([1]Trend!$B63,[1]Data!$A:$B,2,FALSE),NA())</f>
        <v>#N/A</v>
      </c>
      <c r="MB74" s="9" t="e">
        <f>IF(MB$1=[1]Data!$A$1,VLOOKUP([1]Trend!$B63,[1]Data!$A:$B,2,FALSE),NA())</f>
        <v>#N/A</v>
      </c>
      <c r="MC74" s="9" t="e">
        <f>IF(MC$1=[1]Data!$A$1,VLOOKUP([1]Trend!$B63,[1]Data!$A:$B,2,FALSE),NA())</f>
        <v>#N/A</v>
      </c>
      <c r="MD74" s="9" t="e">
        <f>IF(MD$1=[1]Data!$A$1,VLOOKUP([1]Trend!$B63,[1]Data!$A:$B,2,FALSE),NA())</f>
        <v>#N/A</v>
      </c>
      <c r="ME74" s="9" t="e">
        <f>IF(ME$1=[1]Data!$A$1,VLOOKUP([1]Trend!$B63,[1]Data!$A:$B,2,FALSE),NA())</f>
        <v>#N/A</v>
      </c>
      <c r="MF74" s="9" t="e">
        <f>IF(MF$1=[1]Data!$A$1,VLOOKUP([1]Trend!$B63,[1]Data!$A:$B,2,FALSE),NA())</f>
        <v>#N/A</v>
      </c>
      <c r="MG74" s="9" t="e">
        <f>IF(MG$1=[1]Data!$A$1,VLOOKUP([1]Trend!$B63,[1]Data!$A:$B,2,FALSE),NA())</f>
        <v>#N/A</v>
      </c>
      <c r="MH74" s="9" t="e">
        <f>IF(MH$1=[1]Data!$A$1,VLOOKUP([1]Trend!$B63,[1]Data!$A:$B,2,FALSE),NA())</f>
        <v>#N/A</v>
      </c>
      <c r="MI74" s="9" t="e">
        <f>IF(MI$1=[1]Data!$A$1,VLOOKUP([1]Trend!$B63,[1]Data!$A:$B,2,FALSE),NA())</f>
        <v>#N/A</v>
      </c>
      <c r="MJ74" s="9" t="e">
        <f>IF(MJ$1=[1]Data!$A$1,VLOOKUP([1]Trend!$B63,[1]Data!$A:$B,2,FALSE),NA())</f>
        <v>#N/A</v>
      </c>
      <c r="MK74" s="9" t="e">
        <f>IF(MK$1=[1]Data!$A$1,VLOOKUP([1]Trend!$B63,[1]Data!$A:$B,2,FALSE),NA())</f>
        <v>#N/A</v>
      </c>
      <c r="ML74" s="9" t="e">
        <f>IF(ML$1=[1]Data!$A$1,VLOOKUP([1]Trend!$B63,[1]Data!$A:$B,2,FALSE),NA())</f>
        <v>#N/A</v>
      </c>
      <c r="MM74" s="9" t="e">
        <f>IF(MM$1=[1]Data!$A$1,VLOOKUP([1]Trend!$B63,[1]Data!$A:$B,2,FALSE),NA())</f>
        <v>#N/A</v>
      </c>
      <c r="MN74" s="9" t="e">
        <f>IF(MN$1=[1]Data!$A$1,VLOOKUP([1]Trend!$B63,[1]Data!$A:$B,2,FALSE),NA())</f>
        <v>#N/A</v>
      </c>
      <c r="MO74" s="9" t="e">
        <f>IF(MO$1=[1]Data!$A$1,VLOOKUP([1]Trend!$B63,[1]Data!$A:$B,2,FALSE),NA())</f>
        <v>#N/A</v>
      </c>
      <c r="MP74" s="9" t="e">
        <f>IF(MP$1=[1]Data!$A$1,VLOOKUP([1]Trend!$B63,[1]Data!$A:$B,2,FALSE),NA())</f>
        <v>#N/A</v>
      </c>
      <c r="MQ74" s="9" t="e">
        <f>IF(MQ$1=[1]Data!$A$1,VLOOKUP([1]Trend!$B63,[1]Data!$A:$B,2,FALSE),NA())</f>
        <v>#N/A</v>
      </c>
      <c r="MR74" s="9" t="e">
        <f>IF(MR$1=[1]Data!$A$1,VLOOKUP([1]Trend!$B63,[1]Data!$A:$B,2,FALSE),NA())</f>
        <v>#N/A</v>
      </c>
      <c r="MS74" s="9" t="e">
        <f>IF(MS$1=[1]Data!$A$1,VLOOKUP([1]Trend!$B63,[1]Data!$A:$B,2,FALSE),NA())</f>
        <v>#N/A</v>
      </c>
      <c r="MT74" s="9" t="e">
        <f>IF(MT$1=[1]Data!$A$1,VLOOKUP([1]Trend!$B63,[1]Data!$A:$B,2,FALSE),NA())</f>
        <v>#N/A</v>
      </c>
      <c r="MU74" s="9" t="e">
        <f>IF(MU$1=[1]Data!$A$1,VLOOKUP([1]Trend!$B63,[1]Data!$A:$B,2,FALSE),NA())</f>
        <v>#N/A</v>
      </c>
      <c r="MV74" s="9" t="e">
        <f>IF(MV$1=[1]Data!$A$1,VLOOKUP([1]Trend!$B63,[1]Data!$A:$B,2,FALSE),NA())</f>
        <v>#N/A</v>
      </c>
      <c r="MW74" s="9" t="e">
        <f>IF(MW$1=[1]Data!$A$1,VLOOKUP([1]Trend!$B63,[1]Data!$A:$B,2,FALSE),NA())</f>
        <v>#N/A</v>
      </c>
      <c r="MX74" s="9" t="e">
        <f>IF(MX$1=[1]Data!$A$1,VLOOKUP([1]Trend!$B63,[1]Data!$A:$B,2,FALSE),NA())</f>
        <v>#N/A</v>
      </c>
      <c r="MY74" s="9" t="e">
        <f>IF(MY$1=[1]Data!$A$1,VLOOKUP([1]Trend!$B63,[1]Data!$A:$B,2,FALSE),NA())</f>
        <v>#N/A</v>
      </c>
      <c r="MZ74" s="9" t="e">
        <f>IF(MZ$1=[1]Data!$A$1,VLOOKUP([1]Trend!$B63,[1]Data!$A:$B,2,FALSE),NA())</f>
        <v>#N/A</v>
      </c>
      <c r="NA74" s="9" t="e">
        <f>IF(NA$1=[1]Data!$A$1,VLOOKUP([1]Trend!$B63,[1]Data!$A:$B,2,FALSE),NA())</f>
        <v>#N/A</v>
      </c>
      <c r="NB74" s="9" t="e">
        <f>IF(NB$1=[1]Data!$A$1,VLOOKUP([1]Trend!$B63,[1]Data!$A:$B,2,FALSE),NA())</f>
        <v>#N/A</v>
      </c>
      <c r="NC74" s="9" t="e">
        <f>IF(NC$1=[1]Data!$A$1,VLOOKUP([1]Trend!$B63,[1]Data!$A:$B,2,FALSE),NA())</f>
        <v>#N/A</v>
      </c>
      <c r="ND74" s="9" t="e">
        <v>#N/A</v>
      </c>
    </row>
    <row r="75" spans="1:451" ht="16.5" customHeight="1" x14ac:dyDescent="0.25">
      <c r="B75" s="7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9"/>
      <c r="AV75" s="9"/>
      <c r="AW75" s="9"/>
      <c r="AX75" s="9"/>
      <c r="AY75" s="9"/>
      <c r="AZ75" s="9"/>
      <c r="BA75" s="9"/>
      <c r="BB75" s="9"/>
      <c r="BC75" s="9"/>
      <c r="BD75" s="9"/>
      <c r="BE75" s="9"/>
      <c r="BF75" s="9"/>
      <c r="BG75" s="9"/>
      <c r="BH75" s="9"/>
      <c r="BI75" s="9"/>
      <c r="BJ75" s="9"/>
      <c r="BK75" s="9"/>
      <c r="BL75" s="9"/>
      <c r="BM75" s="9"/>
      <c r="BN75" s="9"/>
      <c r="BO75" s="9"/>
      <c r="BP75" s="9"/>
      <c r="BQ75" s="9"/>
      <c r="BR75" s="9"/>
      <c r="BS75" s="9"/>
      <c r="BT75" s="9"/>
      <c r="BU75" s="9"/>
      <c r="BV75" s="9"/>
      <c r="BW75" s="9"/>
      <c r="BX75" s="9"/>
      <c r="BY75" s="9"/>
      <c r="BZ75" s="9"/>
      <c r="CA75" s="9"/>
      <c r="CB75" s="9"/>
      <c r="CC75" s="9"/>
      <c r="CD75" s="9"/>
      <c r="CE75" s="9"/>
      <c r="CF75" s="9"/>
      <c r="CG75" s="9"/>
      <c r="CH75" s="9"/>
      <c r="CI75" s="9"/>
      <c r="CJ75" s="9"/>
      <c r="CK75" s="9"/>
      <c r="CL75" s="9"/>
      <c r="CM75" s="9"/>
      <c r="CN75" s="9"/>
      <c r="CO75" s="9"/>
      <c r="CP75" s="9"/>
      <c r="CQ75" s="9"/>
      <c r="CR75" s="9"/>
      <c r="CS75" s="9"/>
      <c r="CT75" s="9"/>
      <c r="CU75" s="9"/>
      <c r="CV75" s="9"/>
      <c r="CW75" s="9"/>
      <c r="CX75" s="9"/>
      <c r="CY75" s="9"/>
      <c r="CZ75" s="9"/>
      <c r="DA75" s="9"/>
      <c r="DB75" s="9"/>
      <c r="DC75" s="9"/>
      <c r="DD75" s="9"/>
      <c r="DE75" s="9"/>
      <c r="DF75" s="9"/>
      <c r="DG75" s="9"/>
      <c r="DH75" s="9"/>
      <c r="DI75" s="9"/>
      <c r="DJ75" s="9"/>
      <c r="DK75" s="9"/>
      <c r="DL75" s="9"/>
      <c r="DM75" s="9"/>
      <c r="DN75" s="9"/>
      <c r="DO75" s="9"/>
      <c r="DP75" s="9"/>
      <c r="DQ75" s="9"/>
      <c r="DR75" s="9"/>
      <c r="DS75" s="9"/>
      <c r="DT75" s="9"/>
      <c r="DU75" s="9"/>
      <c r="DV75" s="9"/>
      <c r="DW75" s="9"/>
      <c r="DX75" s="9"/>
      <c r="DY75" s="9"/>
      <c r="DZ75" s="9"/>
      <c r="EA75" s="9"/>
      <c r="EB75" s="9"/>
      <c r="EC75" s="9"/>
      <c r="ED75" s="9"/>
      <c r="EE75" s="9"/>
      <c r="EF75" s="9"/>
      <c r="EG75" s="9"/>
      <c r="EH75" s="9"/>
      <c r="EI75" s="9"/>
      <c r="EJ75" s="9"/>
      <c r="EK75" s="9"/>
      <c r="EL75" s="9"/>
      <c r="EM75" s="9"/>
      <c r="EN75" s="9"/>
      <c r="EO75" s="9"/>
      <c r="EP75" s="9"/>
      <c r="EQ75" s="9"/>
      <c r="ER75" s="9"/>
      <c r="ES75" s="9"/>
      <c r="ET75" s="9"/>
      <c r="EU75" s="9"/>
      <c r="EV75" s="9"/>
      <c r="EW75" s="9"/>
      <c r="EX75" s="9"/>
      <c r="EY75" s="9"/>
      <c r="EZ75" s="9"/>
      <c r="FA75" s="9"/>
      <c r="FB75" s="9"/>
      <c r="FC75" s="9"/>
      <c r="FD75" s="9"/>
      <c r="FE75" s="9"/>
      <c r="FF75" s="9"/>
      <c r="FG75" s="9"/>
      <c r="FH75" s="9"/>
      <c r="FI75" s="9"/>
      <c r="FJ75" s="9"/>
      <c r="FK75" s="9"/>
      <c r="FL75" s="9"/>
      <c r="FM75" s="9"/>
      <c r="FN75" s="9"/>
      <c r="FO75" s="9"/>
      <c r="FP75" s="9"/>
      <c r="FQ75" s="9"/>
      <c r="FR75" s="9"/>
      <c r="FS75" s="9"/>
      <c r="FT75" s="9"/>
      <c r="FU75" s="9"/>
      <c r="FV75" s="9"/>
      <c r="FW75" s="9"/>
      <c r="FX75" s="9"/>
      <c r="FY75" s="9"/>
      <c r="FZ75" s="9"/>
      <c r="GA75" s="9"/>
      <c r="GB75" s="9"/>
      <c r="GC75" s="9"/>
      <c r="GD75" s="9"/>
      <c r="GE75" s="9"/>
      <c r="GF75" s="9"/>
      <c r="GG75" s="9"/>
      <c r="GH75" s="9"/>
      <c r="GI75" s="9"/>
      <c r="GJ75" s="9"/>
      <c r="GK75" s="9"/>
      <c r="GL75" s="9"/>
      <c r="GM75" s="9"/>
      <c r="GN75" s="9"/>
      <c r="GO75" s="9"/>
      <c r="GP75" s="9"/>
      <c r="GQ75" s="9"/>
      <c r="GR75" s="9" t="e">
        <f>IF(GR$1=[1]Data!$A$1,VLOOKUP([1]Trend!$B64,[1]Data!$A:$B,2,FALSE),NA())</f>
        <v>#N/A</v>
      </c>
      <c r="GS75" s="9" t="e">
        <v>#N/A</v>
      </c>
      <c r="GT75" s="9" t="e">
        <f>IF(GT$1=[1]Data!$A$1,VLOOKUP([1]Trend!$B64,[1]Data!$A:$B,2,FALSE),NA())</f>
        <v>#N/A</v>
      </c>
      <c r="GU75" s="9" t="e">
        <v>#N/A</v>
      </c>
      <c r="GV75" s="9" t="e">
        <f>IF(GV$1=[1]Data!$A$1,VLOOKUP([1]Trend!$B64,[1]Data!$A:$B,2,FALSE),NA())</f>
        <v>#N/A</v>
      </c>
      <c r="GW75" s="9" t="e">
        <f>IF(GW$1=[1]Data!$A$1,VLOOKUP([1]Trend!$B64,[1]Data!$A:$B,2,FALSE),NA())</f>
        <v>#N/A</v>
      </c>
      <c r="GX75" s="9" t="e">
        <f>IF(GX$1=[1]Data!$A$1,VLOOKUP([1]Trend!$B64,[1]Data!$A:$B,2,FALSE),NA())</f>
        <v>#N/A</v>
      </c>
      <c r="GY75" s="9" t="e">
        <f>IF(GY$1=[1]Data!$A$1,VLOOKUP([1]Trend!$B64,[1]Data!$A:$B,2,FALSE),NA())</f>
        <v>#N/A</v>
      </c>
      <c r="GZ75" s="9" t="e">
        <f>IF(GZ$1=[1]Data!$A$1,VLOOKUP([1]Trend!$B64,[1]Data!$A:$B,2,FALSE),NA())</f>
        <v>#N/A</v>
      </c>
      <c r="HA75" s="9" t="e">
        <v>#N/A</v>
      </c>
      <c r="HB75" s="9" t="e">
        <f>IF(HB$1=[1]Data!$A$1,VLOOKUP([1]Trend!$B64,[1]Data!$A:$B,2,FALSE),NA())</f>
        <v>#N/A</v>
      </c>
      <c r="HC75" s="9" t="e">
        <v>#N/A</v>
      </c>
      <c r="HD75" s="9" t="e">
        <v>#N/A</v>
      </c>
      <c r="HE75" s="9" t="e">
        <f>IF(HE$1=[1]Data!$A$1,VLOOKUP([1]Trend!$B64,[1]Data!$A:$B,2,FALSE),NA())</f>
        <v>#N/A</v>
      </c>
      <c r="HF75" s="9" t="e">
        <f>IF(HF$1=[1]Data!$A$1,VLOOKUP([1]Trend!$B64,[1]Data!$A:$B,2,FALSE),NA())</f>
        <v>#N/A</v>
      </c>
      <c r="HG75" s="9" t="e">
        <f>IF(HG$1=[1]Data!$A$1,VLOOKUP([1]Trend!$B64,[1]Data!$A:$B,2,FALSE),NA())</f>
        <v>#N/A</v>
      </c>
      <c r="HH75" s="9" t="e">
        <f>IF(HH$1=[1]Data!$A$1,VLOOKUP([1]Trend!$B64,[1]Data!$A:$B,2,FALSE),NA())</f>
        <v>#N/A</v>
      </c>
      <c r="HI75" s="9" t="e">
        <f>IF(HI$1=[1]Data!$A$1,VLOOKUP([1]Trend!$B64,[1]Data!$A:$B,2,FALSE),NA())</f>
        <v>#N/A</v>
      </c>
      <c r="HJ75" s="9" t="e">
        <f>IF(HJ$1=[1]Data!$A$1,VLOOKUP([1]Trend!$B64,[1]Data!$A:$B,2,FALSE),NA())</f>
        <v>#N/A</v>
      </c>
      <c r="HK75" s="9" t="e">
        <f>IF(HK$1=[1]Data!$A$1,VLOOKUP([1]Trend!$B64,[1]Data!$A:$B,2,FALSE),NA())</f>
        <v>#N/A</v>
      </c>
      <c r="HL75" s="9" t="e">
        <f>IF(HL$1=[1]Data!$A$1,VLOOKUP([1]Trend!$B64,[1]Data!$A:$B,2,FALSE),NA())</f>
        <v>#N/A</v>
      </c>
      <c r="HM75" s="9" t="e">
        <f>IF(HM$1=[1]Data!$A$1,VLOOKUP([1]Trend!$B64,[1]Data!$A:$B,2,FALSE),NA())</f>
        <v>#N/A</v>
      </c>
      <c r="HN75" s="9" t="e">
        <f>IF(HN$1=[1]Data!$A$1,VLOOKUP([1]Trend!$B64,[1]Data!$A:$B,2,FALSE),NA())</f>
        <v>#N/A</v>
      </c>
      <c r="HO75" s="9" t="e">
        <f>IF(HO$1=[1]Data!$A$1,VLOOKUP([1]Trend!$B64,[1]Data!$A:$B,2,FALSE),NA())</f>
        <v>#N/A</v>
      </c>
      <c r="HP75" s="9" t="e">
        <f>IF(HP$1=[1]Data!$A$1,VLOOKUP([1]Trend!$B64,[1]Data!$A:$B,2,FALSE),NA())</f>
        <v>#N/A</v>
      </c>
      <c r="HQ75" s="9" t="e">
        <f>IF(HQ$1=[1]Data!$A$1,VLOOKUP([1]Trend!$B64,[1]Data!$A:$B,2,FALSE),NA())</f>
        <v>#N/A</v>
      </c>
      <c r="HR75" s="9" t="e">
        <f>IF(HR$1=[1]Data!$A$1,VLOOKUP([1]Trend!$B64,[1]Data!$A:$B,2,FALSE),NA())</f>
        <v>#N/A</v>
      </c>
      <c r="HS75" s="9" t="e">
        <f>IF(HS$1=[1]Data!$A$1,VLOOKUP([1]Trend!$B64,[1]Data!$A:$B,2,FALSE),NA())</f>
        <v>#N/A</v>
      </c>
      <c r="HT75" s="9" t="e">
        <f>IF(HT$1=[1]Data!$A$1,VLOOKUP([1]Trend!$B64,[1]Data!$A:$B,2,FALSE),NA())</f>
        <v>#N/A</v>
      </c>
      <c r="HU75" s="9" t="e">
        <f>IF(HU$1=[1]Data!$A$1,VLOOKUP([1]Trend!$B64,[1]Data!$A:$B,2,FALSE),NA())</f>
        <v>#N/A</v>
      </c>
      <c r="HV75" s="9" t="e">
        <f>IF(HV$1=[1]Data!$A$1,VLOOKUP([1]Trend!$B64,[1]Data!$A:$B,2,FALSE),NA())</f>
        <v>#N/A</v>
      </c>
      <c r="HW75" s="9" t="e">
        <f>IF(HW$1=[1]Data!$A$1,VLOOKUP([1]Trend!$B64,[1]Data!$A:$B,2,FALSE),NA())</f>
        <v>#N/A</v>
      </c>
      <c r="HX75" s="9" t="e">
        <f>IF(HX$1=[1]Data!$A$1,VLOOKUP([1]Trend!$B64,[1]Data!$A:$B,2,FALSE),NA())</f>
        <v>#N/A</v>
      </c>
      <c r="HY75" s="9" t="e">
        <f>IF(HY$1=[1]Data!$A$1,VLOOKUP([1]Trend!$B64,[1]Data!$A:$B,2,FALSE),NA())</f>
        <v>#N/A</v>
      </c>
      <c r="HZ75" s="9" t="e">
        <f>IF(HZ$1=[1]Data!$A$1,VLOOKUP([1]Trend!$B64,[1]Data!$A:$B,2,FALSE),NA())</f>
        <v>#N/A</v>
      </c>
      <c r="IA75" s="9" t="e">
        <f>IF(IA$1=[1]Data!$A$1,VLOOKUP([1]Trend!$B64,[1]Data!$A:$B,2,FALSE),NA())</f>
        <v>#N/A</v>
      </c>
      <c r="IB75" s="9" t="e">
        <f>IF(IB$1=[1]Data!$A$1,VLOOKUP([1]Trend!$B64,[1]Data!$A:$B,2,FALSE),NA())</f>
        <v>#N/A</v>
      </c>
      <c r="IC75" s="9" t="e">
        <f>IF(IC$1=[1]Data!$A$1,VLOOKUP([1]Trend!$B64,[1]Data!$A:$B,2,FALSE),NA())</f>
        <v>#N/A</v>
      </c>
      <c r="ID75" s="9" t="e">
        <f>IF(ID$1=[1]Data!$A$1,VLOOKUP([1]Trend!$B64,[1]Data!$A:$B,2,FALSE),NA())</f>
        <v>#N/A</v>
      </c>
      <c r="IE75" s="9" t="e">
        <f>IF(IE$1=[1]Data!$A$1,VLOOKUP([1]Trend!$B64,[1]Data!$A:$B,2,FALSE),NA())</f>
        <v>#N/A</v>
      </c>
      <c r="IF75" s="9" t="e">
        <f>IF(IF$1=[1]Data!$A$1,VLOOKUP([1]Trend!$B64,[1]Data!$A:$B,2,FALSE),NA())</f>
        <v>#N/A</v>
      </c>
      <c r="IG75" s="9" t="e">
        <f>IF(IG$1=[1]Data!$A$1,VLOOKUP([1]Trend!$B64,[1]Data!$A:$B,2,FALSE),NA())</f>
        <v>#N/A</v>
      </c>
      <c r="IH75" s="9" t="e">
        <f>IF(IH$1=[1]Data!$A$1,VLOOKUP([1]Trend!$B64,[1]Data!$A:$B,2,FALSE),NA())</f>
        <v>#N/A</v>
      </c>
      <c r="II75" s="9" t="e">
        <f>IF(II$1=[1]Data!$A$1,VLOOKUP([1]Trend!$B64,[1]Data!$A:$B,2,FALSE),NA())</f>
        <v>#N/A</v>
      </c>
      <c r="IJ75" s="9" t="e">
        <f>IF(IJ$1=[1]Data!$A$1,VLOOKUP([1]Trend!$B64,[1]Data!$A:$B,2,FALSE),NA())</f>
        <v>#N/A</v>
      </c>
      <c r="IK75" s="9" t="e">
        <f>IF(IK$1=[1]Data!$A$1,VLOOKUP([1]Trend!$B64,[1]Data!$A:$B,2,FALSE),NA())</f>
        <v>#N/A</v>
      </c>
      <c r="IL75" s="9" t="e">
        <f>IF(IL$1=[1]Data!$A$1,VLOOKUP([1]Trend!$B64,[1]Data!$A:$B,2,FALSE),NA())</f>
        <v>#N/A</v>
      </c>
      <c r="IM75" s="9" t="e">
        <f>IF(IM$1=[1]Data!$A$1,VLOOKUP([1]Trend!$B64,[1]Data!$A:$B,2,FALSE),NA())</f>
        <v>#N/A</v>
      </c>
      <c r="IN75" s="9" t="e">
        <f>IF(IN$1=[1]Data!$A$1,VLOOKUP([1]Trend!$B64,[1]Data!$A:$B,2,FALSE),NA())</f>
        <v>#N/A</v>
      </c>
      <c r="IO75" s="9" t="e">
        <f>IF(IO$1=[1]Data!$A$1,VLOOKUP([1]Trend!$B64,[1]Data!$A:$B,2,FALSE),NA())</f>
        <v>#N/A</v>
      </c>
      <c r="IP75" s="9" t="e">
        <f>IF(IP$1=[1]Data!$A$1,VLOOKUP([1]Trend!$B64,[1]Data!$A:$B,2,FALSE),NA())</f>
        <v>#N/A</v>
      </c>
      <c r="IQ75" s="9" t="e">
        <f>IF(IQ$1=[1]Data!$A$1,VLOOKUP([1]Trend!$B64,[1]Data!$A:$B,2,FALSE),NA())</f>
        <v>#N/A</v>
      </c>
      <c r="IR75" s="9" t="e">
        <f>IF(IR$1=[1]Data!$A$1,VLOOKUP([1]Trend!$B64,[1]Data!$A:$B,2,FALSE),NA())</f>
        <v>#N/A</v>
      </c>
      <c r="IS75" s="9" t="e">
        <f>IF(IS$1=[1]Data!$A$1,VLOOKUP([1]Trend!$B64,[1]Data!$A:$B,2,FALSE),NA())</f>
        <v>#N/A</v>
      </c>
      <c r="IT75" s="9" t="e">
        <f>IF(IT$1=[1]Data!$A$1,VLOOKUP([1]Trend!$B64,[1]Data!$A:$B,2,FALSE),NA())</f>
        <v>#N/A</v>
      </c>
      <c r="IU75" s="9" t="e">
        <f>IF(IU$1=[1]Data!$A$1,VLOOKUP([1]Trend!$B64,[1]Data!$A:$B,2,FALSE),NA())</f>
        <v>#N/A</v>
      </c>
      <c r="IV75" s="9" t="e">
        <f>IF(IV$1=[1]Data!$A$1,VLOOKUP([1]Trend!$B64,[1]Data!$A:$B,2,FALSE),NA())</f>
        <v>#N/A</v>
      </c>
      <c r="IW75" s="9" t="e">
        <f>IF(IW$1=[1]Data!$A$1,VLOOKUP([1]Trend!$B64,[1]Data!$A:$B,2,FALSE),NA())</f>
        <v>#N/A</v>
      </c>
      <c r="IX75" s="9" t="e">
        <f>IF(IX$1=[1]Data!$A$1,VLOOKUP([1]Trend!$B64,[1]Data!$A:$B,2,FALSE),NA())</f>
        <v>#N/A</v>
      </c>
      <c r="IY75" s="9" t="e">
        <f>IF(IY$1=[1]Data!$A$1,VLOOKUP([1]Trend!$B64,[1]Data!$A:$B,2,FALSE),NA())</f>
        <v>#N/A</v>
      </c>
      <c r="IZ75" s="9" t="e">
        <f>IF(IZ$1=[1]Data!$A$1,VLOOKUP([1]Trend!$B64,[1]Data!$A:$B,2,FALSE),NA())</f>
        <v>#N/A</v>
      </c>
      <c r="JA75" s="9" t="e">
        <f>IF(JA$1=[1]Data!$A$1,VLOOKUP([1]Trend!$B64,[1]Data!$A:$B,2,FALSE),NA())</f>
        <v>#N/A</v>
      </c>
      <c r="JB75" s="9" t="e">
        <f>IF(JB$1=[1]Data!$A$1,VLOOKUP([1]Trend!$B64,[1]Data!$A:$B,2,FALSE),NA())</f>
        <v>#N/A</v>
      </c>
      <c r="JC75" s="9" t="e">
        <f>IF(JC$1=[1]Data!$A$1,VLOOKUP([1]Trend!$B64,[1]Data!$A:$B,2,FALSE),NA())</f>
        <v>#N/A</v>
      </c>
      <c r="JD75" s="9" t="e">
        <f>IF(JD$1=[1]Data!$A$1,VLOOKUP([1]Trend!$B64,[1]Data!$A:$B,2,FALSE),NA())</f>
        <v>#N/A</v>
      </c>
      <c r="JE75" s="9" t="e">
        <f>IF(JE$1=[1]Data!$A$1,VLOOKUP([1]Trend!$B64,[1]Data!$A:$B,2,FALSE),NA())</f>
        <v>#N/A</v>
      </c>
      <c r="JF75" s="9" t="e">
        <f>IF(JF$1=[1]Data!$A$1,VLOOKUP([1]Trend!$B64,[1]Data!$A:$B,2,FALSE),NA())</f>
        <v>#N/A</v>
      </c>
      <c r="JG75" s="9" t="e">
        <f>IF(JG$1=[1]Data!$A$1,VLOOKUP([1]Trend!$B64,[1]Data!$A:$B,2,FALSE),NA())</f>
        <v>#N/A</v>
      </c>
      <c r="JH75" s="9" t="e">
        <f>IF(JH$1=[1]Data!$A$1,VLOOKUP([1]Trend!$B64,[1]Data!$A:$B,2,FALSE),NA())</f>
        <v>#N/A</v>
      </c>
      <c r="JI75" s="9" t="e">
        <f>IF(JI$1=[1]Data!$A$1,VLOOKUP([1]Trend!$B64,[1]Data!$A:$B,2,FALSE),NA())</f>
        <v>#N/A</v>
      </c>
      <c r="JJ75" s="9" t="e">
        <f>IF(JJ$1=[1]Data!$A$1,VLOOKUP([1]Trend!$B64,[1]Data!$A:$B,2,FALSE),NA())</f>
        <v>#N/A</v>
      </c>
      <c r="JK75" s="9" t="e">
        <f>IF(JK$1=[1]Data!$A$1,VLOOKUP([1]Trend!$B64,[1]Data!$A:$B,2,FALSE),NA())</f>
        <v>#N/A</v>
      </c>
      <c r="JL75" s="9" t="e">
        <f>IF(JL$1=[1]Data!$A$1,VLOOKUP([1]Trend!$B64,[1]Data!$A:$B,2,FALSE),NA())</f>
        <v>#N/A</v>
      </c>
      <c r="JM75" s="9" t="e">
        <f>IF(JM$1=[1]Data!$A$1,VLOOKUP([1]Trend!$B64,[1]Data!$A:$B,2,FALSE),NA())</f>
        <v>#N/A</v>
      </c>
      <c r="JN75" s="9" t="e">
        <f>IF(JN$1=[1]Data!$A$1,VLOOKUP([1]Trend!$B64,[1]Data!$A:$B,2,FALSE),NA())</f>
        <v>#N/A</v>
      </c>
      <c r="JO75" s="9" t="e">
        <f>IF(JO$1=[1]Data!$A$1,VLOOKUP([1]Trend!$B64,[1]Data!$A:$B,2,FALSE),NA())</f>
        <v>#N/A</v>
      </c>
      <c r="JP75" s="9" t="e">
        <f>IF(JP$1=[1]Data!$A$1,VLOOKUP([1]Trend!$B64,[1]Data!$A:$B,2,FALSE),NA())</f>
        <v>#N/A</v>
      </c>
      <c r="JQ75" s="9" t="e">
        <f>IF(JQ$1=[1]Data!$A$1,VLOOKUP([1]Trend!$B64,[1]Data!$A:$B,2,FALSE),NA())</f>
        <v>#N/A</v>
      </c>
      <c r="JR75" s="9" t="e">
        <f>IF(JR$1=[1]Data!$A$1,VLOOKUP([1]Trend!$B64,[1]Data!$A:$B,2,FALSE),NA())</f>
        <v>#N/A</v>
      </c>
      <c r="JS75" s="9" t="e">
        <f>IF(JS$1=[1]Data!$A$1,VLOOKUP([1]Trend!$B64,[1]Data!$A:$B,2,FALSE),NA())</f>
        <v>#N/A</v>
      </c>
      <c r="JT75" s="9" t="e">
        <f>IF(JT$1=[1]Data!$A$1,VLOOKUP([1]Trend!$B64,[1]Data!$A:$B,2,FALSE),NA())</f>
        <v>#N/A</v>
      </c>
      <c r="JU75" s="9" t="e">
        <f>IF(JU$1=[1]Data!$A$1,VLOOKUP([1]Trend!$B64,[1]Data!$A:$B,2,FALSE),NA())</f>
        <v>#N/A</v>
      </c>
      <c r="JV75" s="9" t="e">
        <f>IF(JV$1=[1]Data!$A$1,VLOOKUP([1]Trend!$B64,[1]Data!$A:$B,2,FALSE),NA())</f>
        <v>#N/A</v>
      </c>
      <c r="JW75" s="9" t="e">
        <f>IF(JW$1=[1]Data!$A$1,VLOOKUP([1]Trend!$B64,[1]Data!$A:$B,2,FALSE),NA())</f>
        <v>#N/A</v>
      </c>
      <c r="JX75" s="9" t="e">
        <f>IF(JX$1=[1]Data!$A$1,VLOOKUP([1]Trend!$B64,[1]Data!$A:$B,2,FALSE),NA())</f>
        <v>#N/A</v>
      </c>
      <c r="JY75" s="9" t="e">
        <f>IF(JY$1=[1]Data!$A$1,VLOOKUP([1]Trend!$B64,[1]Data!$A:$B,2,FALSE),NA())</f>
        <v>#N/A</v>
      </c>
      <c r="JZ75" s="9" t="e">
        <f>IF(JZ$1=[1]Data!$A$1,VLOOKUP([1]Trend!$B64,[1]Data!$A:$B,2,FALSE),NA())</f>
        <v>#N/A</v>
      </c>
      <c r="KA75" s="9" t="e">
        <f>IF(KA$1=[1]Data!$A$1,VLOOKUP([1]Trend!$B64,[1]Data!$A:$B,2,FALSE),NA())</f>
        <v>#N/A</v>
      </c>
      <c r="KB75" s="9" t="e">
        <f>IF(KB$1=[1]Data!$A$1,VLOOKUP([1]Trend!$B64,[1]Data!$A:$B,2,FALSE),NA())</f>
        <v>#N/A</v>
      </c>
      <c r="KC75" s="9" t="e">
        <f>IF(KC$1=[1]Data!$A$1,VLOOKUP([1]Trend!$B64,[1]Data!$A:$B,2,FALSE),NA())</f>
        <v>#N/A</v>
      </c>
      <c r="KD75" s="9" t="e">
        <f>IF(KD$1=[1]Data!$A$1,VLOOKUP([1]Trend!$B64,[1]Data!$A:$B,2,FALSE),NA())</f>
        <v>#N/A</v>
      </c>
      <c r="KE75" s="9" t="e">
        <f>IF(KE$1=[1]Data!$A$1,VLOOKUP([1]Trend!$B64,[1]Data!$A:$B,2,FALSE),NA())</f>
        <v>#N/A</v>
      </c>
      <c r="KF75" s="9" t="e">
        <f>IF(KF$1=[1]Data!$A$1,VLOOKUP([1]Trend!$B64,[1]Data!$A:$B,2,FALSE),NA())</f>
        <v>#N/A</v>
      </c>
      <c r="KG75" s="9" t="e">
        <f>IF(KG$1=[1]Data!$A$1,VLOOKUP([1]Trend!$B64,[1]Data!$A:$B,2,FALSE),NA())</f>
        <v>#N/A</v>
      </c>
      <c r="KH75" s="9" t="e">
        <f>IF(KH$1=[1]Data!$A$1,VLOOKUP([1]Trend!$B64,[1]Data!$A:$B,2,FALSE),NA())</f>
        <v>#N/A</v>
      </c>
      <c r="KI75" s="9" t="e">
        <f>IF(KI$1=[1]Data!$A$1,VLOOKUP([1]Trend!$B64,[1]Data!$A:$B,2,FALSE),NA())</f>
        <v>#N/A</v>
      </c>
      <c r="KJ75" s="9" t="e">
        <f>IF(KJ$1=[1]Data!$A$1,VLOOKUP([1]Trend!$B64,[1]Data!$A:$B,2,FALSE),NA())</f>
        <v>#N/A</v>
      </c>
      <c r="KK75" s="9" t="e">
        <f>IF(KK$1=[1]Data!$A$1,VLOOKUP([1]Trend!$B64,[1]Data!$A:$B,2,FALSE),NA())</f>
        <v>#N/A</v>
      </c>
      <c r="KL75" s="9" t="e">
        <f>IF(KL$1=[1]Data!$A$1,VLOOKUP([1]Trend!$B64,[1]Data!$A:$B,2,FALSE),NA())</f>
        <v>#N/A</v>
      </c>
      <c r="KM75" s="9" t="e">
        <f>IF(KM$1=[1]Data!$A$1,VLOOKUP([1]Trend!$B64,[1]Data!$A:$B,2,FALSE),NA())</f>
        <v>#N/A</v>
      </c>
      <c r="KN75" s="9" t="e">
        <f>IF(KN$1=[1]Data!$A$1,VLOOKUP([1]Trend!$B64,[1]Data!$A:$B,2,FALSE),NA())</f>
        <v>#N/A</v>
      </c>
      <c r="KO75" s="9" t="e">
        <f>IF(KO$1=[1]Data!$A$1,VLOOKUP([1]Trend!$B64,[1]Data!$A:$B,2,FALSE),NA())</f>
        <v>#N/A</v>
      </c>
      <c r="KP75" s="9" t="e">
        <f>IF(KP$1=[1]Data!$A$1,VLOOKUP([1]Trend!$B64,[1]Data!$A:$B,2,FALSE),NA())</f>
        <v>#N/A</v>
      </c>
      <c r="KQ75" s="9" t="e">
        <f>IF(KQ$1=[1]Data!$A$1,VLOOKUP([1]Trend!$B64,[1]Data!$A:$B,2,FALSE),NA())</f>
        <v>#N/A</v>
      </c>
      <c r="KR75" s="9" t="e">
        <f>IF(KR$1=[1]Data!$A$1,VLOOKUP([1]Trend!$B64,[1]Data!$A:$B,2,FALSE),NA())</f>
        <v>#N/A</v>
      </c>
      <c r="KS75" s="9" t="e">
        <f>IF(KS$1=[1]Data!$A$1,VLOOKUP([1]Trend!$B64,[1]Data!$A:$B,2,FALSE),NA())</f>
        <v>#N/A</v>
      </c>
      <c r="KT75" s="9" t="e">
        <f>IF(KT$1=[1]Data!$A$1,VLOOKUP([1]Trend!$B64,[1]Data!$A:$B,2,FALSE),NA())</f>
        <v>#N/A</v>
      </c>
      <c r="KU75" s="9" t="e">
        <f>IF(KU$1=[1]Data!$A$1,VLOOKUP([1]Trend!$B64,[1]Data!$A:$B,2,FALSE),NA())</f>
        <v>#N/A</v>
      </c>
      <c r="KV75" s="9" t="e">
        <f>IF(KV$1=[1]Data!$A$1,VLOOKUP([1]Trend!$B64,[1]Data!$A:$B,2,FALSE),NA())</f>
        <v>#N/A</v>
      </c>
      <c r="KW75" s="9" t="e">
        <f>IF(KW$1=[1]Data!$A$1,VLOOKUP([1]Trend!$B64,[1]Data!$A:$B,2,FALSE),NA())</f>
        <v>#N/A</v>
      </c>
      <c r="KX75" s="9" t="e">
        <f>IF(KX$1=[1]Data!$A$1,VLOOKUP([1]Trend!$B64,[1]Data!$A:$B,2,FALSE),NA())</f>
        <v>#N/A</v>
      </c>
      <c r="KY75" s="9" t="e">
        <f>IF(KY$1=[1]Data!$A$1,VLOOKUP([1]Trend!$B64,[1]Data!$A:$B,2,FALSE),NA())</f>
        <v>#N/A</v>
      </c>
      <c r="KZ75" s="9" t="e">
        <f>IF(KZ$1=[1]Data!$A$1,VLOOKUP([1]Trend!$B64,[1]Data!$A:$B,2,FALSE),NA())</f>
        <v>#N/A</v>
      </c>
      <c r="LA75" s="9" t="e">
        <f>IF(LA$1=[1]Data!$A$1,VLOOKUP([1]Trend!$B64,[1]Data!$A:$B,2,FALSE),NA())</f>
        <v>#N/A</v>
      </c>
      <c r="LB75" s="9" t="e">
        <f>IF(LB$1=[1]Data!$A$1,VLOOKUP([1]Trend!$B64,[1]Data!$A:$B,2,FALSE),NA())</f>
        <v>#N/A</v>
      </c>
      <c r="LC75" s="9" t="e">
        <f>IF(LC$1=[1]Data!$A$1,VLOOKUP([1]Trend!$B64,[1]Data!$A:$B,2,FALSE),NA())</f>
        <v>#N/A</v>
      </c>
      <c r="LD75" s="9" t="e">
        <f>IF(LD$1=[1]Data!$A$1,VLOOKUP([1]Trend!$B64,[1]Data!$A:$B,2,FALSE),NA())</f>
        <v>#N/A</v>
      </c>
      <c r="LE75" s="9" t="e">
        <f>IF(LE$1=[1]Data!$A$1,VLOOKUP([1]Trend!$B64,[1]Data!$A:$B,2,FALSE),NA())</f>
        <v>#N/A</v>
      </c>
      <c r="LF75" s="9" t="e">
        <f>IF(LF$1=[1]Data!$A$1,VLOOKUP([1]Trend!$B64,[1]Data!$A:$B,2,FALSE),NA())</f>
        <v>#N/A</v>
      </c>
      <c r="LG75" s="9" t="e">
        <f>IF(LG$1=[1]Data!$A$1,VLOOKUP([1]Trend!$B64,[1]Data!$A:$B,2,FALSE),NA())</f>
        <v>#N/A</v>
      </c>
      <c r="LH75" s="9" t="e">
        <f>IF(LH$1=[1]Data!$A$1,VLOOKUP([1]Trend!$B64,[1]Data!$A:$B,2,FALSE),NA())</f>
        <v>#N/A</v>
      </c>
      <c r="LI75" s="9" t="e">
        <f>IF(LI$1=[1]Data!$A$1,VLOOKUP([1]Trend!$B64,[1]Data!$A:$B,2,FALSE),NA())</f>
        <v>#N/A</v>
      </c>
      <c r="LJ75" s="9" t="e">
        <f>IF(LJ$1=[1]Data!$A$1,VLOOKUP([1]Trend!$B64,[1]Data!$A:$B,2,FALSE),NA())</f>
        <v>#N/A</v>
      </c>
      <c r="LK75" s="9" t="e">
        <f>IF(LK$1=[1]Data!$A$1,VLOOKUP([1]Trend!$B64,[1]Data!$A:$B,2,FALSE),NA())</f>
        <v>#N/A</v>
      </c>
      <c r="LL75" s="9" t="e">
        <f>IF(LL$1=[1]Data!$A$1,VLOOKUP([1]Trend!$B64,[1]Data!$A:$B,2,FALSE),NA())</f>
        <v>#N/A</v>
      </c>
      <c r="LM75" s="9" t="e">
        <f>IF(LM$1=[1]Data!$A$1,VLOOKUP([1]Trend!$B64,[1]Data!$A:$B,2,FALSE),NA())</f>
        <v>#N/A</v>
      </c>
      <c r="LN75" s="9" t="e">
        <f>IF(LN$1=[1]Data!$A$1,VLOOKUP([1]Trend!$B64,[1]Data!$A:$B,2,FALSE),NA())</f>
        <v>#N/A</v>
      </c>
      <c r="LO75" s="9" t="e">
        <f>IF(LO$1=[1]Data!$A$1,VLOOKUP([1]Trend!$B64,[1]Data!$A:$B,2,FALSE),NA())</f>
        <v>#N/A</v>
      </c>
      <c r="LP75" s="9" t="e">
        <f>IF(LP$1=[1]Data!$A$1,VLOOKUP([1]Trend!$B64,[1]Data!$A:$B,2,FALSE),NA())</f>
        <v>#N/A</v>
      </c>
      <c r="LQ75" s="9" t="e">
        <f>IF(LQ$1=[1]Data!$A$1,VLOOKUP([1]Trend!$B64,[1]Data!$A:$B,2,FALSE),NA())</f>
        <v>#N/A</v>
      </c>
      <c r="LR75" s="9" t="e">
        <f>IF(LR$1=[1]Data!$A$1,VLOOKUP([1]Trend!$B64,[1]Data!$A:$B,2,FALSE),NA())</f>
        <v>#N/A</v>
      </c>
      <c r="LS75" s="9" t="e">
        <f>IF(LS$1=[1]Data!$A$1,VLOOKUP([1]Trend!$B64,[1]Data!$A:$B,2,FALSE),NA())</f>
        <v>#N/A</v>
      </c>
      <c r="LT75" s="9" t="e">
        <f>IF(LT$1=[1]Data!$A$1,VLOOKUP([1]Trend!$B64,[1]Data!$A:$B,2,FALSE),NA())</f>
        <v>#N/A</v>
      </c>
      <c r="LU75" s="9" t="e">
        <f>IF(LU$1=[1]Data!$A$1,VLOOKUP([1]Trend!$B64,[1]Data!$A:$B,2,FALSE),NA())</f>
        <v>#N/A</v>
      </c>
      <c r="LV75" s="9" t="e">
        <f>IF(LV$1=[1]Data!$A$1,VLOOKUP([1]Trend!$B64,[1]Data!$A:$B,2,FALSE),NA())</f>
        <v>#N/A</v>
      </c>
      <c r="LW75" s="9" t="e">
        <f>IF(LW$1=[1]Data!$A$1,VLOOKUP([1]Trend!$B64,[1]Data!$A:$B,2,FALSE),NA())</f>
        <v>#N/A</v>
      </c>
      <c r="LX75" s="9" t="e">
        <f>IF(LX$1=[1]Data!$A$1,VLOOKUP([1]Trend!$B64,[1]Data!$A:$B,2,FALSE),NA())</f>
        <v>#N/A</v>
      </c>
      <c r="LY75" s="9" t="e">
        <f>IF(LY$1=[1]Data!$A$1,VLOOKUP([1]Trend!$B64,[1]Data!$A:$B,2,FALSE),NA())</f>
        <v>#N/A</v>
      </c>
      <c r="LZ75" s="9" t="e">
        <f>IF(LZ$1=[1]Data!$A$1,VLOOKUP([1]Trend!$B64,[1]Data!$A:$B,2,FALSE),NA())</f>
        <v>#N/A</v>
      </c>
      <c r="MA75" s="9" t="e">
        <f>IF(MA$1=[1]Data!$A$1,VLOOKUP([1]Trend!$B64,[1]Data!$A:$B,2,FALSE),NA())</f>
        <v>#N/A</v>
      </c>
      <c r="MB75" s="9" t="e">
        <f>IF(MB$1=[1]Data!$A$1,VLOOKUP([1]Trend!$B64,[1]Data!$A:$B,2,FALSE),NA())</f>
        <v>#N/A</v>
      </c>
      <c r="MC75" s="9" t="e">
        <f>IF(MC$1=[1]Data!$A$1,VLOOKUP([1]Trend!$B64,[1]Data!$A:$B,2,FALSE),NA())</f>
        <v>#N/A</v>
      </c>
      <c r="MD75" s="9" t="e">
        <f>IF(MD$1=[1]Data!$A$1,VLOOKUP([1]Trend!$B64,[1]Data!$A:$B,2,FALSE),NA())</f>
        <v>#N/A</v>
      </c>
      <c r="ME75" s="9" t="e">
        <f>IF(ME$1=[1]Data!$A$1,VLOOKUP([1]Trend!$B64,[1]Data!$A:$B,2,FALSE),NA())</f>
        <v>#N/A</v>
      </c>
      <c r="MF75" s="9" t="e">
        <f>IF(MF$1=[1]Data!$A$1,VLOOKUP([1]Trend!$B64,[1]Data!$A:$B,2,FALSE),NA())</f>
        <v>#N/A</v>
      </c>
      <c r="MG75" s="9" t="e">
        <f>IF(MG$1=[1]Data!$A$1,VLOOKUP([1]Trend!$B64,[1]Data!$A:$B,2,FALSE),NA())</f>
        <v>#N/A</v>
      </c>
      <c r="MH75" s="9" t="e">
        <f>IF(MH$1=[1]Data!$A$1,VLOOKUP([1]Trend!$B64,[1]Data!$A:$B,2,FALSE),NA())</f>
        <v>#N/A</v>
      </c>
      <c r="MI75" s="9" t="e">
        <f>IF(MI$1=[1]Data!$A$1,VLOOKUP([1]Trend!$B64,[1]Data!$A:$B,2,FALSE),NA())</f>
        <v>#N/A</v>
      </c>
      <c r="MJ75" s="9" t="e">
        <f>IF(MJ$1=[1]Data!$A$1,VLOOKUP([1]Trend!$B64,[1]Data!$A:$B,2,FALSE),NA())</f>
        <v>#N/A</v>
      </c>
      <c r="MK75" s="9" t="e">
        <f>IF(MK$1=[1]Data!$A$1,VLOOKUP([1]Trend!$B64,[1]Data!$A:$B,2,FALSE),NA())</f>
        <v>#N/A</v>
      </c>
      <c r="ML75" s="9" t="e">
        <f>IF(ML$1=[1]Data!$A$1,VLOOKUP([1]Trend!$B64,[1]Data!$A:$B,2,FALSE),NA())</f>
        <v>#N/A</v>
      </c>
      <c r="MM75" s="9" t="e">
        <f>IF(MM$1=[1]Data!$A$1,VLOOKUP([1]Trend!$B64,[1]Data!$A:$B,2,FALSE),NA())</f>
        <v>#N/A</v>
      </c>
      <c r="MN75" s="9" t="e">
        <f>IF(MN$1=[1]Data!$A$1,VLOOKUP([1]Trend!$B64,[1]Data!$A:$B,2,FALSE),NA())</f>
        <v>#N/A</v>
      </c>
      <c r="MO75" s="9" t="e">
        <f>IF(MO$1=[1]Data!$A$1,VLOOKUP([1]Trend!$B64,[1]Data!$A:$B,2,FALSE),NA())</f>
        <v>#N/A</v>
      </c>
      <c r="MP75" s="9" t="e">
        <f>IF(MP$1=[1]Data!$A$1,VLOOKUP([1]Trend!$B64,[1]Data!$A:$B,2,FALSE),NA())</f>
        <v>#N/A</v>
      </c>
      <c r="MQ75" s="9" t="e">
        <f>IF(MQ$1=[1]Data!$A$1,VLOOKUP([1]Trend!$B64,[1]Data!$A:$B,2,FALSE),NA())</f>
        <v>#N/A</v>
      </c>
      <c r="MR75" s="9" t="e">
        <f>IF(MR$1=[1]Data!$A$1,VLOOKUP([1]Trend!$B64,[1]Data!$A:$B,2,FALSE),NA())</f>
        <v>#N/A</v>
      </c>
      <c r="MS75" s="9" t="e">
        <f>IF(MS$1=[1]Data!$A$1,VLOOKUP([1]Trend!$B64,[1]Data!$A:$B,2,FALSE),NA())</f>
        <v>#N/A</v>
      </c>
      <c r="MT75" s="9" t="e">
        <f>IF(MT$1=[1]Data!$A$1,VLOOKUP([1]Trend!$B64,[1]Data!$A:$B,2,FALSE),NA())</f>
        <v>#N/A</v>
      </c>
      <c r="MU75" s="9" t="e">
        <f>IF(MU$1=[1]Data!$A$1,VLOOKUP([1]Trend!$B64,[1]Data!$A:$B,2,FALSE),NA())</f>
        <v>#N/A</v>
      </c>
      <c r="MV75" s="9" t="e">
        <f>IF(MV$1=[1]Data!$A$1,VLOOKUP([1]Trend!$B64,[1]Data!$A:$B,2,FALSE),NA())</f>
        <v>#N/A</v>
      </c>
      <c r="MW75" s="9" t="e">
        <f>IF(MW$1=[1]Data!$A$1,VLOOKUP([1]Trend!$B64,[1]Data!$A:$B,2,FALSE),NA())</f>
        <v>#N/A</v>
      </c>
      <c r="MX75" s="9" t="e">
        <f>IF(MX$1=[1]Data!$A$1,VLOOKUP([1]Trend!$B64,[1]Data!$A:$B,2,FALSE),NA())</f>
        <v>#N/A</v>
      </c>
      <c r="MY75" s="9" t="e">
        <f>IF(MY$1=[1]Data!$A$1,VLOOKUP([1]Trend!$B64,[1]Data!$A:$B,2,FALSE),NA())</f>
        <v>#N/A</v>
      </c>
      <c r="MZ75" s="9" t="e">
        <f>IF(MZ$1=[1]Data!$A$1,VLOOKUP([1]Trend!$B64,[1]Data!$A:$B,2,FALSE),NA())</f>
        <v>#N/A</v>
      </c>
      <c r="NA75" s="9" t="e">
        <f>IF(NA$1=[1]Data!$A$1,VLOOKUP([1]Trend!$B64,[1]Data!$A:$B,2,FALSE),NA())</f>
        <v>#N/A</v>
      </c>
      <c r="NB75" s="9" t="e">
        <f>IF(NB$1=[1]Data!$A$1,VLOOKUP([1]Trend!$B64,[1]Data!$A:$B,2,FALSE),NA())</f>
        <v>#N/A</v>
      </c>
      <c r="NC75" s="9" t="e">
        <f>IF(NC$1=[1]Data!$A$1,VLOOKUP([1]Trend!$B64,[1]Data!$A:$B,2,FALSE),NA())</f>
        <v>#N/A</v>
      </c>
      <c r="ND75" s="9" t="e">
        <v>#N/A</v>
      </c>
    </row>
    <row r="76" spans="1:451" ht="16.5" customHeight="1" x14ac:dyDescent="0.25">
      <c r="B76" s="7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  <c r="BB76" s="9"/>
      <c r="BC76" s="9"/>
      <c r="BD76" s="9"/>
      <c r="BE76" s="9"/>
      <c r="BF76" s="9"/>
      <c r="BG76" s="9"/>
      <c r="BH76" s="9"/>
      <c r="BI76" s="9"/>
      <c r="BJ76" s="9"/>
      <c r="BK76" s="9"/>
      <c r="BL76" s="9"/>
      <c r="BM76" s="9"/>
      <c r="BN76" s="9"/>
      <c r="BO76" s="9"/>
      <c r="BP76" s="9"/>
      <c r="BQ76" s="9"/>
      <c r="BR76" s="9"/>
      <c r="BS76" s="9"/>
      <c r="BT76" s="9"/>
      <c r="BU76" s="9"/>
      <c r="BV76" s="9"/>
      <c r="BW76" s="9"/>
      <c r="BX76" s="9"/>
      <c r="BY76" s="9"/>
      <c r="BZ76" s="9"/>
      <c r="CA76" s="9"/>
      <c r="CB76" s="9"/>
      <c r="CC76" s="9"/>
      <c r="CD76" s="9"/>
      <c r="CE76" s="9"/>
      <c r="CF76" s="9"/>
      <c r="CG76" s="9"/>
      <c r="CH76" s="9"/>
      <c r="CI76" s="9"/>
      <c r="CJ76" s="9"/>
      <c r="CK76" s="9"/>
      <c r="CL76" s="9"/>
      <c r="CM76" s="9"/>
      <c r="CN76" s="9"/>
      <c r="CO76" s="9"/>
      <c r="CP76" s="9"/>
      <c r="CQ76" s="9"/>
      <c r="CR76" s="9"/>
      <c r="CS76" s="9"/>
      <c r="CT76" s="9"/>
      <c r="CU76" s="9"/>
      <c r="CV76" s="9"/>
      <c r="CW76" s="9"/>
      <c r="CX76" s="9"/>
      <c r="CY76" s="9"/>
      <c r="CZ76" s="9"/>
      <c r="DA76" s="9"/>
      <c r="DB76" s="9"/>
      <c r="DC76" s="9"/>
      <c r="DD76" s="9"/>
      <c r="DE76" s="9"/>
      <c r="DF76" s="9"/>
      <c r="DG76" s="9"/>
      <c r="DH76" s="9"/>
      <c r="DI76" s="9"/>
      <c r="DJ76" s="9"/>
      <c r="DK76" s="9"/>
      <c r="DL76" s="9"/>
      <c r="DM76" s="9"/>
      <c r="DN76" s="9"/>
      <c r="DO76" s="9"/>
      <c r="DP76" s="9"/>
      <c r="DQ76" s="9"/>
      <c r="DR76" s="9"/>
      <c r="DS76" s="9"/>
      <c r="DT76" s="9"/>
      <c r="DU76" s="9"/>
      <c r="DV76" s="9"/>
      <c r="DW76" s="9"/>
      <c r="DX76" s="9"/>
      <c r="DY76" s="9"/>
      <c r="DZ76" s="9"/>
      <c r="EA76" s="9"/>
      <c r="EB76" s="9"/>
      <c r="EC76" s="9"/>
      <c r="ED76" s="9"/>
      <c r="EE76" s="9"/>
      <c r="EF76" s="9"/>
      <c r="EG76" s="9"/>
      <c r="EH76" s="9"/>
      <c r="EI76" s="9"/>
      <c r="EJ76" s="9"/>
      <c r="EK76" s="9"/>
      <c r="EL76" s="9"/>
      <c r="EM76" s="9"/>
      <c r="EN76" s="9"/>
      <c r="EO76" s="9"/>
      <c r="EP76" s="9"/>
      <c r="EQ76" s="9"/>
      <c r="ER76" s="9"/>
      <c r="ES76" s="9"/>
      <c r="ET76" s="9"/>
      <c r="EU76" s="9"/>
      <c r="EV76" s="9"/>
      <c r="EW76" s="9"/>
      <c r="EX76" s="9"/>
      <c r="EY76" s="9"/>
      <c r="EZ76" s="9"/>
      <c r="FA76" s="9"/>
      <c r="FB76" s="9"/>
      <c r="FC76" s="9"/>
      <c r="FD76" s="9"/>
      <c r="FE76" s="9"/>
      <c r="FF76" s="9"/>
      <c r="FG76" s="9"/>
      <c r="FH76" s="9"/>
      <c r="FI76" s="9"/>
      <c r="FJ76" s="9"/>
      <c r="FK76" s="9"/>
      <c r="FL76" s="9"/>
      <c r="FM76" s="9"/>
      <c r="FN76" s="9"/>
      <c r="FO76" s="9"/>
      <c r="FP76" s="9"/>
      <c r="FQ76" s="9"/>
      <c r="FR76" s="9"/>
      <c r="FS76" s="9"/>
      <c r="FT76" s="9"/>
      <c r="FU76" s="9"/>
      <c r="FV76" s="9"/>
      <c r="FW76" s="9"/>
      <c r="FX76" s="9"/>
      <c r="FY76" s="9"/>
      <c r="FZ76" s="9"/>
      <c r="GA76" s="9"/>
      <c r="GB76" s="9"/>
      <c r="GC76" s="9"/>
      <c r="GD76" s="9"/>
      <c r="GE76" s="9"/>
      <c r="GF76" s="9"/>
      <c r="GG76" s="9"/>
      <c r="GH76" s="9"/>
      <c r="GI76" s="9"/>
      <c r="GJ76" s="9"/>
      <c r="GK76" s="9"/>
      <c r="GL76" s="9"/>
      <c r="GM76" s="9"/>
      <c r="GN76" s="9"/>
      <c r="GO76" s="9"/>
      <c r="GP76" s="9"/>
      <c r="GQ76" s="9"/>
      <c r="GR76" s="9"/>
      <c r="GS76" s="9"/>
      <c r="GT76" s="9"/>
      <c r="GU76" s="9"/>
      <c r="GV76" s="9"/>
      <c r="GW76" s="9"/>
      <c r="GX76" s="9"/>
      <c r="GY76" s="9"/>
      <c r="GZ76" s="9"/>
      <c r="HA76" s="9"/>
      <c r="HB76" s="9"/>
      <c r="HC76" s="9"/>
      <c r="HD76" s="9"/>
      <c r="HE76" s="9"/>
      <c r="HF76" s="9"/>
      <c r="HG76" s="9"/>
      <c r="HH76" s="9"/>
      <c r="HI76" s="9"/>
      <c r="HJ76" s="9"/>
      <c r="HK76" s="9"/>
      <c r="HL76" s="9"/>
      <c r="HM76" s="9"/>
      <c r="HN76" s="9"/>
      <c r="HO76" s="9"/>
      <c r="HP76" s="9"/>
      <c r="HQ76" s="9"/>
      <c r="HR76" s="9"/>
      <c r="HS76" s="9"/>
      <c r="HT76" s="9"/>
      <c r="HU76" s="9"/>
      <c r="HV76" s="9"/>
      <c r="HW76" s="9"/>
      <c r="HX76" s="9"/>
      <c r="HY76" s="9"/>
      <c r="HZ76" s="9"/>
      <c r="IA76" s="9"/>
      <c r="IB76" s="9"/>
      <c r="IC76" s="9"/>
      <c r="ID76" s="9"/>
      <c r="IE76" s="9"/>
      <c r="IF76" s="9"/>
      <c r="IG76" s="9"/>
      <c r="IH76" s="9"/>
      <c r="II76" s="9"/>
      <c r="IJ76" s="9"/>
      <c r="IK76" s="9"/>
      <c r="IL76" s="9"/>
      <c r="IM76" s="9"/>
      <c r="IN76" s="9"/>
      <c r="IO76" s="9"/>
      <c r="IP76" s="9"/>
      <c r="IQ76" s="9"/>
      <c r="IR76" s="9"/>
      <c r="IS76" s="9"/>
      <c r="IT76" s="9"/>
      <c r="IU76" s="9"/>
      <c r="IV76" s="9"/>
      <c r="IW76" s="9"/>
      <c r="IX76" s="9"/>
      <c r="IY76" s="9"/>
      <c r="IZ76" s="9"/>
      <c r="JA76" s="9"/>
      <c r="JB76" s="9"/>
      <c r="JC76" s="9"/>
      <c r="JD76" s="9"/>
      <c r="JE76" s="9"/>
      <c r="JF76" s="9"/>
      <c r="JG76" s="9"/>
      <c r="JH76" s="9"/>
      <c r="JI76" s="9"/>
      <c r="JJ76" s="9"/>
      <c r="JK76" s="9"/>
      <c r="JL76" s="9"/>
      <c r="JM76" s="9"/>
      <c r="JN76" s="9"/>
      <c r="JO76" s="9"/>
      <c r="JP76" s="9"/>
      <c r="JQ76" s="9"/>
      <c r="JR76" s="9"/>
      <c r="JS76" s="9"/>
      <c r="JT76" s="9"/>
      <c r="JU76" s="9"/>
      <c r="JV76" s="9"/>
      <c r="JW76" s="9"/>
      <c r="JX76" s="9"/>
      <c r="JY76" s="9"/>
      <c r="JZ76" s="9"/>
      <c r="KA76" s="9"/>
      <c r="KB76" s="9"/>
      <c r="KC76" s="9"/>
      <c r="KD76" s="9"/>
      <c r="KE76" s="9"/>
      <c r="KF76" s="9"/>
      <c r="KG76" s="9"/>
      <c r="KH76" s="9"/>
      <c r="KI76" s="9"/>
      <c r="KJ76" s="9"/>
      <c r="KK76" s="9"/>
      <c r="KL76" s="9"/>
      <c r="KM76" s="9"/>
      <c r="KN76" s="9"/>
      <c r="KO76" s="9"/>
      <c r="KP76" s="9"/>
      <c r="KQ76" s="9"/>
      <c r="KR76" s="9"/>
      <c r="KS76" s="9"/>
      <c r="KT76" s="9"/>
      <c r="KU76" s="9"/>
      <c r="KV76" s="9"/>
      <c r="KW76" s="9"/>
      <c r="KX76" s="9"/>
      <c r="KY76" s="9"/>
      <c r="KZ76" s="9"/>
      <c r="LA76" s="9"/>
      <c r="LB76" s="9"/>
      <c r="LC76" s="9"/>
      <c r="LD76" s="9"/>
      <c r="LE76" s="9"/>
      <c r="LF76" s="9"/>
      <c r="LG76" s="9"/>
      <c r="LH76" s="9"/>
      <c r="LI76" s="9"/>
      <c r="LJ76" s="9"/>
      <c r="LK76" s="9"/>
      <c r="LL76" s="9"/>
      <c r="LM76" s="9"/>
      <c r="LN76" s="9"/>
      <c r="LO76" s="9"/>
      <c r="LP76" s="9"/>
      <c r="LQ76" s="9"/>
      <c r="LR76" s="9"/>
      <c r="LS76" s="9"/>
      <c r="LT76" s="9"/>
      <c r="LU76" s="9"/>
      <c r="LV76" s="9"/>
      <c r="LW76" s="9"/>
      <c r="LX76" s="9"/>
      <c r="LY76" s="9"/>
      <c r="LZ76" s="9"/>
      <c r="MA76" s="9"/>
      <c r="MB76" s="9"/>
      <c r="MC76" s="9"/>
      <c r="MD76" s="9"/>
      <c r="ME76" s="9"/>
      <c r="MF76" s="9"/>
      <c r="MG76" s="9"/>
      <c r="MH76" s="9"/>
      <c r="MI76" s="9"/>
      <c r="MJ76" s="9"/>
      <c r="MK76" s="9"/>
      <c r="ML76" s="9"/>
      <c r="MM76" s="9"/>
      <c r="MN76" s="9"/>
      <c r="MO76" s="9"/>
      <c r="MP76" s="9"/>
      <c r="MQ76" s="9"/>
      <c r="MR76" s="9"/>
      <c r="MS76" s="9"/>
      <c r="MT76" s="9"/>
      <c r="MU76" s="9"/>
      <c r="MV76" s="9"/>
      <c r="MW76" s="9"/>
      <c r="MX76" s="9"/>
      <c r="MY76" s="9"/>
      <c r="MZ76" s="9"/>
      <c r="NA76" s="9"/>
      <c r="NB76" s="9"/>
      <c r="NC76" s="9"/>
      <c r="ND76" s="9"/>
    </row>
    <row r="77" spans="1:451" ht="16.5" customHeight="1" x14ac:dyDescent="0.25">
      <c r="B77" s="7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  <c r="AO77" s="15"/>
      <c r="AP77" s="15"/>
      <c r="AQ77" s="15"/>
      <c r="AR77" s="15"/>
      <c r="AS77" s="15"/>
      <c r="AT77" s="15"/>
      <c r="AU77" s="15"/>
      <c r="AV77" s="15"/>
      <c r="AW77" s="15"/>
      <c r="AX77" s="15"/>
      <c r="AY77" s="15"/>
      <c r="AZ77" s="15"/>
      <c r="BA77" s="15"/>
      <c r="BB77" s="15"/>
      <c r="BC77" s="15"/>
      <c r="BD77" s="15"/>
      <c r="BE77" s="15"/>
      <c r="BF77" s="15"/>
      <c r="BG77" s="15"/>
      <c r="BH77" s="15"/>
      <c r="BI77" s="15"/>
      <c r="BJ77" s="15"/>
      <c r="BK77" s="15"/>
      <c r="BL77" s="15"/>
      <c r="BM77" s="15"/>
      <c r="BN77" s="15"/>
      <c r="BO77" s="15"/>
      <c r="BP77" s="15"/>
      <c r="BQ77" s="15"/>
      <c r="BR77" s="15"/>
      <c r="BS77" s="15"/>
      <c r="BT77" s="15"/>
      <c r="BU77" s="15"/>
      <c r="BV77" s="15"/>
      <c r="BW77" s="15"/>
      <c r="BX77" s="15"/>
      <c r="BY77" s="15"/>
      <c r="BZ77" s="15"/>
      <c r="CA77" s="15"/>
      <c r="CB77" s="15"/>
      <c r="CC77" s="15"/>
      <c r="CD77" s="15"/>
      <c r="CE77" s="15"/>
      <c r="CF77" s="15"/>
      <c r="CG77" s="15"/>
      <c r="CH77" s="15"/>
      <c r="CI77" s="15"/>
      <c r="CJ77" s="15"/>
      <c r="CK77" s="15"/>
      <c r="CL77" s="15"/>
      <c r="CM77" s="15"/>
      <c r="CN77" s="15"/>
      <c r="CO77" s="15"/>
      <c r="CP77" s="15"/>
      <c r="CQ77" s="15"/>
      <c r="CR77" s="15"/>
      <c r="CS77" s="15"/>
      <c r="CT77" s="15"/>
      <c r="CU77" s="15"/>
      <c r="CV77" s="15"/>
      <c r="CW77" s="15"/>
      <c r="CX77" s="15"/>
      <c r="CY77" s="15"/>
      <c r="CZ77" s="15"/>
      <c r="DA77" s="15"/>
      <c r="DB77" s="15"/>
      <c r="DC77" s="15"/>
      <c r="DD77" s="15"/>
      <c r="DE77" s="15"/>
      <c r="DF77" s="15"/>
      <c r="DG77" s="15"/>
      <c r="DH77" s="15"/>
      <c r="DI77" s="15"/>
      <c r="DJ77" s="15"/>
      <c r="DK77" s="15"/>
      <c r="DL77" s="15"/>
      <c r="DM77" s="15"/>
      <c r="DN77" s="15"/>
      <c r="DO77" s="15"/>
      <c r="DP77" s="15"/>
      <c r="DQ77" s="15"/>
      <c r="DR77" s="15"/>
      <c r="DS77" s="15"/>
      <c r="DT77" s="15"/>
      <c r="DU77" s="15"/>
      <c r="DV77" s="15"/>
      <c r="DW77" s="15"/>
      <c r="DX77" s="15"/>
      <c r="DY77" s="15"/>
      <c r="DZ77" s="15"/>
      <c r="EA77" s="15"/>
      <c r="EB77" s="15"/>
      <c r="EC77" s="15"/>
      <c r="ED77" s="15"/>
      <c r="EE77" s="15"/>
      <c r="EF77" s="15"/>
      <c r="EG77" s="15"/>
      <c r="EH77" s="15"/>
      <c r="EI77" s="15"/>
      <c r="EJ77" s="15"/>
      <c r="EK77" s="15"/>
      <c r="EL77" s="15"/>
      <c r="EM77" s="15"/>
      <c r="EN77" s="15"/>
      <c r="EO77" s="15"/>
      <c r="EP77" s="15"/>
      <c r="EQ77" s="15"/>
      <c r="ER77" s="15"/>
      <c r="ES77" s="15"/>
      <c r="ET77" s="15"/>
      <c r="EU77" s="15"/>
      <c r="EV77" s="15"/>
      <c r="EW77" s="15"/>
      <c r="EX77" s="15"/>
      <c r="EY77" s="15"/>
      <c r="EZ77" s="15"/>
      <c r="FA77" s="15"/>
      <c r="FB77" s="15"/>
      <c r="FC77" s="15"/>
      <c r="FD77" s="15"/>
      <c r="FE77" s="15"/>
      <c r="FF77" s="15"/>
      <c r="FG77" s="15"/>
      <c r="FH77" s="15"/>
      <c r="FI77" s="15"/>
      <c r="FJ77" s="15"/>
      <c r="FK77" s="15"/>
      <c r="FL77" s="15"/>
      <c r="FM77" s="15"/>
      <c r="FN77" s="15"/>
      <c r="FO77" s="15"/>
      <c r="FP77" s="15"/>
      <c r="FQ77" s="15"/>
      <c r="FR77" s="15"/>
      <c r="FS77" s="15"/>
      <c r="FT77" s="15"/>
      <c r="FU77" s="15"/>
      <c r="FV77" s="15"/>
      <c r="FW77" s="15"/>
      <c r="FX77" s="15"/>
      <c r="FY77" s="15"/>
      <c r="FZ77" s="15"/>
      <c r="GA77" s="15"/>
      <c r="GB77" s="15"/>
      <c r="GC77" s="15"/>
      <c r="GD77" s="15"/>
      <c r="GE77" s="15"/>
      <c r="GF77" s="15"/>
      <c r="GG77" s="15"/>
      <c r="GH77" s="15"/>
      <c r="GI77" s="15"/>
      <c r="GJ77" s="15"/>
      <c r="GK77" s="15"/>
      <c r="GL77" s="15"/>
      <c r="GM77" s="15"/>
      <c r="GN77" s="15"/>
      <c r="GO77" s="15"/>
      <c r="GP77" s="15"/>
      <c r="GQ77" s="15"/>
      <c r="GR77" s="15" t="e">
        <f>IF(GR$1=[1]Data!$A$1,_xlfn.NUMBERVALUE(MID([1]Data!$D$27,SEARCH("$",[1]Data!$D$27)+1,6)),NA())</f>
        <v>#N/A</v>
      </c>
      <c r="GS77" s="15" t="e">
        <v>#N/A</v>
      </c>
      <c r="GT77" s="15" t="e">
        <f>IF(GT$1=[1]Data!$A$1,_xlfn.NUMBERVALUE(MID([1]Data!$D$27,SEARCH("$",[1]Data!$D$27)+1,6)),NA())</f>
        <v>#N/A</v>
      </c>
      <c r="GU77" s="15" t="e">
        <v>#N/A</v>
      </c>
      <c r="GV77" s="15" t="e">
        <f>IF(GV$1=[1]Data!$A$1,_xlfn.NUMBERVALUE(MID([1]Data!$D$27,SEARCH("$",[1]Data!$D$27)+1,6)),NA())</f>
        <v>#N/A</v>
      </c>
      <c r="GW77" s="15" t="e">
        <f>IF(GW$1=[1]Data!$A$1,_xlfn.NUMBERVALUE(MID([1]Data!$D$27,SEARCH("$",[1]Data!$D$27)+1,6)),NA())</f>
        <v>#N/A</v>
      </c>
      <c r="GX77" s="15" t="e">
        <f>IF(GX$1=[1]Data!$A$1,_xlfn.NUMBERVALUE(MID([1]Data!$D$27,SEARCH("$",[1]Data!$D$27)+1,6)),NA())</f>
        <v>#N/A</v>
      </c>
      <c r="GY77" s="15" t="e">
        <f>IF(GY$1=[1]Data!$A$1,_xlfn.NUMBERVALUE(MID([1]Data!$D$27,SEARCH("$",[1]Data!$D$27)+1,6)),NA())</f>
        <v>#N/A</v>
      </c>
      <c r="GZ77" s="15" t="e">
        <f>IF(GZ$1=[1]Data!$A$1,_xlfn.NUMBERVALUE(MID([1]Data!$D$27,SEARCH("$",[1]Data!$D$27)+1,6)),NA())</f>
        <v>#N/A</v>
      </c>
      <c r="HA77" s="15" t="e">
        <v>#N/A</v>
      </c>
      <c r="HB77" s="15" t="e">
        <f>IF(HB$1=[1]Data!$A$1,_xlfn.NUMBERVALUE(MID([1]Data!$D$27,SEARCH("$",[1]Data!$D$27)+1,6)),NA())</f>
        <v>#N/A</v>
      </c>
      <c r="HC77" s="15" t="e">
        <v>#N/A</v>
      </c>
      <c r="HD77" s="15" t="e">
        <v>#N/A</v>
      </c>
      <c r="HE77" s="15" t="e">
        <f>IF(HE$1=[1]Data!$A$1,_xlfn.NUMBERVALUE(MID([1]Data!$D$27,SEARCH("$",[1]Data!$D$27)+1,6)),NA())</f>
        <v>#N/A</v>
      </c>
      <c r="HF77" s="15" t="e">
        <f>IF(HF$1=[1]Data!$A$1,_xlfn.NUMBERVALUE(MID([1]Data!$D$27,SEARCH("$",[1]Data!$D$27)+1,6)),NA())</f>
        <v>#N/A</v>
      </c>
      <c r="HG77" s="15" t="e">
        <f>IF(HG$1=[1]Data!$A$1,_xlfn.NUMBERVALUE(MID([1]Data!$D$27,SEARCH("$",[1]Data!$D$27)+1,6)),NA())</f>
        <v>#N/A</v>
      </c>
      <c r="HH77" s="15" t="e">
        <f>IF(HH$1=[1]Data!$A$1,_xlfn.NUMBERVALUE(MID([1]Data!$D$27,SEARCH("$",[1]Data!$D$27)+1,6)),NA())</f>
        <v>#N/A</v>
      </c>
      <c r="HI77" s="15" t="e">
        <f>IF(HI$1=[1]Data!$A$1,_xlfn.NUMBERVALUE(MID([1]Data!$D$27,SEARCH("$",[1]Data!$D$27)+1,6)),NA())</f>
        <v>#N/A</v>
      </c>
      <c r="HJ77" s="15" t="e">
        <f>IF(HJ$1=[1]Data!$A$1,_xlfn.NUMBERVALUE(MID([1]Data!$D$27,SEARCH("$",[1]Data!$D$27)+1,6)),NA())</f>
        <v>#N/A</v>
      </c>
      <c r="HK77" s="15" t="e">
        <f>IF(HK$1=[1]Data!$A$1,_xlfn.NUMBERVALUE(MID([1]Data!$D$27,SEARCH("$",[1]Data!$D$27)+1,6)),NA())</f>
        <v>#N/A</v>
      </c>
      <c r="HL77" s="15" t="e">
        <f>IF(HL$1=[1]Data!$A$1,_xlfn.NUMBERVALUE(MID([1]Data!$D$27,SEARCH("$",[1]Data!$D$27)+1,6)),NA())</f>
        <v>#N/A</v>
      </c>
      <c r="HM77" s="15" t="e">
        <f>IF(HM$1=[1]Data!$A$1,_xlfn.NUMBERVALUE(MID([1]Data!$D$27,SEARCH("$",[1]Data!$D$27)+1,6)),NA())</f>
        <v>#N/A</v>
      </c>
      <c r="HN77" s="15" t="e">
        <f>IF(HN$1=[1]Data!$A$1,_xlfn.NUMBERVALUE(MID([1]Data!$D$27,SEARCH("$",[1]Data!$D$27)+1,6)),NA())</f>
        <v>#N/A</v>
      </c>
      <c r="HO77" s="15" t="e">
        <f>IF(HO$1=[1]Data!$A$1,_xlfn.NUMBERVALUE(MID([1]Data!$D$27,SEARCH("$",[1]Data!$D$27)+1,6)),NA())</f>
        <v>#N/A</v>
      </c>
      <c r="HP77" s="15" t="e">
        <f>IF(HP$1=[1]Data!$A$1,_xlfn.NUMBERVALUE(MID([1]Data!$D$27,SEARCH("$",[1]Data!$D$27)+1,6)),NA())</f>
        <v>#N/A</v>
      </c>
      <c r="HQ77" s="15" t="e">
        <f>IF(HQ$1=[1]Data!$A$1,_xlfn.NUMBERVALUE(MID([1]Data!$D$27,SEARCH("$",[1]Data!$D$27)+1,6)),NA())</f>
        <v>#N/A</v>
      </c>
      <c r="HR77" s="15" t="e">
        <f>IF(HR$1=[1]Data!$A$1,_xlfn.NUMBERVALUE(MID([1]Data!$D$27,SEARCH("$",[1]Data!$D$27)+1,6)),NA())</f>
        <v>#N/A</v>
      </c>
      <c r="HS77" s="15" t="e">
        <f>IF(HS$1=[1]Data!$A$1,_xlfn.NUMBERVALUE(MID([1]Data!$D$27,SEARCH("$",[1]Data!$D$27)+1,6)),NA())</f>
        <v>#N/A</v>
      </c>
      <c r="HT77" s="15" t="e">
        <f>IF(HT$1=[1]Data!$A$1,_xlfn.NUMBERVALUE(MID([1]Data!$D$27,SEARCH("$",[1]Data!$D$27)+1,6)),NA())</f>
        <v>#N/A</v>
      </c>
      <c r="HU77" s="15" t="e">
        <f>IF(HU$1=[1]Data!$A$1,_xlfn.NUMBERVALUE(MID([1]Data!$D$27,SEARCH("$",[1]Data!$D$27)+1,6)),NA())</f>
        <v>#N/A</v>
      </c>
      <c r="HV77" s="15" t="e">
        <f>IF(HV$1=[1]Data!$A$1,_xlfn.NUMBERVALUE(MID([1]Data!$D$27,SEARCH("$",[1]Data!$D$27)+1,6)),NA())</f>
        <v>#N/A</v>
      </c>
      <c r="HW77" s="15" t="e">
        <f>IF(HW$1=[1]Data!$A$1,_xlfn.NUMBERVALUE(MID([1]Data!$D$27,SEARCH("$",[1]Data!$D$27)+1,6)),NA())</f>
        <v>#N/A</v>
      </c>
      <c r="HX77" s="15" t="e">
        <f>IF(HX$1=[1]Data!$A$1,_xlfn.NUMBERVALUE(MID([1]Data!$D$27,SEARCH("$",[1]Data!$D$27)+1,6)),NA())</f>
        <v>#N/A</v>
      </c>
      <c r="HY77" s="15" t="e">
        <f>IF(HY$1=[1]Data!$A$1,_xlfn.NUMBERVALUE(MID([1]Data!$D$27,SEARCH("$",[1]Data!$D$27)+1,6)),NA())</f>
        <v>#N/A</v>
      </c>
      <c r="HZ77" s="15" t="e">
        <f>IF(HZ$1=[1]Data!$A$1,_xlfn.NUMBERVALUE(MID([1]Data!$D$27,SEARCH("$",[1]Data!$D$27)+1,6)),NA())</f>
        <v>#N/A</v>
      </c>
      <c r="IA77" s="15" t="e">
        <f>IF(IA$1=[1]Data!$A$1,_xlfn.NUMBERVALUE(MID([1]Data!$D$27,SEARCH("$",[1]Data!$D$27)+1,6)),NA())</f>
        <v>#N/A</v>
      </c>
      <c r="IB77" s="15" t="e">
        <f>IF(IB$1=[1]Data!$A$1,_xlfn.NUMBERVALUE(MID([1]Data!$D$27,SEARCH("$",[1]Data!$D$27)+1,6)),NA())</f>
        <v>#N/A</v>
      </c>
      <c r="IC77" s="15" t="e">
        <f>IF(IC$1=[1]Data!$A$1,_xlfn.NUMBERVALUE(MID([1]Data!$D$27,SEARCH("$",[1]Data!$D$27)+1,6)),NA())</f>
        <v>#N/A</v>
      </c>
      <c r="ID77" s="15" t="e">
        <f>IF(ID$1=[1]Data!$A$1,_xlfn.NUMBERVALUE(MID([1]Data!$D$27,SEARCH("$",[1]Data!$D$27)+1,6)),NA())</f>
        <v>#N/A</v>
      </c>
      <c r="IE77" s="15" t="e">
        <f>IF(IE$1=[1]Data!$A$1,_xlfn.NUMBERVALUE(MID([1]Data!$D$27,SEARCH("$",[1]Data!$D$27)+1,6)),NA())</f>
        <v>#N/A</v>
      </c>
      <c r="IF77" s="15" t="e">
        <f>IF(IF$1=[1]Data!$A$1,_xlfn.NUMBERVALUE(MID([1]Data!$D$27,SEARCH("$",[1]Data!$D$27)+1,6)),NA())</f>
        <v>#N/A</v>
      </c>
      <c r="IG77" s="15" t="e">
        <f>IF(IG$1=[1]Data!$A$1,_xlfn.NUMBERVALUE(MID([1]Data!$D$27,SEARCH("$",[1]Data!$D$27)+1,6)),NA())</f>
        <v>#N/A</v>
      </c>
      <c r="IH77" s="15" t="e">
        <f>IF(IH$1=[1]Data!$A$1,_xlfn.NUMBERVALUE(MID([1]Data!$D$27,SEARCH("$",[1]Data!$D$27)+1,6)),NA())</f>
        <v>#N/A</v>
      </c>
      <c r="II77" s="15" t="e">
        <f>IF(II$1=[1]Data!$A$1,_xlfn.NUMBERVALUE(MID([1]Data!$D$27,SEARCH("$",[1]Data!$D$27)+1,6)),NA())</f>
        <v>#N/A</v>
      </c>
      <c r="IJ77" s="15" t="e">
        <f>IF(IJ$1=[1]Data!$A$1,_xlfn.NUMBERVALUE(MID([1]Data!$D$27,SEARCH("$",[1]Data!$D$27)+1,6)),NA())</f>
        <v>#N/A</v>
      </c>
      <c r="IK77" s="15" t="e">
        <f>IF(IK$1=[1]Data!$A$1,_xlfn.NUMBERVALUE(MID([1]Data!$D$27,SEARCH("$",[1]Data!$D$27)+1,6)),NA())</f>
        <v>#N/A</v>
      </c>
      <c r="IL77" s="15" t="e">
        <f>IF(IL$1=[1]Data!$A$1,_xlfn.NUMBERVALUE(MID([1]Data!$D$27,SEARCH("$",[1]Data!$D$27)+1,6)),NA())</f>
        <v>#N/A</v>
      </c>
      <c r="IM77" s="15" t="e">
        <f>IF(IM$1=[1]Data!$A$1,_xlfn.NUMBERVALUE(MID([1]Data!$D$27,SEARCH("$",[1]Data!$D$27)+1,6)),NA())</f>
        <v>#N/A</v>
      </c>
      <c r="IN77" s="15" t="e">
        <f>IF(IN$1=[1]Data!$A$1,_xlfn.NUMBERVALUE(MID([1]Data!$D$27,SEARCH("$",[1]Data!$D$27)+1,6)),NA())</f>
        <v>#N/A</v>
      </c>
      <c r="IO77" s="15" t="e">
        <f>IF(IO$1=[1]Data!$A$1,_xlfn.NUMBERVALUE(MID([1]Data!$D$27,SEARCH("$",[1]Data!$D$27)+1,6)),NA())</f>
        <v>#N/A</v>
      </c>
      <c r="IP77" s="15" t="e">
        <f>IF(IP$1=[1]Data!$A$1,_xlfn.NUMBERVALUE(MID([1]Data!$D$27,SEARCH("$",[1]Data!$D$27)+1,6)),NA())</f>
        <v>#N/A</v>
      </c>
      <c r="IQ77" s="15" t="e">
        <f>IF(IQ$1=[1]Data!$A$1,_xlfn.NUMBERVALUE(MID([1]Data!$D$27,SEARCH("$",[1]Data!$D$27)+1,6)),NA())</f>
        <v>#N/A</v>
      </c>
      <c r="IR77" s="15" t="e">
        <f>IF(IR$1=[1]Data!$A$1,_xlfn.NUMBERVALUE(MID([1]Data!$D$27,SEARCH("$",[1]Data!$D$27)+1,6)),NA())</f>
        <v>#N/A</v>
      </c>
      <c r="IS77" s="15" t="e">
        <f>IF(IS$1=[1]Data!$A$1,_xlfn.NUMBERVALUE(MID([1]Data!$D$27,SEARCH("$",[1]Data!$D$27)+1,6)),NA())</f>
        <v>#N/A</v>
      </c>
      <c r="IT77" s="15" t="e">
        <f>IF(IT$1=[1]Data!$A$1,_xlfn.NUMBERVALUE(MID([1]Data!$D$27,SEARCH("$",[1]Data!$D$27)+1,6)),NA())</f>
        <v>#N/A</v>
      </c>
      <c r="IU77" s="15" t="e">
        <f>IF(IU$1=[1]Data!$A$1,_xlfn.NUMBERVALUE(MID([1]Data!$D$27,SEARCH("$",[1]Data!$D$27)+1,6)),NA())</f>
        <v>#N/A</v>
      </c>
      <c r="IV77" s="15" t="e">
        <f>IF(IV$1=[1]Data!$A$1,_xlfn.NUMBERVALUE(MID([1]Data!$D$27,SEARCH("$",[1]Data!$D$27)+1,6)),NA())</f>
        <v>#N/A</v>
      </c>
      <c r="IW77" s="15" t="e">
        <f>IF(IW$1=[1]Data!$A$1,_xlfn.NUMBERVALUE(MID([1]Data!$D$27,SEARCH("$",[1]Data!$D$27)+1,6)),NA())</f>
        <v>#N/A</v>
      </c>
      <c r="IX77" s="15" t="e">
        <f>IF(IX$1=[1]Data!$A$1,_xlfn.NUMBERVALUE(MID([1]Data!$D$27,SEARCH("$",[1]Data!$D$27)+1,6)),NA())</f>
        <v>#N/A</v>
      </c>
      <c r="IY77" s="15" t="e">
        <f>IF(IY$1=[1]Data!$A$1,_xlfn.NUMBERVALUE(MID([1]Data!$D$27,SEARCH("$",[1]Data!$D$27)+1,6)),NA())</f>
        <v>#N/A</v>
      </c>
      <c r="IZ77" s="15" t="e">
        <f>IF(IZ$1=[1]Data!$A$1,_xlfn.NUMBERVALUE(MID([1]Data!$D$27,SEARCH("$",[1]Data!$D$27)+1,6)),NA())</f>
        <v>#N/A</v>
      </c>
      <c r="JA77" s="15" t="e">
        <f>IF(JA$1=[1]Data!$A$1,_xlfn.NUMBERVALUE(MID([1]Data!$D$27,SEARCH("$",[1]Data!$D$27)+1,6)),NA())</f>
        <v>#N/A</v>
      </c>
      <c r="JB77" s="15" t="e">
        <f>IF(JB$1=[1]Data!$A$1,_xlfn.NUMBERVALUE(MID([1]Data!$D$27,SEARCH("$",[1]Data!$D$27)+1,6)),NA())</f>
        <v>#N/A</v>
      </c>
      <c r="JC77" s="15" t="e">
        <f>IF(JC$1=[1]Data!$A$1,_xlfn.NUMBERVALUE(MID([1]Data!$D$27,SEARCH("$",[1]Data!$D$27)+1,6)),NA())</f>
        <v>#N/A</v>
      </c>
      <c r="JD77" s="15" t="e">
        <f>IF(JD$1=[1]Data!$A$1,_xlfn.NUMBERVALUE(MID([1]Data!$D$27,SEARCH("$",[1]Data!$D$27)+1,6)),NA())</f>
        <v>#N/A</v>
      </c>
      <c r="JE77" s="15" t="e">
        <f>IF(JE$1=[1]Data!$A$1,_xlfn.NUMBERVALUE(MID([1]Data!$D$27,SEARCH("$",[1]Data!$D$27)+1,6)),NA())</f>
        <v>#N/A</v>
      </c>
      <c r="JF77" s="15" t="e">
        <f>IF(JF$1=[1]Data!$A$1,_xlfn.NUMBERVALUE(MID([1]Data!$D$27,SEARCH("$",[1]Data!$D$27)+1,6)),NA())</f>
        <v>#N/A</v>
      </c>
      <c r="JG77" s="15" t="e">
        <f>IF(JG$1=[1]Data!$A$1,_xlfn.NUMBERVALUE(MID([1]Data!$D$27,SEARCH("$",[1]Data!$D$27)+1,6)),NA())</f>
        <v>#N/A</v>
      </c>
      <c r="JH77" s="15" t="e">
        <f>IF(JH$1=[1]Data!$A$1,_xlfn.NUMBERVALUE(MID([1]Data!$D$27,SEARCH("$",[1]Data!$D$27)+1,6)),NA())</f>
        <v>#N/A</v>
      </c>
      <c r="JI77" s="15" t="e">
        <f>IF(JI$1=[1]Data!$A$1,_xlfn.NUMBERVALUE(MID([1]Data!$D$27,SEARCH("$",[1]Data!$D$27)+1,6)),NA())</f>
        <v>#N/A</v>
      </c>
      <c r="JJ77" s="15" t="e">
        <f>IF(JJ$1=[1]Data!$A$1,_xlfn.NUMBERVALUE(MID([1]Data!$D$27,SEARCH("$",[1]Data!$D$27)+1,6)),NA())</f>
        <v>#N/A</v>
      </c>
      <c r="JK77" s="15" t="e">
        <f>IF(JK$1=[1]Data!$A$1,_xlfn.NUMBERVALUE(MID([1]Data!$D$27,SEARCH("$",[1]Data!$D$27)+1,6)),NA())</f>
        <v>#N/A</v>
      </c>
      <c r="JL77" s="15" t="e">
        <f>IF(JL$1=[1]Data!$A$1,_xlfn.NUMBERVALUE(MID([1]Data!$D$27,SEARCH("$",[1]Data!$D$27)+1,6)),NA())</f>
        <v>#N/A</v>
      </c>
      <c r="JM77" s="15" t="e">
        <f>IF(JM$1=[1]Data!$A$1,_xlfn.NUMBERVALUE(MID([1]Data!$D$27,SEARCH("$",[1]Data!$D$27)+1,6)),NA())</f>
        <v>#N/A</v>
      </c>
      <c r="JN77" s="15" t="e">
        <f>IF(JN$1=[1]Data!$A$1,_xlfn.NUMBERVALUE(MID([1]Data!$D$27,SEARCH("$",[1]Data!$D$27)+1,6)),NA())</f>
        <v>#N/A</v>
      </c>
      <c r="JO77" s="15" t="e">
        <f>IF(JO$1=[1]Data!$A$1,_xlfn.NUMBERVALUE(MID([1]Data!$D$27,SEARCH("$",[1]Data!$D$27)+1,6)),NA())</f>
        <v>#N/A</v>
      </c>
      <c r="JP77" s="15" t="e">
        <f>IF(JP$1=[1]Data!$A$1,_xlfn.NUMBERVALUE(MID([1]Data!$D$27,SEARCH("$",[1]Data!$D$27)+1,6)),NA())</f>
        <v>#N/A</v>
      </c>
      <c r="JQ77" s="15" t="e">
        <f>IF(JQ$1=[1]Data!$A$1,_xlfn.NUMBERVALUE(MID([1]Data!$D$27,SEARCH("$",[1]Data!$D$27)+1,6)),NA())</f>
        <v>#N/A</v>
      </c>
      <c r="JR77" s="15" t="e">
        <f>IF(JR$1=[1]Data!$A$1,_xlfn.NUMBERVALUE(MID([1]Data!$D$27,SEARCH("$",[1]Data!$D$27)+1,6)),NA())</f>
        <v>#N/A</v>
      </c>
      <c r="JS77" s="15" t="e">
        <f>IF(JS$1=[1]Data!$A$1,_xlfn.NUMBERVALUE(MID([1]Data!$D$27,SEARCH("$",[1]Data!$D$27)+1,6)),NA())</f>
        <v>#N/A</v>
      </c>
      <c r="JT77" s="15" t="e">
        <f>IF(JT$1=[1]Data!$A$1,_xlfn.NUMBERVALUE(MID([1]Data!$D$27,SEARCH("$",[1]Data!$D$27)+1,6)),NA())</f>
        <v>#N/A</v>
      </c>
      <c r="JU77" s="15" t="e">
        <f>IF(JU$1=[1]Data!$A$1,_xlfn.NUMBERVALUE(MID([1]Data!$D$27,SEARCH("$",[1]Data!$D$27)+1,6)),NA())</f>
        <v>#N/A</v>
      </c>
      <c r="JV77" s="15" t="e">
        <f>IF(JV$1=[1]Data!$A$1,_xlfn.NUMBERVALUE(MID([1]Data!$D$27,SEARCH("$",[1]Data!$D$27)+1,6)),NA())</f>
        <v>#N/A</v>
      </c>
      <c r="JW77" s="15" t="e">
        <f>IF(JW$1=[1]Data!$A$1,_xlfn.NUMBERVALUE(MID([1]Data!$D$27,SEARCH("$",[1]Data!$D$27)+1,6)),NA())</f>
        <v>#N/A</v>
      </c>
      <c r="JX77" s="15" t="e">
        <f>IF(JX$1=[1]Data!$A$1,_xlfn.NUMBERVALUE(MID([1]Data!$D$27,SEARCH("$",[1]Data!$D$27)+1,6)),NA())</f>
        <v>#N/A</v>
      </c>
      <c r="JY77" s="15" t="e">
        <f>IF(JY$1=[1]Data!$A$1,_xlfn.NUMBERVALUE(MID([1]Data!$D$27,SEARCH("$",[1]Data!$D$27)+1,6)),NA())</f>
        <v>#N/A</v>
      </c>
      <c r="JZ77" s="15" t="e">
        <f>IF(JZ$1=[1]Data!$A$1,_xlfn.NUMBERVALUE(MID([1]Data!$D$27,SEARCH("$",[1]Data!$D$27)+1,6)),NA())</f>
        <v>#N/A</v>
      </c>
      <c r="KA77" s="15" t="e">
        <f>IF(KA$1=[1]Data!$A$1,_xlfn.NUMBERVALUE(MID([1]Data!$D$27,SEARCH("$",[1]Data!$D$27)+1,6)),NA())</f>
        <v>#N/A</v>
      </c>
      <c r="KB77" s="15" t="e">
        <f>IF(KB$1=[1]Data!$A$1,_xlfn.NUMBERVALUE(MID([1]Data!$D$27,SEARCH("$",[1]Data!$D$27)+1,6)),NA())</f>
        <v>#N/A</v>
      </c>
      <c r="KC77" s="15" t="e">
        <f>IF(KC$1=[1]Data!$A$1,_xlfn.NUMBERVALUE(MID([1]Data!$D$27,SEARCH("$",[1]Data!$D$27)+1,6)),NA())</f>
        <v>#N/A</v>
      </c>
      <c r="KD77" s="15" t="e">
        <f>IF(KD$1=[1]Data!$A$1,_xlfn.NUMBERVALUE(MID([1]Data!$D$27,SEARCH("$",[1]Data!$D$27)+1,6)),NA())</f>
        <v>#N/A</v>
      </c>
      <c r="KE77" s="15" t="e">
        <f>IF(KE$1=[1]Data!$A$1,_xlfn.NUMBERVALUE(MID([1]Data!$D$27,SEARCH("$",[1]Data!$D$27)+1,6)),NA())</f>
        <v>#N/A</v>
      </c>
      <c r="KF77" s="15" t="e">
        <f>IF(KF$1=[1]Data!$A$1,_xlfn.NUMBERVALUE(MID([1]Data!$D$27,SEARCH("$",[1]Data!$D$27)+1,6)),NA())</f>
        <v>#N/A</v>
      </c>
      <c r="KG77" s="15" t="e">
        <f>IF(KG$1=[1]Data!$A$1,_xlfn.NUMBERVALUE(MID([1]Data!$D$27,SEARCH("$",[1]Data!$D$27)+1,6)),NA())</f>
        <v>#N/A</v>
      </c>
      <c r="KH77" s="15" t="e">
        <f>IF(KH$1=[1]Data!$A$1,_xlfn.NUMBERVALUE(MID([1]Data!$D$27,SEARCH("$",[1]Data!$D$27)+1,6)),NA())</f>
        <v>#N/A</v>
      </c>
      <c r="KI77" s="15" t="e">
        <f>IF(KI$1=[1]Data!$A$1,_xlfn.NUMBERVALUE(MID([1]Data!$D$27,SEARCH("$",[1]Data!$D$27)+1,6)),NA())</f>
        <v>#N/A</v>
      </c>
      <c r="KJ77" s="15" t="e">
        <f>IF(KJ$1=[1]Data!$A$1,_xlfn.NUMBERVALUE(MID([1]Data!$D$27,SEARCH("$",[1]Data!$D$27)+1,6)),NA())</f>
        <v>#N/A</v>
      </c>
      <c r="KK77" s="15" t="e">
        <f>IF(KK$1=[1]Data!$A$1,_xlfn.NUMBERVALUE(MID([1]Data!$D$27,SEARCH("$",[1]Data!$D$27)+1,6)),NA())</f>
        <v>#N/A</v>
      </c>
      <c r="KL77" s="15" t="e">
        <f>IF(KL$1=[1]Data!$A$1,_xlfn.NUMBERVALUE(MID([1]Data!$D$27,SEARCH("$",[1]Data!$D$27)+1,6)),NA())</f>
        <v>#N/A</v>
      </c>
      <c r="KM77" s="15" t="e">
        <f>IF(KM$1=[1]Data!$A$1,_xlfn.NUMBERVALUE(MID([1]Data!$D$27,SEARCH("$",[1]Data!$D$27)+1,6)),NA())</f>
        <v>#N/A</v>
      </c>
      <c r="KN77" s="15" t="e">
        <f>IF(KN$1=[1]Data!$A$1,_xlfn.NUMBERVALUE(MID([1]Data!$D$27,SEARCH("$",[1]Data!$D$27)+1,6)),NA())</f>
        <v>#N/A</v>
      </c>
      <c r="KO77" s="15" t="e">
        <f>IF(KO$1=[1]Data!$A$1,_xlfn.NUMBERVALUE(MID([1]Data!$D$27,SEARCH("$",[1]Data!$D$27)+1,6)),NA())</f>
        <v>#N/A</v>
      </c>
      <c r="KP77" s="15" t="e">
        <f>IF(KP$1=[1]Data!$A$1,_xlfn.NUMBERVALUE(MID([1]Data!$D$27,SEARCH("$",[1]Data!$D$27)+1,6)),NA())</f>
        <v>#N/A</v>
      </c>
      <c r="KQ77" s="15" t="e">
        <f>IF(KQ$1=[1]Data!$A$1,_xlfn.NUMBERVALUE(MID([1]Data!$D$27,SEARCH("$",[1]Data!$D$27)+1,6)),NA())</f>
        <v>#N/A</v>
      </c>
      <c r="KR77" s="15" t="e">
        <f>IF(KR$1=[1]Data!$A$1,_xlfn.NUMBERVALUE(MID([1]Data!$D$27,SEARCH("$",[1]Data!$D$27)+1,6)),NA())</f>
        <v>#N/A</v>
      </c>
      <c r="KS77" s="15" t="e">
        <f>IF(KS$1=[1]Data!$A$1,_xlfn.NUMBERVALUE(MID([1]Data!$D$27,SEARCH("$",[1]Data!$D$27)+1,6)),NA())</f>
        <v>#N/A</v>
      </c>
      <c r="KT77" s="15" t="e">
        <f>IF(KT$1=[1]Data!$A$1,_xlfn.NUMBERVALUE(MID([1]Data!$D$27,SEARCH("$",[1]Data!$D$27)+1,6)),NA())</f>
        <v>#N/A</v>
      </c>
      <c r="KU77" s="15" t="e">
        <f>IF(KU$1=[1]Data!$A$1,_xlfn.NUMBERVALUE(MID([1]Data!$D$27,SEARCH("$",[1]Data!$D$27)+1,6)),NA())</f>
        <v>#N/A</v>
      </c>
      <c r="KV77" s="15" t="e">
        <f>IF(KV$1=[1]Data!$A$1,_xlfn.NUMBERVALUE(MID([1]Data!$D$27,SEARCH("$",[1]Data!$D$27)+1,6)),NA())</f>
        <v>#N/A</v>
      </c>
      <c r="KW77" s="15" t="e">
        <f>IF(KW$1=[1]Data!$A$1,_xlfn.NUMBERVALUE(MID([1]Data!$D$27,SEARCH("$",[1]Data!$D$27)+1,6)),NA())</f>
        <v>#N/A</v>
      </c>
      <c r="KX77" s="15" t="e">
        <f>IF(KX$1=[1]Data!$A$1,_xlfn.NUMBERVALUE(MID([1]Data!$D$27,SEARCH("$",[1]Data!$D$27)+1,6)),NA())</f>
        <v>#N/A</v>
      </c>
      <c r="KY77" s="15" t="e">
        <f>IF(KY$1=[1]Data!$A$1,_xlfn.NUMBERVALUE(MID([1]Data!$D$27,SEARCH("$",[1]Data!$D$27)+1,6)),NA())</f>
        <v>#N/A</v>
      </c>
      <c r="KZ77" s="15" t="e">
        <f>IF(KZ$1=[1]Data!$A$1,_xlfn.NUMBERVALUE(MID([1]Data!$D$27,SEARCH("$",[1]Data!$D$27)+1,6)),NA())</f>
        <v>#N/A</v>
      </c>
      <c r="LA77" s="15" t="e">
        <f>IF(LA$1=[1]Data!$A$1,_xlfn.NUMBERVALUE(MID([1]Data!$D$27,SEARCH("$",[1]Data!$D$27)+1,6)),NA())</f>
        <v>#N/A</v>
      </c>
      <c r="LB77" s="15" t="e">
        <f>IF(LB$1=[1]Data!$A$1,_xlfn.NUMBERVALUE(MID([1]Data!$D$27,SEARCH("$",[1]Data!$D$27)+1,6)),NA())</f>
        <v>#N/A</v>
      </c>
      <c r="LC77" s="15" t="e">
        <f>IF(LC$1=[1]Data!$A$1,_xlfn.NUMBERVALUE(MID([1]Data!$D$27,SEARCH("$",[1]Data!$D$27)+1,6)),NA())</f>
        <v>#N/A</v>
      </c>
      <c r="LD77" s="15" t="e">
        <f>IF(LD$1=[1]Data!$A$1,_xlfn.NUMBERVALUE(MID([1]Data!$D$27,SEARCH("$",[1]Data!$D$27)+1,6)),NA())</f>
        <v>#N/A</v>
      </c>
      <c r="LE77" s="15" t="e">
        <f>IF(LE$1=[1]Data!$A$1,_xlfn.NUMBERVALUE(MID([1]Data!$D$27,SEARCH("$",[1]Data!$D$27)+1,6)),NA())</f>
        <v>#N/A</v>
      </c>
      <c r="LF77" s="15" t="e">
        <f>IF(LF$1=[1]Data!$A$1,_xlfn.NUMBERVALUE(MID([1]Data!$D$27,SEARCH("$",[1]Data!$D$27)+1,6)),NA())</f>
        <v>#N/A</v>
      </c>
      <c r="LG77" s="15" t="e">
        <f>IF(LG$1=[1]Data!$A$1,_xlfn.NUMBERVALUE(MID([1]Data!$D$27,SEARCH("$",[1]Data!$D$27)+1,6)),NA())</f>
        <v>#N/A</v>
      </c>
      <c r="LH77" s="15" t="e">
        <f>IF(LH$1=[1]Data!$A$1,_xlfn.NUMBERVALUE(MID([1]Data!$D$27,SEARCH("$",[1]Data!$D$27)+1,6)),NA())</f>
        <v>#N/A</v>
      </c>
      <c r="LI77" s="15" t="e">
        <f>IF(LI$1=[1]Data!$A$1,_xlfn.NUMBERVALUE(MID([1]Data!$D$27,SEARCH("$",[1]Data!$D$27)+1,6)),NA())</f>
        <v>#N/A</v>
      </c>
      <c r="LJ77" s="15" t="e">
        <f>IF(LJ$1=[1]Data!$A$1,_xlfn.NUMBERVALUE(MID([1]Data!$D$27,SEARCH("$",[1]Data!$D$27)+1,6)),NA())</f>
        <v>#N/A</v>
      </c>
      <c r="LK77" s="15" t="e">
        <f>IF(LK$1=[1]Data!$A$1,_xlfn.NUMBERVALUE(MID([1]Data!$D$27,SEARCH("$",[1]Data!$D$27)+1,6)),NA())</f>
        <v>#N/A</v>
      </c>
      <c r="LL77" s="15" t="e">
        <f>IF(LL$1=[1]Data!$A$1,_xlfn.NUMBERVALUE(MID([1]Data!$D$27,SEARCH("$",[1]Data!$D$27)+1,6)),NA())</f>
        <v>#N/A</v>
      </c>
      <c r="LM77" s="15" t="e">
        <f>IF(LM$1=[1]Data!$A$1,_xlfn.NUMBERVALUE(MID([1]Data!$D$27,SEARCH("$",[1]Data!$D$27)+1,6)),NA())</f>
        <v>#N/A</v>
      </c>
      <c r="LN77" s="15" t="e">
        <f>IF(LN$1=[1]Data!$A$1,_xlfn.NUMBERVALUE(MID([1]Data!$D$27,SEARCH("$",[1]Data!$D$27)+1,6)),NA())</f>
        <v>#N/A</v>
      </c>
      <c r="LO77" s="15" t="e">
        <f>IF(LO$1=[1]Data!$A$1,_xlfn.NUMBERVALUE(MID([1]Data!$D$27,SEARCH("$",[1]Data!$D$27)+1,6)),NA())</f>
        <v>#N/A</v>
      </c>
      <c r="LP77" s="15" t="e">
        <f>IF(LP$1=[1]Data!$A$1,_xlfn.NUMBERVALUE(MID([1]Data!$D$27,SEARCH("$",[1]Data!$D$27)+1,6)),NA())</f>
        <v>#N/A</v>
      </c>
      <c r="LQ77" s="15" t="e">
        <f>IF(LQ$1=[1]Data!$A$1,_xlfn.NUMBERVALUE(MID([1]Data!$D$27,SEARCH("$",[1]Data!$D$27)+1,6)),NA())</f>
        <v>#N/A</v>
      </c>
      <c r="LR77" s="15" t="e">
        <f>IF(LR$1=[1]Data!$A$1,_xlfn.NUMBERVALUE(MID([1]Data!$D$27,SEARCH("$",[1]Data!$D$27)+1,6)),NA())</f>
        <v>#N/A</v>
      </c>
      <c r="LS77" s="15" t="e">
        <f>IF(LS$1=[1]Data!$A$1,_xlfn.NUMBERVALUE(MID([1]Data!$D$27,SEARCH("$",[1]Data!$D$27)+1,6)),NA())</f>
        <v>#N/A</v>
      </c>
      <c r="LT77" s="15" t="e">
        <f>IF(LT$1=[1]Data!$A$1,_xlfn.NUMBERVALUE(MID([1]Data!$D$27,SEARCH("$",[1]Data!$D$27)+1,6)),NA())</f>
        <v>#N/A</v>
      </c>
      <c r="LU77" s="15" t="e">
        <f>IF(LU$1=[1]Data!$A$1,_xlfn.NUMBERVALUE(MID([1]Data!$D$27,SEARCH("$",[1]Data!$D$27)+1,6)),NA())</f>
        <v>#N/A</v>
      </c>
      <c r="LV77" s="15" t="e">
        <f>IF(LV$1=[1]Data!$A$1,_xlfn.NUMBERVALUE(MID([1]Data!$D$27,SEARCH("$",[1]Data!$D$27)+1,6)),NA())</f>
        <v>#N/A</v>
      </c>
      <c r="LW77" s="15" t="e">
        <f>IF(LW$1=[1]Data!$A$1,_xlfn.NUMBERVALUE(MID([1]Data!$D$27,SEARCH("$",[1]Data!$D$27)+1,6)),NA())</f>
        <v>#N/A</v>
      </c>
      <c r="LX77" s="15" t="e">
        <f>IF(LX$1=[1]Data!$A$1,_xlfn.NUMBERVALUE(MID([1]Data!$D$27,SEARCH("$",[1]Data!$D$27)+1,6)),NA())</f>
        <v>#N/A</v>
      </c>
      <c r="LY77" s="15" t="e">
        <f>IF(LY$1=[1]Data!$A$1,_xlfn.NUMBERVALUE(MID([1]Data!$D$27,SEARCH("$",[1]Data!$D$27)+1,6)),NA())</f>
        <v>#N/A</v>
      </c>
      <c r="LZ77" s="15" t="e">
        <f>IF(LZ$1=[1]Data!$A$1,_xlfn.NUMBERVALUE(MID([1]Data!$D$27,SEARCH("$",[1]Data!$D$27)+1,6)),NA())</f>
        <v>#N/A</v>
      </c>
      <c r="MA77" s="15" t="e">
        <f>IF(MA$1=[1]Data!$A$1,_xlfn.NUMBERVALUE(MID([1]Data!$D$27,SEARCH("$",[1]Data!$D$27)+1,6)),NA())</f>
        <v>#N/A</v>
      </c>
      <c r="MB77" s="15" t="e">
        <f>IF(MB$1=[1]Data!$A$1,_xlfn.NUMBERVALUE(MID([1]Data!$D$27,SEARCH("$",[1]Data!$D$27)+1,6)),NA())</f>
        <v>#N/A</v>
      </c>
      <c r="MC77" s="15" t="e">
        <f>IF(MC$1=[1]Data!$A$1,_xlfn.NUMBERVALUE(MID([1]Data!$D$27,SEARCH("$",[1]Data!$D$27)+1,6)),NA())</f>
        <v>#N/A</v>
      </c>
      <c r="MD77" s="15" t="e">
        <f>IF(MD$1=[1]Data!$A$1,_xlfn.NUMBERVALUE(MID([1]Data!$D$27,SEARCH("$",[1]Data!$D$27)+1,6)),NA())</f>
        <v>#N/A</v>
      </c>
      <c r="ME77" s="15" t="e">
        <f>IF(ME$1=[1]Data!$A$1,_xlfn.NUMBERVALUE(MID([1]Data!$D$27,SEARCH("$",[1]Data!$D$27)+1,6)),NA())</f>
        <v>#N/A</v>
      </c>
      <c r="MF77" s="15" t="e">
        <f>IF(MF$1=[1]Data!$A$1,_xlfn.NUMBERVALUE(MID([1]Data!$D$27,SEARCH("$",[1]Data!$D$27)+1,6)),NA())</f>
        <v>#N/A</v>
      </c>
      <c r="MG77" s="15" t="e">
        <f>IF(MG$1=[1]Data!$A$1,_xlfn.NUMBERVALUE(MID([1]Data!$D$27,SEARCH("$",[1]Data!$D$27)+1,6)),NA())</f>
        <v>#N/A</v>
      </c>
      <c r="MH77" s="15" t="e">
        <f>IF(MH$1=[1]Data!$A$1,_xlfn.NUMBERVALUE(MID([1]Data!$D$27,SEARCH("$",[1]Data!$D$27)+1,6)),NA())</f>
        <v>#N/A</v>
      </c>
      <c r="MI77" s="15" t="e">
        <f>IF(MI$1=[1]Data!$A$1,_xlfn.NUMBERVALUE(MID([1]Data!$D$27,SEARCH("$",[1]Data!$D$27)+1,6)),NA())</f>
        <v>#N/A</v>
      </c>
      <c r="MJ77" s="15" t="e">
        <f>IF(MJ$1=[1]Data!$A$1,_xlfn.NUMBERVALUE(MID([1]Data!$D$27,SEARCH("$",[1]Data!$D$27)+1,6)),NA())</f>
        <v>#N/A</v>
      </c>
      <c r="MK77" s="15" t="e">
        <f>IF(MK$1=[1]Data!$A$1,_xlfn.NUMBERVALUE(MID([1]Data!$D$27,SEARCH("$",[1]Data!$D$27)+1,6)),NA())</f>
        <v>#N/A</v>
      </c>
      <c r="ML77" s="15" t="e">
        <f>IF(ML$1=[1]Data!$A$1,_xlfn.NUMBERVALUE(MID([1]Data!$D$27,SEARCH("$",[1]Data!$D$27)+1,6)),NA())</f>
        <v>#N/A</v>
      </c>
      <c r="MM77" s="15" t="e">
        <f>IF(MM$1=[1]Data!$A$1,_xlfn.NUMBERVALUE(MID([1]Data!$D$27,SEARCH("$",[1]Data!$D$27)+1,6)),NA())</f>
        <v>#N/A</v>
      </c>
      <c r="MN77" s="15" t="e">
        <f>IF(MN$1=[1]Data!$A$1,_xlfn.NUMBERVALUE(MID([1]Data!$D$27,SEARCH("$",[1]Data!$D$27)+1,6)),NA())</f>
        <v>#N/A</v>
      </c>
      <c r="MO77" s="15" t="e">
        <f>IF(MO$1=[1]Data!$A$1,_xlfn.NUMBERVALUE(MID([1]Data!$D$27,SEARCH("$",[1]Data!$D$27)+1,6)),NA())</f>
        <v>#N/A</v>
      </c>
      <c r="MP77" s="15" t="e">
        <f>IF(MP$1=[1]Data!$A$1,_xlfn.NUMBERVALUE(MID([1]Data!$D$27,SEARCH("$",[1]Data!$D$27)+1,6)),NA())</f>
        <v>#N/A</v>
      </c>
      <c r="MQ77" s="15" t="e">
        <f>IF(MQ$1=[1]Data!$A$1,_xlfn.NUMBERVALUE(MID([1]Data!$D$27,SEARCH("$",[1]Data!$D$27)+1,6)),NA())</f>
        <v>#N/A</v>
      </c>
      <c r="MR77" s="15" t="e">
        <f>IF(MR$1=[1]Data!$A$1,_xlfn.NUMBERVALUE(MID([1]Data!$D$27,SEARCH("$",[1]Data!$D$27)+1,6)),NA())</f>
        <v>#N/A</v>
      </c>
      <c r="MS77" s="15" t="e">
        <f>IF(MS$1=[1]Data!$A$1,_xlfn.NUMBERVALUE(MID([1]Data!$D$27,SEARCH("$",[1]Data!$D$27)+1,6)),NA())</f>
        <v>#N/A</v>
      </c>
      <c r="MT77" s="15" t="e">
        <f>IF(MT$1=[1]Data!$A$1,_xlfn.NUMBERVALUE(MID([1]Data!$D$27,SEARCH("$",[1]Data!$D$27)+1,6)),NA())</f>
        <v>#N/A</v>
      </c>
      <c r="MU77" s="15" t="e">
        <f>IF(MU$1=[1]Data!$A$1,_xlfn.NUMBERVALUE(MID([1]Data!$D$27,SEARCH("$",[1]Data!$D$27)+1,6)),NA())</f>
        <v>#N/A</v>
      </c>
      <c r="MV77" s="15" t="e">
        <f>IF(MV$1=[1]Data!$A$1,_xlfn.NUMBERVALUE(MID([1]Data!$D$27,SEARCH("$",[1]Data!$D$27)+1,6)),NA())</f>
        <v>#N/A</v>
      </c>
      <c r="MW77" s="15" t="e">
        <f>IF(MW$1=[1]Data!$A$1,_xlfn.NUMBERVALUE(MID([1]Data!$D$27,SEARCH("$",[1]Data!$D$27)+1,6)),NA())</f>
        <v>#N/A</v>
      </c>
      <c r="MX77" s="15" t="e">
        <f>IF(MX$1=[1]Data!$A$1,_xlfn.NUMBERVALUE(MID([1]Data!$D$27,SEARCH("$",[1]Data!$D$27)+1,6)),NA())</f>
        <v>#N/A</v>
      </c>
      <c r="MY77" s="15" t="e">
        <f>IF(MY$1=[1]Data!$A$1,_xlfn.NUMBERVALUE(MID([1]Data!$D$27,SEARCH("$",[1]Data!$D$27)+1,6)),NA())</f>
        <v>#N/A</v>
      </c>
      <c r="MZ77" s="15" t="e">
        <f>IF(MZ$1=[1]Data!$A$1,_xlfn.NUMBERVALUE(MID([1]Data!$D$27,SEARCH("$",[1]Data!$D$27)+1,6)),NA())</f>
        <v>#N/A</v>
      </c>
      <c r="NA77" s="15" t="e">
        <f>IF(NA$1=[1]Data!$A$1,_xlfn.NUMBERVALUE(MID([1]Data!$D$27,SEARCH("$",[1]Data!$D$27)+1,6)),NA())</f>
        <v>#N/A</v>
      </c>
      <c r="NB77" s="15" t="e">
        <f>IF(NB$1=[1]Data!$A$1,_xlfn.NUMBERVALUE(MID([1]Data!$D$27,SEARCH("$",[1]Data!$D$27)+1,6)),NA())</f>
        <v>#N/A</v>
      </c>
      <c r="NC77" s="15" t="e">
        <f>IF(NC$1=[1]Data!$A$1,_xlfn.NUMBERVALUE(MID([1]Data!$D$27,SEARCH("$",[1]Data!$D$27)+1,6)),NA())</f>
        <v>#N/A</v>
      </c>
      <c r="ND77" s="15" t="e">
        <v>#N/A</v>
      </c>
    </row>
    <row r="78" spans="1:451" ht="16.5" customHeight="1" x14ac:dyDescent="0.25">
      <c r="B78" s="7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/>
      <c r="AO78" s="16"/>
      <c r="AP78" s="16"/>
      <c r="AQ78" s="16"/>
      <c r="AR78" s="16"/>
      <c r="AS78" s="16"/>
      <c r="AT78" s="16"/>
      <c r="AU78" s="16"/>
      <c r="AV78" s="16"/>
      <c r="AW78" s="16"/>
      <c r="AX78" s="16"/>
      <c r="AY78" s="16"/>
      <c r="AZ78" s="16"/>
      <c r="BA78" s="16"/>
      <c r="BB78" s="16"/>
      <c r="BC78" s="16"/>
      <c r="BD78" s="16"/>
      <c r="BE78" s="16"/>
      <c r="BF78" s="16"/>
      <c r="BG78" s="16"/>
      <c r="BH78" s="16"/>
      <c r="BI78" s="16"/>
      <c r="BJ78" s="16"/>
      <c r="BK78" s="16"/>
      <c r="BL78" s="16"/>
      <c r="BM78" s="16"/>
      <c r="BN78" s="16"/>
      <c r="BO78" s="16"/>
      <c r="BP78" s="16"/>
      <c r="BQ78" s="16"/>
      <c r="BR78" s="16"/>
      <c r="BS78" s="16"/>
      <c r="BT78" s="16"/>
      <c r="BU78" s="16"/>
      <c r="BV78" s="16"/>
      <c r="BW78" s="16"/>
      <c r="BX78" s="16"/>
      <c r="BY78" s="16"/>
      <c r="BZ78" s="16"/>
      <c r="CA78" s="16"/>
      <c r="CB78" s="16"/>
      <c r="CC78" s="16"/>
      <c r="CD78" s="16"/>
      <c r="CE78" s="16"/>
      <c r="CF78" s="16"/>
      <c r="CG78" s="16"/>
      <c r="CH78" s="16"/>
      <c r="CI78" s="16"/>
      <c r="CJ78" s="16"/>
      <c r="CK78" s="16"/>
      <c r="CL78" s="16"/>
      <c r="CM78" s="16"/>
      <c r="CN78" s="16"/>
      <c r="CO78" s="16"/>
      <c r="CP78" s="16"/>
      <c r="CQ78" s="16"/>
      <c r="CR78" s="16"/>
      <c r="CS78" s="16"/>
      <c r="CT78" s="16"/>
      <c r="CU78" s="16"/>
      <c r="CV78" s="16"/>
      <c r="CW78" s="16"/>
      <c r="CX78" s="16"/>
      <c r="CY78" s="16"/>
      <c r="CZ78" s="16"/>
      <c r="DA78" s="16"/>
      <c r="DB78" s="16"/>
      <c r="DC78" s="16"/>
      <c r="DD78" s="16"/>
      <c r="DE78" s="16"/>
      <c r="DF78" s="16"/>
      <c r="DG78" s="16"/>
      <c r="DH78" s="16"/>
      <c r="DI78" s="16"/>
      <c r="DJ78" s="16"/>
      <c r="DK78" s="16"/>
      <c r="DL78" s="16"/>
      <c r="DM78" s="16"/>
      <c r="DN78" s="16"/>
      <c r="DO78" s="16"/>
      <c r="DP78" s="16"/>
      <c r="DQ78" s="16"/>
      <c r="DR78" s="16"/>
      <c r="DS78" s="16"/>
      <c r="DT78" s="16"/>
      <c r="DU78" s="16"/>
      <c r="DV78" s="16"/>
      <c r="DW78" s="16"/>
      <c r="DX78" s="16"/>
      <c r="DY78" s="16"/>
      <c r="DZ78" s="16"/>
      <c r="EA78" s="16"/>
      <c r="EB78" s="16"/>
      <c r="EC78" s="16"/>
      <c r="ED78" s="16"/>
      <c r="EE78" s="16"/>
      <c r="EF78" s="16"/>
      <c r="EG78" s="16"/>
      <c r="EH78" s="16"/>
      <c r="EI78" s="16"/>
      <c r="EJ78" s="16"/>
      <c r="EK78" s="16"/>
      <c r="EL78" s="16"/>
      <c r="EM78" s="16"/>
      <c r="EN78" s="16"/>
      <c r="EO78" s="16"/>
      <c r="EP78" s="16"/>
      <c r="EQ78" s="16"/>
      <c r="ER78" s="16"/>
      <c r="ES78" s="16"/>
      <c r="ET78" s="16"/>
      <c r="EU78" s="16"/>
      <c r="EV78" s="16"/>
      <c r="EW78" s="16"/>
      <c r="EX78" s="16"/>
      <c r="EY78" s="16"/>
      <c r="EZ78" s="16"/>
      <c r="FA78" s="16"/>
      <c r="FB78" s="16"/>
      <c r="FC78" s="16"/>
      <c r="FD78" s="16"/>
      <c r="FE78" s="16"/>
      <c r="FF78" s="16"/>
      <c r="FG78" s="16"/>
      <c r="FH78" s="16"/>
      <c r="FI78" s="16"/>
      <c r="FJ78" s="16"/>
      <c r="FK78" s="16"/>
      <c r="FL78" s="16"/>
      <c r="FM78" s="16"/>
      <c r="FN78" s="16"/>
      <c r="FO78" s="16"/>
      <c r="FP78" s="16"/>
      <c r="FQ78" s="16"/>
      <c r="FR78" s="16"/>
      <c r="FS78" s="16"/>
      <c r="FT78" s="16"/>
      <c r="FU78" s="16"/>
      <c r="FV78" s="16"/>
      <c r="FW78" s="16"/>
      <c r="FX78" s="16"/>
      <c r="FY78" s="16"/>
      <c r="FZ78" s="16"/>
      <c r="GA78" s="16"/>
      <c r="GB78" s="16"/>
      <c r="GC78" s="16"/>
      <c r="GD78" s="16"/>
      <c r="GE78" s="16"/>
      <c r="GF78" s="16"/>
      <c r="GG78" s="16"/>
      <c r="GH78" s="16"/>
      <c r="GI78" s="16"/>
      <c r="GJ78" s="16"/>
      <c r="GK78" s="16"/>
      <c r="GL78" s="16"/>
      <c r="GM78" s="16"/>
      <c r="GN78" s="16"/>
      <c r="GO78" s="16"/>
      <c r="GP78" s="16"/>
      <c r="GQ78" s="16"/>
      <c r="GR78" s="16" t="e">
        <f>IF(GR$1=[1]Data!$A$1,_xlfn.NUMBERVALUE(MID([1]Data!$D$28,SEARCH("$",[1]Data!$D$28)+1,5)),NA())</f>
        <v>#N/A</v>
      </c>
      <c r="GS78" s="16" t="e">
        <v>#N/A</v>
      </c>
      <c r="GT78" s="16" t="e">
        <f>IF(GT$1=[1]Data!$A$1,_xlfn.NUMBERVALUE(MID([1]Data!$D$28,SEARCH("$",[1]Data!$D$28)+1,5)),NA())</f>
        <v>#N/A</v>
      </c>
      <c r="GU78" s="16" t="e">
        <v>#N/A</v>
      </c>
      <c r="GV78" s="16" t="e">
        <f>IF(GV$1=[1]Data!$A$1,_xlfn.NUMBERVALUE(MID([1]Data!$D$28,SEARCH("$",[1]Data!$D$28)+1,5)),NA())</f>
        <v>#N/A</v>
      </c>
      <c r="GW78" s="16" t="e">
        <f>IF(GW$1=[1]Data!$A$1,_xlfn.NUMBERVALUE(MID([1]Data!$D$28,SEARCH("$",[1]Data!$D$28)+1,5)),NA())</f>
        <v>#N/A</v>
      </c>
      <c r="GX78" s="16" t="e">
        <f>IF(GX$1=[1]Data!$A$1,_xlfn.NUMBERVALUE(MID([1]Data!$D$28,SEARCH("$",[1]Data!$D$28)+1,5)),NA())</f>
        <v>#N/A</v>
      </c>
      <c r="GY78" s="16" t="e">
        <f>IF(GY$1=[1]Data!$A$1,_xlfn.NUMBERVALUE(MID([1]Data!$D$28,SEARCH("$",[1]Data!$D$28)+1,5)),NA())</f>
        <v>#N/A</v>
      </c>
      <c r="GZ78" s="16" t="e">
        <f>IF(GZ$1=[1]Data!$A$1,_xlfn.NUMBERVALUE(MID([1]Data!$D$28,SEARCH("$",[1]Data!$D$28)+1,5)),NA())</f>
        <v>#N/A</v>
      </c>
      <c r="HA78" s="16" t="e">
        <v>#N/A</v>
      </c>
      <c r="HB78" s="16" t="e">
        <f>IF(HB$1=[1]Data!$A$1,_xlfn.NUMBERVALUE(MID([1]Data!$D$28,SEARCH("$",[1]Data!$D$28)+1,5)),NA())</f>
        <v>#N/A</v>
      </c>
      <c r="HC78" s="16" t="e">
        <v>#N/A</v>
      </c>
      <c r="HD78" s="16" t="e">
        <v>#N/A</v>
      </c>
      <c r="HE78" s="16" t="e">
        <f>IF(HE$1=[1]Data!$A$1,_xlfn.NUMBERVALUE(MID([1]Data!$D$28,SEARCH("$",[1]Data!$D$28)+1,5)),NA())</f>
        <v>#N/A</v>
      </c>
      <c r="HF78" s="16" t="e">
        <f>IF(HF$1=[1]Data!$A$1,_xlfn.NUMBERVALUE(MID([1]Data!$D$28,SEARCH("$",[1]Data!$D$28)+1,5)),NA())</f>
        <v>#N/A</v>
      </c>
      <c r="HG78" s="16" t="e">
        <f>IF(HG$1=[1]Data!$A$1,_xlfn.NUMBERVALUE(MID([1]Data!$D$28,SEARCH("$",[1]Data!$D$28)+1,5)),NA())</f>
        <v>#N/A</v>
      </c>
      <c r="HH78" s="16" t="e">
        <f>IF(HH$1=[1]Data!$A$1,_xlfn.NUMBERVALUE(MID([1]Data!$D$28,SEARCH("$",[1]Data!$D$28)+1,5)),NA())</f>
        <v>#N/A</v>
      </c>
      <c r="HI78" s="16" t="e">
        <f>IF(HI$1=[1]Data!$A$1,_xlfn.NUMBERVALUE(MID([1]Data!$D$28,SEARCH("$",[1]Data!$D$28)+1,5)),NA())</f>
        <v>#N/A</v>
      </c>
      <c r="HJ78" s="16" t="e">
        <f>IF(HJ$1=[1]Data!$A$1,_xlfn.NUMBERVALUE(MID([1]Data!$D$28,SEARCH("$",[1]Data!$D$28)+1,5)),NA())</f>
        <v>#N/A</v>
      </c>
      <c r="HK78" s="16" t="e">
        <f>IF(HK$1=[1]Data!$A$1,_xlfn.NUMBERVALUE(MID([1]Data!$D$28,SEARCH("$",[1]Data!$D$28)+1,5)),NA())</f>
        <v>#N/A</v>
      </c>
      <c r="HL78" s="16" t="e">
        <f>IF(HL$1=[1]Data!$A$1,_xlfn.NUMBERVALUE(MID([1]Data!$D$28,SEARCH("$",[1]Data!$D$28)+1,5)),NA())</f>
        <v>#N/A</v>
      </c>
      <c r="HM78" s="16" t="e">
        <f>IF(HM$1=[1]Data!$A$1,_xlfn.NUMBERVALUE(MID([1]Data!$D$28,SEARCH("$",[1]Data!$D$28)+1,5)),NA())</f>
        <v>#N/A</v>
      </c>
      <c r="HN78" s="16" t="e">
        <f>IF(HN$1=[1]Data!$A$1,_xlfn.NUMBERVALUE(MID([1]Data!$D$28,SEARCH("$",[1]Data!$D$28)+1,5)),NA())</f>
        <v>#N/A</v>
      </c>
      <c r="HO78" s="16" t="e">
        <f>IF(HO$1=[1]Data!$A$1,_xlfn.NUMBERVALUE(MID([1]Data!$D$28,SEARCH("$",[1]Data!$D$28)+1,5)),NA())</f>
        <v>#N/A</v>
      </c>
      <c r="HP78" s="16" t="e">
        <f>IF(HP$1=[1]Data!$A$1,_xlfn.NUMBERVALUE(MID([1]Data!$D$28,SEARCH("$",[1]Data!$D$28)+1,5)),NA())</f>
        <v>#N/A</v>
      </c>
      <c r="HQ78" s="16" t="e">
        <f>IF(HQ$1=[1]Data!$A$1,_xlfn.NUMBERVALUE(MID([1]Data!$D$28,SEARCH("$",[1]Data!$D$28)+1,5)),NA())</f>
        <v>#N/A</v>
      </c>
      <c r="HR78" s="16" t="e">
        <f>IF(HR$1=[1]Data!$A$1,_xlfn.NUMBERVALUE(MID([1]Data!$D$28,SEARCH("$",[1]Data!$D$28)+1,5)),NA())</f>
        <v>#N/A</v>
      </c>
      <c r="HS78" s="16" t="e">
        <f>IF(HS$1=[1]Data!$A$1,_xlfn.NUMBERVALUE(MID([1]Data!$D$28,SEARCH("$",[1]Data!$D$28)+1,5)),NA())</f>
        <v>#N/A</v>
      </c>
      <c r="HT78" s="16" t="e">
        <f>IF(HT$1=[1]Data!$A$1,_xlfn.NUMBERVALUE(MID([1]Data!$D$28,SEARCH("$",[1]Data!$D$28)+1,5)),NA())</f>
        <v>#N/A</v>
      </c>
      <c r="HU78" s="16" t="e">
        <f>IF(HU$1=[1]Data!$A$1,_xlfn.NUMBERVALUE(MID([1]Data!$D$28,SEARCH("$",[1]Data!$D$28)+1,5)),NA())</f>
        <v>#N/A</v>
      </c>
      <c r="HV78" s="16" t="e">
        <f>IF(HV$1=[1]Data!$A$1,_xlfn.NUMBERVALUE(MID([1]Data!$D$28,SEARCH("$",[1]Data!$D$28)+1,5)),NA())</f>
        <v>#N/A</v>
      </c>
      <c r="HW78" s="16" t="e">
        <f>IF(HW$1=[1]Data!$A$1,_xlfn.NUMBERVALUE(MID([1]Data!$D$28,SEARCH("$",[1]Data!$D$28)+1,5)),NA())</f>
        <v>#N/A</v>
      </c>
      <c r="HX78" s="16" t="e">
        <f>IF(HX$1=[1]Data!$A$1,_xlfn.NUMBERVALUE(MID([1]Data!$D$28,SEARCH("$",[1]Data!$D$28)+1,5)),NA())</f>
        <v>#N/A</v>
      </c>
      <c r="HY78" s="16" t="e">
        <f>IF(HY$1=[1]Data!$A$1,_xlfn.NUMBERVALUE(MID([1]Data!$D$28,SEARCH("$",[1]Data!$D$28)+1,5)),NA())</f>
        <v>#N/A</v>
      </c>
      <c r="HZ78" s="16" t="e">
        <f>IF(HZ$1=[1]Data!$A$1,_xlfn.NUMBERVALUE(MID([1]Data!$D$28,SEARCH("$",[1]Data!$D$28)+1,5)),NA())</f>
        <v>#N/A</v>
      </c>
      <c r="IA78" s="16" t="e">
        <f>IF(IA$1=[1]Data!$A$1,_xlfn.NUMBERVALUE(MID([1]Data!$D$28,SEARCH("$",[1]Data!$D$28)+1,5)),NA())</f>
        <v>#N/A</v>
      </c>
      <c r="IB78" s="16" t="e">
        <f>IF(IB$1=[1]Data!$A$1,_xlfn.NUMBERVALUE(MID([1]Data!$D$28,SEARCH("$",[1]Data!$D$28)+1,5)),NA())</f>
        <v>#N/A</v>
      </c>
      <c r="IC78" s="16" t="e">
        <f>IF(IC$1=[1]Data!$A$1,_xlfn.NUMBERVALUE(MID([1]Data!$D$28,SEARCH("$",[1]Data!$D$28)+1,5)),NA())</f>
        <v>#N/A</v>
      </c>
      <c r="ID78" s="16" t="e">
        <f>IF(ID$1=[1]Data!$A$1,_xlfn.NUMBERVALUE(MID([1]Data!$D$28,SEARCH("$",[1]Data!$D$28)+1,5)),NA())</f>
        <v>#N/A</v>
      </c>
      <c r="IE78" s="16" t="e">
        <f>IF(IE$1=[1]Data!$A$1,_xlfn.NUMBERVALUE(MID([1]Data!$D$28,SEARCH("$",[1]Data!$D$28)+1,5)),NA())</f>
        <v>#N/A</v>
      </c>
      <c r="IF78" s="16" t="e">
        <f>IF(IF$1=[1]Data!$A$1,_xlfn.NUMBERVALUE(MID([1]Data!$D$28,SEARCH("$",[1]Data!$D$28)+1,5)),NA())</f>
        <v>#N/A</v>
      </c>
      <c r="IG78" s="16" t="e">
        <f>IF(IG$1=[1]Data!$A$1,_xlfn.NUMBERVALUE(MID([1]Data!$D$28,SEARCH("$",[1]Data!$D$28)+1,5)),NA())</f>
        <v>#N/A</v>
      </c>
      <c r="IH78" s="16" t="e">
        <f>IF(IH$1=[1]Data!$A$1,_xlfn.NUMBERVALUE(MID([1]Data!$D$28,SEARCH("$",[1]Data!$D$28)+1,5)),NA())</f>
        <v>#N/A</v>
      </c>
      <c r="II78" s="16" t="e">
        <f>IF(II$1=[1]Data!$A$1,_xlfn.NUMBERVALUE(MID([1]Data!$D$28,SEARCH("$",[1]Data!$D$28)+1,5)),NA())</f>
        <v>#N/A</v>
      </c>
      <c r="IJ78" s="16" t="e">
        <f>IF(IJ$1=[1]Data!$A$1,_xlfn.NUMBERVALUE(MID([1]Data!$D$28,SEARCH("$",[1]Data!$D$28)+1,5)),NA())</f>
        <v>#N/A</v>
      </c>
      <c r="IK78" s="16" t="e">
        <f>IF(IK$1=[1]Data!$A$1,_xlfn.NUMBERVALUE(MID([1]Data!$D$28,SEARCH("$",[1]Data!$D$28)+1,5)),NA())</f>
        <v>#N/A</v>
      </c>
      <c r="IL78" s="16" t="e">
        <f>IF(IL$1=[1]Data!$A$1,_xlfn.NUMBERVALUE(MID([1]Data!$D$28,SEARCH("$",[1]Data!$D$28)+1,5)),NA())</f>
        <v>#N/A</v>
      </c>
      <c r="IM78" s="16" t="e">
        <f>IF(IM$1=[1]Data!$A$1,_xlfn.NUMBERVALUE(MID([1]Data!$D$28,SEARCH("$",[1]Data!$D$28)+1,5)),NA())</f>
        <v>#N/A</v>
      </c>
      <c r="IN78" s="16" t="e">
        <f>IF(IN$1=[1]Data!$A$1,_xlfn.NUMBERVALUE(MID([1]Data!$D$28,SEARCH("$",[1]Data!$D$28)+1,5)),NA())</f>
        <v>#N/A</v>
      </c>
      <c r="IO78" s="16" t="e">
        <f>IF(IO$1=[1]Data!$A$1,_xlfn.NUMBERVALUE(MID([1]Data!$D$28,SEARCH("$",[1]Data!$D$28)+1,5)),NA())</f>
        <v>#N/A</v>
      </c>
      <c r="IP78" s="16" t="e">
        <f>IF(IP$1=[1]Data!$A$1,_xlfn.NUMBERVALUE(MID([1]Data!$D$28,SEARCH("$",[1]Data!$D$28)+1,5)),NA())</f>
        <v>#N/A</v>
      </c>
      <c r="IQ78" s="16" t="e">
        <f>IF(IQ$1=[1]Data!$A$1,_xlfn.NUMBERVALUE(MID([1]Data!$D$28,SEARCH("$",[1]Data!$D$28)+1,5)),NA())</f>
        <v>#N/A</v>
      </c>
      <c r="IR78" s="16" t="e">
        <f>IF(IR$1=[1]Data!$A$1,_xlfn.NUMBERVALUE(MID([1]Data!$D$28,SEARCH("$",[1]Data!$D$28)+1,5)),NA())</f>
        <v>#N/A</v>
      </c>
      <c r="IS78" s="16" t="e">
        <f>IF(IS$1=[1]Data!$A$1,_xlfn.NUMBERVALUE(MID([1]Data!$D$28,SEARCH("$",[1]Data!$D$28)+1,5)),NA())</f>
        <v>#N/A</v>
      </c>
      <c r="IT78" s="16" t="e">
        <f>IF(IT$1=[1]Data!$A$1,_xlfn.NUMBERVALUE(MID([1]Data!$D$28,SEARCH("$",[1]Data!$D$28)+1,5)),NA())</f>
        <v>#N/A</v>
      </c>
      <c r="IU78" s="16" t="e">
        <f>IF(IU$1=[1]Data!$A$1,_xlfn.NUMBERVALUE(MID([1]Data!$D$28,SEARCH("$",[1]Data!$D$28)+1,5)),NA())</f>
        <v>#N/A</v>
      </c>
      <c r="IV78" s="16" t="e">
        <f>IF(IV$1=[1]Data!$A$1,_xlfn.NUMBERVALUE(MID([1]Data!$D$28,SEARCH("$",[1]Data!$D$28)+1,5)),NA())</f>
        <v>#N/A</v>
      </c>
      <c r="IW78" s="16" t="e">
        <f>IF(IW$1=[1]Data!$A$1,_xlfn.NUMBERVALUE(MID([1]Data!$D$28,SEARCH("$",[1]Data!$D$28)+1,5)),NA())</f>
        <v>#N/A</v>
      </c>
      <c r="IX78" s="16" t="e">
        <f>IF(IX$1=[1]Data!$A$1,_xlfn.NUMBERVALUE(MID([1]Data!$D$28,SEARCH("$",[1]Data!$D$28)+1,5)),NA())</f>
        <v>#N/A</v>
      </c>
      <c r="IY78" s="16" t="e">
        <f>IF(IY$1=[1]Data!$A$1,_xlfn.NUMBERVALUE(MID([1]Data!$D$28,SEARCH("$",[1]Data!$D$28)+1,5)),NA())</f>
        <v>#N/A</v>
      </c>
      <c r="IZ78" s="16" t="e">
        <f>IF(IZ$1=[1]Data!$A$1,_xlfn.NUMBERVALUE(MID([1]Data!$D$28,SEARCH("$",[1]Data!$D$28)+1,5)),NA())</f>
        <v>#N/A</v>
      </c>
      <c r="JA78" s="16" t="e">
        <f>IF(JA$1=[1]Data!$A$1,_xlfn.NUMBERVALUE(MID([1]Data!$D$28,SEARCH("$",[1]Data!$D$28)+1,5)),NA())</f>
        <v>#N/A</v>
      </c>
      <c r="JB78" s="16" t="e">
        <f>IF(JB$1=[1]Data!$A$1,_xlfn.NUMBERVALUE(MID([1]Data!$D$28,SEARCH("$",[1]Data!$D$28)+1,5)),NA())</f>
        <v>#N/A</v>
      </c>
      <c r="JC78" s="16" t="e">
        <f>IF(JC$1=[1]Data!$A$1,_xlfn.NUMBERVALUE(MID([1]Data!$D$28,SEARCH("$",[1]Data!$D$28)+1,5)),NA())</f>
        <v>#N/A</v>
      </c>
      <c r="JD78" s="16" t="e">
        <f>IF(JD$1=[1]Data!$A$1,_xlfn.NUMBERVALUE(MID([1]Data!$D$28,SEARCH("$",[1]Data!$D$28)+1,5)),NA())</f>
        <v>#N/A</v>
      </c>
      <c r="JE78" s="16" t="e">
        <f>IF(JE$1=[1]Data!$A$1,_xlfn.NUMBERVALUE(MID([1]Data!$D$28,SEARCH("$",[1]Data!$D$28)+1,5)),NA())</f>
        <v>#N/A</v>
      </c>
      <c r="JF78" s="16" t="e">
        <f>IF(JF$1=[1]Data!$A$1,_xlfn.NUMBERVALUE(MID([1]Data!$D$28,SEARCH("$",[1]Data!$D$28)+1,5)),NA())</f>
        <v>#N/A</v>
      </c>
      <c r="JG78" s="16" t="e">
        <f>IF(JG$1=[1]Data!$A$1,_xlfn.NUMBERVALUE(MID([1]Data!$D$28,SEARCH("$",[1]Data!$D$28)+1,5)),NA())</f>
        <v>#N/A</v>
      </c>
      <c r="JH78" s="16" t="e">
        <f>IF(JH$1=[1]Data!$A$1,_xlfn.NUMBERVALUE(MID([1]Data!$D$28,SEARCH("$",[1]Data!$D$28)+1,5)),NA())</f>
        <v>#N/A</v>
      </c>
      <c r="JI78" s="16" t="e">
        <f>IF(JI$1=[1]Data!$A$1,_xlfn.NUMBERVALUE(MID([1]Data!$D$28,SEARCH("$",[1]Data!$D$28)+1,5)),NA())</f>
        <v>#N/A</v>
      </c>
      <c r="JJ78" s="16" t="e">
        <f>IF(JJ$1=[1]Data!$A$1,_xlfn.NUMBERVALUE(MID([1]Data!$D$28,SEARCH("$",[1]Data!$D$28)+1,5)),NA())</f>
        <v>#N/A</v>
      </c>
      <c r="JK78" s="16" t="e">
        <f>IF(JK$1=[1]Data!$A$1,_xlfn.NUMBERVALUE(MID([1]Data!$D$28,SEARCH("$",[1]Data!$D$28)+1,5)),NA())</f>
        <v>#N/A</v>
      </c>
      <c r="JL78" s="16" t="e">
        <f>IF(JL$1=[1]Data!$A$1,_xlfn.NUMBERVALUE(MID([1]Data!$D$28,SEARCH("$",[1]Data!$D$28)+1,5)),NA())</f>
        <v>#N/A</v>
      </c>
      <c r="JM78" s="16" t="e">
        <f>IF(JM$1=[1]Data!$A$1,_xlfn.NUMBERVALUE(MID([1]Data!$D$28,SEARCH("$",[1]Data!$D$28)+1,5)),NA())</f>
        <v>#N/A</v>
      </c>
      <c r="JN78" s="16" t="e">
        <f>IF(JN$1=[1]Data!$A$1,_xlfn.NUMBERVALUE(MID([1]Data!$D$28,SEARCH("$",[1]Data!$D$28)+1,5)),NA())</f>
        <v>#N/A</v>
      </c>
      <c r="JO78" s="16" t="e">
        <f>IF(JO$1=[1]Data!$A$1,_xlfn.NUMBERVALUE(MID([1]Data!$D$28,SEARCH("$",[1]Data!$D$28)+1,5)),NA())</f>
        <v>#N/A</v>
      </c>
      <c r="JP78" s="16" t="e">
        <f>IF(JP$1=[1]Data!$A$1,_xlfn.NUMBERVALUE(MID([1]Data!$D$28,SEARCH("$",[1]Data!$D$28)+1,5)),NA())</f>
        <v>#N/A</v>
      </c>
      <c r="JQ78" s="16" t="e">
        <f>IF(JQ$1=[1]Data!$A$1,_xlfn.NUMBERVALUE(MID([1]Data!$D$28,SEARCH("$",[1]Data!$D$28)+1,5)),NA())</f>
        <v>#N/A</v>
      </c>
      <c r="JR78" s="16" t="e">
        <f>IF(JR$1=[1]Data!$A$1,_xlfn.NUMBERVALUE(MID([1]Data!$D$28,SEARCH("$",[1]Data!$D$28)+1,5)),NA())</f>
        <v>#N/A</v>
      </c>
      <c r="JS78" s="16" t="e">
        <f>IF(JS$1=[1]Data!$A$1,_xlfn.NUMBERVALUE(MID([1]Data!$D$28,SEARCH("$",[1]Data!$D$28)+1,5)),NA())</f>
        <v>#N/A</v>
      </c>
      <c r="JT78" s="16" t="e">
        <f>IF(JT$1=[1]Data!$A$1,_xlfn.NUMBERVALUE(MID([1]Data!$D$28,SEARCH("$",[1]Data!$D$28)+1,5)),NA())</f>
        <v>#N/A</v>
      </c>
      <c r="JU78" s="16" t="e">
        <f>IF(JU$1=[1]Data!$A$1,_xlfn.NUMBERVALUE(MID([1]Data!$D$28,SEARCH("$",[1]Data!$D$28)+1,5)),NA())</f>
        <v>#N/A</v>
      </c>
      <c r="JV78" s="16" t="e">
        <f>IF(JV$1=[1]Data!$A$1,_xlfn.NUMBERVALUE(MID([1]Data!$D$28,SEARCH("$",[1]Data!$D$28)+1,5)),NA())</f>
        <v>#N/A</v>
      </c>
      <c r="JW78" s="16" t="e">
        <f>IF(JW$1=[1]Data!$A$1,_xlfn.NUMBERVALUE(MID([1]Data!$D$28,SEARCH("$",[1]Data!$D$28)+1,5)),NA())</f>
        <v>#N/A</v>
      </c>
      <c r="JX78" s="16" t="e">
        <f>IF(JX$1=[1]Data!$A$1,_xlfn.NUMBERVALUE(MID([1]Data!$D$28,SEARCH("$",[1]Data!$D$28)+1,5)),NA())</f>
        <v>#N/A</v>
      </c>
      <c r="JY78" s="16" t="e">
        <f>IF(JY$1=[1]Data!$A$1,_xlfn.NUMBERVALUE(MID([1]Data!$D$28,SEARCH("$",[1]Data!$D$28)+1,5)),NA())</f>
        <v>#N/A</v>
      </c>
      <c r="JZ78" s="16" t="e">
        <f>IF(JZ$1=[1]Data!$A$1,_xlfn.NUMBERVALUE(MID([1]Data!$D$28,SEARCH("$",[1]Data!$D$28)+1,5)),NA())</f>
        <v>#N/A</v>
      </c>
      <c r="KA78" s="16" t="e">
        <f>IF(KA$1=[1]Data!$A$1,_xlfn.NUMBERVALUE(MID([1]Data!$D$28,SEARCH("$",[1]Data!$D$28)+1,5)),NA())</f>
        <v>#N/A</v>
      </c>
      <c r="KB78" s="16" t="e">
        <f>IF(KB$1=[1]Data!$A$1,_xlfn.NUMBERVALUE(MID([1]Data!$D$28,SEARCH("$",[1]Data!$D$28)+1,5)),NA())</f>
        <v>#N/A</v>
      </c>
      <c r="KC78" s="16" t="e">
        <f>IF(KC$1=[1]Data!$A$1,_xlfn.NUMBERVALUE(MID([1]Data!$D$28,SEARCH("$",[1]Data!$D$28)+1,5)),NA())</f>
        <v>#N/A</v>
      </c>
      <c r="KD78" s="16" t="e">
        <f>IF(KD$1=[1]Data!$A$1,_xlfn.NUMBERVALUE(MID([1]Data!$D$28,SEARCH("$",[1]Data!$D$28)+1,5)),NA())</f>
        <v>#N/A</v>
      </c>
      <c r="KE78" s="16" t="e">
        <f>IF(KE$1=[1]Data!$A$1,_xlfn.NUMBERVALUE(MID([1]Data!$D$28,SEARCH("$",[1]Data!$D$28)+1,5)),NA())</f>
        <v>#N/A</v>
      </c>
      <c r="KF78" s="16" t="e">
        <f>IF(KF$1=[1]Data!$A$1,_xlfn.NUMBERVALUE(MID([1]Data!$D$28,SEARCH("$",[1]Data!$D$28)+1,5)),NA())</f>
        <v>#N/A</v>
      </c>
      <c r="KG78" s="16" t="e">
        <f>IF(KG$1=[1]Data!$A$1,_xlfn.NUMBERVALUE(MID([1]Data!$D$28,SEARCH("$",[1]Data!$D$28)+1,5)),NA())</f>
        <v>#N/A</v>
      </c>
      <c r="KH78" s="16" t="e">
        <f>IF(KH$1=[1]Data!$A$1,_xlfn.NUMBERVALUE(MID([1]Data!$D$28,SEARCH("$",[1]Data!$D$28)+1,5)),NA())</f>
        <v>#N/A</v>
      </c>
      <c r="KI78" s="16" t="e">
        <f>IF(KI$1=[1]Data!$A$1,_xlfn.NUMBERVALUE(MID([1]Data!$D$28,SEARCH("$",[1]Data!$D$28)+1,5)),NA())</f>
        <v>#N/A</v>
      </c>
      <c r="KJ78" s="16" t="e">
        <f>IF(KJ$1=[1]Data!$A$1,_xlfn.NUMBERVALUE(MID([1]Data!$D$28,SEARCH("$",[1]Data!$D$28)+1,5)),NA())</f>
        <v>#N/A</v>
      </c>
      <c r="KK78" s="16" t="e">
        <f>IF(KK$1=[1]Data!$A$1,_xlfn.NUMBERVALUE(MID([1]Data!$D$28,SEARCH("$",[1]Data!$D$28)+1,5)),NA())</f>
        <v>#N/A</v>
      </c>
      <c r="KL78" s="16" t="e">
        <f>IF(KL$1=[1]Data!$A$1,_xlfn.NUMBERVALUE(MID([1]Data!$D$28,SEARCH("$",[1]Data!$D$28)+1,5)),NA())</f>
        <v>#N/A</v>
      </c>
      <c r="KM78" s="16" t="e">
        <f>IF(KM$1=[1]Data!$A$1,_xlfn.NUMBERVALUE(MID([1]Data!$D$28,SEARCH("$",[1]Data!$D$28)+1,5)),NA())</f>
        <v>#N/A</v>
      </c>
      <c r="KN78" s="16" t="e">
        <f>IF(KN$1=[1]Data!$A$1,_xlfn.NUMBERVALUE(MID([1]Data!$D$28,SEARCH("$",[1]Data!$D$28)+1,5)),NA())</f>
        <v>#N/A</v>
      </c>
      <c r="KO78" s="16" t="e">
        <f>IF(KO$1=[1]Data!$A$1,_xlfn.NUMBERVALUE(MID([1]Data!$D$28,SEARCH("$",[1]Data!$D$28)+1,5)),NA())</f>
        <v>#N/A</v>
      </c>
      <c r="KP78" s="16" t="e">
        <f>IF(KP$1=[1]Data!$A$1,_xlfn.NUMBERVALUE(MID([1]Data!$D$28,SEARCH("$",[1]Data!$D$28)+1,5)),NA())</f>
        <v>#N/A</v>
      </c>
      <c r="KQ78" s="16" t="e">
        <f>IF(KQ$1=[1]Data!$A$1,_xlfn.NUMBERVALUE(MID([1]Data!$D$28,SEARCH("$",[1]Data!$D$28)+1,5)),NA())</f>
        <v>#N/A</v>
      </c>
      <c r="KR78" s="16" t="e">
        <f>IF(KR$1=[1]Data!$A$1,_xlfn.NUMBERVALUE(MID([1]Data!$D$28,SEARCH("$",[1]Data!$D$28)+1,5)),NA())</f>
        <v>#N/A</v>
      </c>
      <c r="KS78" s="16" t="e">
        <f>IF(KS$1=[1]Data!$A$1,_xlfn.NUMBERVALUE(MID([1]Data!$D$28,SEARCH("$",[1]Data!$D$28)+1,5)),NA())</f>
        <v>#N/A</v>
      </c>
      <c r="KT78" s="16" t="e">
        <f>IF(KT$1=[1]Data!$A$1,_xlfn.NUMBERVALUE(MID([1]Data!$D$28,SEARCH("$",[1]Data!$D$28)+1,5)),NA())</f>
        <v>#N/A</v>
      </c>
      <c r="KU78" s="16" t="e">
        <f>IF(KU$1=[1]Data!$A$1,_xlfn.NUMBERVALUE(MID([1]Data!$D$28,SEARCH("$",[1]Data!$D$28)+1,5)),NA())</f>
        <v>#N/A</v>
      </c>
      <c r="KV78" s="16" t="e">
        <f>IF(KV$1=[1]Data!$A$1,_xlfn.NUMBERVALUE(MID([1]Data!$D$28,SEARCH("$",[1]Data!$D$28)+1,5)),NA())</f>
        <v>#N/A</v>
      </c>
      <c r="KW78" s="16" t="e">
        <f>IF(KW$1=[1]Data!$A$1,_xlfn.NUMBERVALUE(MID([1]Data!$D$28,SEARCH("$",[1]Data!$D$28)+1,5)),NA())</f>
        <v>#N/A</v>
      </c>
      <c r="KX78" s="16" t="e">
        <f>IF(KX$1=[1]Data!$A$1,_xlfn.NUMBERVALUE(MID([1]Data!$D$28,SEARCH("$",[1]Data!$D$28)+1,5)),NA())</f>
        <v>#N/A</v>
      </c>
      <c r="KY78" s="16" t="e">
        <f>IF(KY$1=[1]Data!$A$1,_xlfn.NUMBERVALUE(MID([1]Data!$D$28,SEARCH("$",[1]Data!$D$28)+1,5)),NA())</f>
        <v>#N/A</v>
      </c>
      <c r="KZ78" s="16" t="e">
        <f>IF(KZ$1=[1]Data!$A$1,_xlfn.NUMBERVALUE(MID([1]Data!$D$28,SEARCH("$",[1]Data!$D$28)+1,5)),NA())</f>
        <v>#N/A</v>
      </c>
      <c r="LA78" s="16" t="e">
        <f>IF(LA$1=[1]Data!$A$1,_xlfn.NUMBERVALUE(MID([1]Data!$D$28,SEARCH("$",[1]Data!$D$28)+1,5)),NA())</f>
        <v>#N/A</v>
      </c>
      <c r="LB78" s="16" t="e">
        <f>IF(LB$1=[1]Data!$A$1,_xlfn.NUMBERVALUE(MID([1]Data!$D$28,SEARCH("$",[1]Data!$D$28)+1,5)),NA())</f>
        <v>#N/A</v>
      </c>
      <c r="LC78" s="16" t="e">
        <f>IF(LC$1=[1]Data!$A$1,_xlfn.NUMBERVALUE(MID([1]Data!$D$28,SEARCH("$",[1]Data!$D$28)+1,5)),NA())</f>
        <v>#N/A</v>
      </c>
      <c r="LD78" s="16" t="e">
        <f>IF(LD$1=[1]Data!$A$1,_xlfn.NUMBERVALUE(MID([1]Data!$D$28,SEARCH("$",[1]Data!$D$28)+1,5)),NA())</f>
        <v>#N/A</v>
      </c>
      <c r="LE78" s="16" t="e">
        <f>IF(LE$1=[1]Data!$A$1,_xlfn.NUMBERVALUE(MID([1]Data!$D$28,SEARCH("$",[1]Data!$D$28)+1,5)),NA())</f>
        <v>#N/A</v>
      </c>
      <c r="LF78" s="16" t="e">
        <f>IF(LF$1=[1]Data!$A$1,_xlfn.NUMBERVALUE(MID([1]Data!$D$28,SEARCH("$",[1]Data!$D$28)+1,5)),NA())</f>
        <v>#N/A</v>
      </c>
      <c r="LG78" s="16" t="e">
        <f>IF(LG$1=[1]Data!$A$1,_xlfn.NUMBERVALUE(MID([1]Data!$D$28,SEARCH("$",[1]Data!$D$28)+1,5)),NA())</f>
        <v>#N/A</v>
      </c>
      <c r="LH78" s="16" t="e">
        <f>IF(LH$1=[1]Data!$A$1,_xlfn.NUMBERVALUE(MID([1]Data!$D$28,SEARCH("$",[1]Data!$D$28)+1,5)),NA())</f>
        <v>#N/A</v>
      </c>
      <c r="LI78" s="16" t="e">
        <f>IF(LI$1=[1]Data!$A$1,_xlfn.NUMBERVALUE(MID([1]Data!$D$28,SEARCH("$",[1]Data!$D$28)+1,5)),NA())</f>
        <v>#N/A</v>
      </c>
      <c r="LJ78" s="16" t="e">
        <f>IF(LJ$1=[1]Data!$A$1,_xlfn.NUMBERVALUE(MID([1]Data!$D$28,SEARCH("$",[1]Data!$D$28)+1,5)),NA())</f>
        <v>#N/A</v>
      </c>
      <c r="LK78" s="16" t="e">
        <f>IF(LK$1=[1]Data!$A$1,_xlfn.NUMBERVALUE(MID([1]Data!$D$28,SEARCH("$",[1]Data!$D$28)+1,5)),NA())</f>
        <v>#N/A</v>
      </c>
      <c r="LL78" s="16" t="e">
        <f>IF(LL$1=[1]Data!$A$1,_xlfn.NUMBERVALUE(MID([1]Data!$D$28,SEARCH("$",[1]Data!$D$28)+1,5)),NA())</f>
        <v>#N/A</v>
      </c>
      <c r="LM78" s="16" t="e">
        <f>IF(LM$1=[1]Data!$A$1,_xlfn.NUMBERVALUE(MID([1]Data!$D$28,SEARCH("$",[1]Data!$D$28)+1,5)),NA())</f>
        <v>#N/A</v>
      </c>
      <c r="LN78" s="16" t="e">
        <f>IF(LN$1=[1]Data!$A$1,_xlfn.NUMBERVALUE(MID([1]Data!$D$28,SEARCH("$",[1]Data!$D$28)+1,5)),NA())</f>
        <v>#N/A</v>
      </c>
      <c r="LO78" s="16" t="e">
        <f>IF(LO$1=[1]Data!$A$1,_xlfn.NUMBERVALUE(MID([1]Data!$D$28,SEARCH("$",[1]Data!$D$28)+1,5)),NA())</f>
        <v>#N/A</v>
      </c>
      <c r="LP78" s="16" t="e">
        <f>IF(LP$1=[1]Data!$A$1,_xlfn.NUMBERVALUE(MID([1]Data!$D$28,SEARCH("$",[1]Data!$D$28)+1,5)),NA())</f>
        <v>#N/A</v>
      </c>
      <c r="LQ78" s="16" t="e">
        <f>IF(LQ$1=[1]Data!$A$1,_xlfn.NUMBERVALUE(MID([1]Data!$D$28,SEARCH("$",[1]Data!$D$28)+1,5)),NA())</f>
        <v>#N/A</v>
      </c>
      <c r="LR78" s="16" t="e">
        <f>IF(LR$1=[1]Data!$A$1,_xlfn.NUMBERVALUE(MID([1]Data!$D$28,SEARCH("$",[1]Data!$D$28)+1,5)),NA())</f>
        <v>#N/A</v>
      </c>
      <c r="LS78" s="16" t="e">
        <f>IF(LS$1=[1]Data!$A$1,_xlfn.NUMBERVALUE(MID([1]Data!$D$28,SEARCH("$",[1]Data!$D$28)+1,5)),NA())</f>
        <v>#N/A</v>
      </c>
      <c r="LT78" s="16" t="e">
        <f>IF(LT$1=[1]Data!$A$1,_xlfn.NUMBERVALUE(MID([1]Data!$D$28,SEARCH("$",[1]Data!$D$28)+1,5)),NA())</f>
        <v>#N/A</v>
      </c>
      <c r="LU78" s="16" t="e">
        <f>IF(LU$1=[1]Data!$A$1,_xlfn.NUMBERVALUE(MID([1]Data!$D$28,SEARCH("$",[1]Data!$D$28)+1,5)),NA())</f>
        <v>#N/A</v>
      </c>
      <c r="LV78" s="16" t="e">
        <f>IF(LV$1=[1]Data!$A$1,_xlfn.NUMBERVALUE(MID([1]Data!$D$28,SEARCH("$",[1]Data!$D$28)+1,5)),NA())</f>
        <v>#N/A</v>
      </c>
      <c r="LW78" s="16" t="e">
        <f>IF(LW$1=[1]Data!$A$1,_xlfn.NUMBERVALUE(MID([1]Data!$D$28,SEARCH("$",[1]Data!$D$28)+1,5)),NA())</f>
        <v>#N/A</v>
      </c>
      <c r="LX78" s="16" t="e">
        <f>IF(LX$1=[1]Data!$A$1,_xlfn.NUMBERVALUE(MID([1]Data!$D$28,SEARCH("$",[1]Data!$D$28)+1,5)),NA())</f>
        <v>#N/A</v>
      </c>
      <c r="LY78" s="16" t="e">
        <f>IF(LY$1=[1]Data!$A$1,_xlfn.NUMBERVALUE(MID([1]Data!$D$28,SEARCH("$",[1]Data!$D$28)+1,5)),NA())</f>
        <v>#N/A</v>
      </c>
      <c r="LZ78" s="16" t="e">
        <f>IF(LZ$1=[1]Data!$A$1,_xlfn.NUMBERVALUE(MID([1]Data!$D$28,SEARCH("$",[1]Data!$D$28)+1,5)),NA())</f>
        <v>#N/A</v>
      </c>
      <c r="MA78" s="16" t="e">
        <f>IF(MA$1=[1]Data!$A$1,_xlfn.NUMBERVALUE(MID([1]Data!$D$28,SEARCH("$",[1]Data!$D$28)+1,5)),NA())</f>
        <v>#N/A</v>
      </c>
      <c r="MB78" s="16" t="e">
        <f>IF(MB$1=[1]Data!$A$1,_xlfn.NUMBERVALUE(MID([1]Data!$D$28,SEARCH("$",[1]Data!$D$28)+1,5)),NA())</f>
        <v>#N/A</v>
      </c>
      <c r="MC78" s="16" t="e">
        <f>IF(MC$1=[1]Data!$A$1,_xlfn.NUMBERVALUE(MID([1]Data!$D$28,SEARCH("$",[1]Data!$D$28)+1,5)),NA())</f>
        <v>#N/A</v>
      </c>
      <c r="MD78" s="16" t="e">
        <f>IF(MD$1=[1]Data!$A$1,_xlfn.NUMBERVALUE(MID([1]Data!$D$28,SEARCH("$",[1]Data!$D$28)+1,5)),NA())</f>
        <v>#N/A</v>
      </c>
      <c r="ME78" s="16" t="e">
        <f>IF(ME$1=[1]Data!$A$1,_xlfn.NUMBERVALUE(MID([1]Data!$D$28,SEARCH("$",[1]Data!$D$28)+1,5)),NA())</f>
        <v>#N/A</v>
      </c>
      <c r="MF78" s="16" t="e">
        <f>IF(MF$1=[1]Data!$A$1,_xlfn.NUMBERVALUE(MID([1]Data!$D$28,SEARCH("$",[1]Data!$D$28)+1,5)),NA())</f>
        <v>#N/A</v>
      </c>
      <c r="MG78" s="16" t="e">
        <f>IF(MG$1=[1]Data!$A$1,_xlfn.NUMBERVALUE(MID([1]Data!$D$28,SEARCH("$",[1]Data!$D$28)+1,5)),NA())</f>
        <v>#N/A</v>
      </c>
      <c r="MH78" s="16" t="e">
        <f>IF(MH$1=[1]Data!$A$1,_xlfn.NUMBERVALUE(MID([1]Data!$D$28,SEARCH("$",[1]Data!$D$28)+1,5)),NA())</f>
        <v>#N/A</v>
      </c>
      <c r="MI78" s="16" t="e">
        <f>IF(MI$1=[1]Data!$A$1,_xlfn.NUMBERVALUE(MID([1]Data!$D$28,SEARCH("$",[1]Data!$D$28)+1,5)),NA())</f>
        <v>#N/A</v>
      </c>
      <c r="MJ78" s="16" t="e">
        <f>IF(MJ$1=[1]Data!$A$1,_xlfn.NUMBERVALUE(MID([1]Data!$D$28,SEARCH("$",[1]Data!$D$28)+1,5)),NA())</f>
        <v>#N/A</v>
      </c>
      <c r="MK78" s="16" t="e">
        <f>IF(MK$1=[1]Data!$A$1,_xlfn.NUMBERVALUE(MID([1]Data!$D$28,SEARCH("$",[1]Data!$D$28)+1,5)),NA())</f>
        <v>#N/A</v>
      </c>
      <c r="ML78" s="16" t="e">
        <f>IF(ML$1=[1]Data!$A$1,_xlfn.NUMBERVALUE(MID([1]Data!$D$28,SEARCH("$",[1]Data!$D$28)+1,5)),NA())</f>
        <v>#N/A</v>
      </c>
      <c r="MM78" s="16" t="e">
        <f>IF(MM$1=[1]Data!$A$1,_xlfn.NUMBERVALUE(MID([1]Data!$D$28,SEARCH("$",[1]Data!$D$28)+1,5)),NA())</f>
        <v>#N/A</v>
      </c>
      <c r="MN78" s="16" t="e">
        <f>IF(MN$1=[1]Data!$A$1,_xlfn.NUMBERVALUE(MID([1]Data!$D$28,SEARCH("$",[1]Data!$D$28)+1,5)),NA())</f>
        <v>#N/A</v>
      </c>
      <c r="MO78" s="16" t="e">
        <f>IF(MO$1=[1]Data!$A$1,_xlfn.NUMBERVALUE(MID([1]Data!$D$28,SEARCH("$",[1]Data!$D$28)+1,5)),NA())</f>
        <v>#N/A</v>
      </c>
      <c r="MP78" s="16" t="e">
        <f>IF(MP$1=[1]Data!$A$1,_xlfn.NUMBERVALUE(MID([1]Data!$D$28,SEARCH("$",[1]Data!$D$28)+1,5)),NA())</f>
        <v>#N/A</v>
      </c>
      <c r="MQ78" s="16" t="e">
        <f>IF(MQ$1=[1]Data!$A$1,_xlfn.NUMBERVALUE(MID([1]Data!$D$28,SEARCH("$",[1]Data!$D$28)+1,5)),NA())</f>
        <v>#N/A</v>
      </c>
      <c r="MR78" s="16" t="e">
        <f>IF(MR$1=[1]Data!$A$1,_xlfn.NUMBERVALUE(MID([1]Data!$D$28,SEARCH("$",[1]Data!$D$28)+1,5)),NA())</f>
        <v>#N/A</v>
      </c>
      <c r="MS78" s="16" t="e">
        <f>IF(MS$1=[1]Data!$A$1,_xlfn.NUMBERVALUE(MID([1]Data!$D$28,SEARCH("$",[1]Data!$D$28)+1,5)),NA())</f>
        <v>#N/A</v>
      </c>
      <c r="MT78" s="16" t="e">
        <f>IF(MT$1=[1]Data!$A$1,_xlfn.NUMBERVALUE(MID([1]Data!$D$28,SEARCH("$",[1]Data!$D$28)+1,5)),NA())</f>
        <v>#N/A</v>
      </c>
      <c r="MU78" s="16" t="e">
        <f>IF(MU$1=[1]Data!$A$1,_xlfn.NUMBERVALUE(MID([1]Data!$D$28,SEARCH("$",[1]Data!$D$28)+1,5)),NA())</f>
        <v>#N/A</v>
      </c>
      <c r="MV78" s="16" t="e">
        <f>IF(MV$1=[1]Data!$A$1,_xlfn.NUMBERVALUE(MID([1]Data!$D$28,SEARCH("$",[1]Data!$D$28)+1,5)),NA())</f>
        <v>#N/A</v>
      </c>
      <c r="MW78" s="16" t="e">
        <f>IF(MW$1=[1]Data!$A$1,_xlfn.NUMBERVALUE(MID([1]Data!$D$28,SEARCH("$",[1]Data!$D$28)+1,5)),NA())</f>
        <v>#N/A</v>
      </c>
      <c r="MX78" s="16" t="e">
        <f>IF(MX$1=[1]Data!$A$1,_xlfn.NUMBERVALUE(MID([1]Data!$D$28,SEARCH("$",[1]Data!$D$28)+1,5)),NA())</f>
        <v>#N/A</v>
      </c>
      <c r="MY78" s="16" t="e">
        <f>IF(MY$1=[1]Data!$A$1,_xlfn.NUMBERVALUE(MID([1]Data!$D$28,SEARCH("$",[1]Data!$D$28)+1,5)),NA())</f>
        <v>#N/A</v>
      </c>
      <c r="MZ78" s="16" t="e">
        <f>IF(MZ$1=[1]Data!$A$1,_xlfn.NUMBERVALUE(MID([1]Data!$D$28,SEARCH("$",[1]Data!$D$28)+1,5)),NA())</f>
        <v>#N/A</v>
      </c>
      <c r="NA78" s="16" t="e">
        <f>IF(NA$1=[1]Data!$A$1,_xlfn.NUMBERVALUE(MID([1]Data!$D$28,SEARCH("$",[1]Data!$D$28)+1,5)),NA())</f>
        <v>#N/A</v>
      </c>
      <c r="NB78" s="16" t="e">
        <f>IF(NB$1=[1]Data!$A$1,_xlfn.NUMBERVALUE(MID([1]Data!$D$28,SEARCH("$",[1]Data!$D$28)+1,5)),NA())</f>
        <v>#N/A</v>
      </c>
      <c r="NC78" s="16" t="e">
        <f>IF(NC$1=[1]Data!$A$1,_xlfn.NUMBERVALUE(MID([1]Data!$D$28,SEARCH("$",[1]Data!$D$28)+1,5)),NA())</f>
        <v>#N/A</v>
      </c>
      <c r="ND78" s="16" t="e">
        <v>#N/A</v>
      </c>
    </row>
    <row r="79" spans="1:451" ht="15.75" customHeight="1" x14ac:dyDescent="0.25">
      <c r="B79" s="7"/>
      <c r="C79" s="8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8"/>
      <c r="AX79" s="8"/>
      <c r="AY79" s="8"/>
      <c r="AZ79" s="8"/>
      <c r="BA79" s="8"/>
      <c r="BB79" s="8"/>
      <c r="BC79" s="8"/>
      <c r="BD79" s="8"/>
      <c r="BE79" s="8"/>
      <c r="BF79" s="8"/>
      <c r="BG79" s="8"/>
      <c r="BH79" s="8"/>
      <c r="BI79" s="8"/>
      <c r="BJ79" s="8"/>
      <c r="BK79" s="8"/>
      <c r="BL79" s="8"/>
      <c r="BM79" s="8"/>
      <c r="BN79" s="8"/>
      <c r="BO79" s="8"/>
      <c r="BP79" s="8"/>
      <c r="BQ79" s="8"/>
      <c r="BR79" s="8"/>
      <c r="BS79" s="8"/>
      <c r="BT79" s="8"/>
      <c r="BU79" s="8"/>
      <c r="BV79" s="8"/>
      <c r="BW79" s="8"/>
      <c r="BX79" s="8"/>
      <c r="BY79" s="8"/>
      <c r="BZ79" s="8"/>
      <c r="CA79" s="8"/>
      <c r="CB79" s="8"/>
      <c r="CC79" s="8"/>
      <c r="CD79" s="8"/>
      <c r="CE79" s="8"/>
      <c r="CF79" s="8"/>
      <c r="CG79" s="8"/>
      <c r="CH79" s="8"/>
      <c r="CI79" s="8"/>
      <c r="CJ79" s="8"/>
      <c r="CK79" s="8"/>
      <c r="CL79" s="8"/>
      <c r="CM79" s="8"/>
      <c r="CN79" s="8"/>
      <c r="CO79" s="8"/>
      <c r="CP79" s="8"/>
      <c r="CQ79" s="8"/>
      <c r="CR79" s="8"/>
      <c r="CS79" s="8"/>
      <c r="CT79" s="8"/>
      <c r="CU79" s="8"/>
      <c r="CV79" s="8"/>
      <c r="CW79" s="8"/>
      <c r="CX79" s="8"/>
      <c r="CY79" s="8"/>
      <c r="CZ79" s="8"/>
      <c r="DA79" s="8"/>
      <c r="DB79" s="8"/>
      <c r="DC79" s="8"/>
      <c r="DD79" s="8"/>
      <c r="DE79" s="8"/>
      <c r="DF79" s="8"/>
      <c r="DG79" s="8"/>
      <c r="DH79" s="8"/>
      <c r="DI79" s="8"/>
      <c r="DJ79" s="8"/>
      <c r="DK79" s="8"/>
      <c r="DL79" s="8"/>
      <c r="DM79" s="8"/>
      <c r="DN79" s="8"/>
      <c r="DO79" s="8"/>
      <c r="DP79" s="8"/>
      <c r="DQ79" s="8"/>
      <c r="DR79" s="8"/>
      <c r="DS79" s="8"/>
      <c r="DT79" s="8"/>
      <c r="DU79" s="8"/>
      <c r="DV79" s="8"/>
      <c r="DW79" s="8"/>
      <c r="DX79" s="8"/>
      <c r="DY79" s="8"/>
      <c r="DZ79" s="8"/>
      <c r="EA79" s="8"/>
      <c r="EB79" s="8"/>
      <c r="EC79" s="8"/>
      <c r="ED79" s="8"/>
      <c r="EE79" s="8"/>
      <c r="EF79" s="8"/>
      <c r="EG79" s="8"/>
      <c r="EH79" s="8"/>
      <c r="EI79" s="8"/>
      <c r="EJ79" s="8"/>
      <c r="EK79" s="8"/>
      <c r="EL79" s="8"/>
      <c r="EM79" s="8"/>
      <c r="EN79" s="8"/>
      <c r="EO79" s="8"/>
      <c r="EP79" s="8"/>
      <c r="EQ79" s="8"/>
      <c r="ER79" s="8"/>
      <c r="ES79" s="8"/>
      <c r="ET79" s="8"/>
      <c r="EU79" s="8"/>
      <c r="EV79" s="8"/>
      <c r="EW79" s="8"/>
      <c r="EX79" s="8"/>
      <c r="EY79" s="8"/>
      <c r="EZ79" s="8"/>
      <c r="FA79" s="8"/>
      <c r="FB79" s="8"/>
      <c r="FC79" s="8"/>
      <c r="FD79" s="8"/>
      <c r="FE79" s="8"/>
      <c r="FF79" s="8"/>
      <c r="FG79" s="8"/>
      <c r="FH79" s="8"/>
      <c r="FI79" s="8"/>
      <c r="FJ79" s="8"/>
      <c r="FK79" s="8"/>
      <c r="FL79" s="8"/>
      <c r="FM79" s="8"/>
      <c r="FN79" s="8"/>
      <c r="FO79" s="8"/>
      <c r="FP79" s="8"/>
      <c r="FQ79" s="8"/>
      <c r="FR79" s="8"/>
      <c r="FS79" s="8"/>
      <c r="FT79" s="8"/>
      <c r="FU79" s="8"/>
      <c r="FV79" s="8"/>
      <c r="FW79" s="8"/>
      <c r="FX79" s="8"/>
      <c r="FY79" s="8"/>
      <c r="FZ79" s="8"/>
      <c r="GA79" s="8"/>
      <c r="GB79" s="8"/>
      <c r="GC79" s="8"/>
      <c r="GD79" s="8"/>
      <c r="GE79" s="8"/>
      <c r="GF79" s="8"/>
      <c r="GG79" s="8"/>
      <c r="GH79" s="8"/>
      <c r="GI79" s="8"/>
      <c r="GJ79" s="8"/>
      <c r="GK79" s="8"/>
      <c r="GL79" s="8"/>
      <c r="GM79" s="8"/>
      <c r="GN79" s="8"/>
      <c r="GO79" s="8"/>
      <c r="GP79" s="8"/>
      <c r="GQ79" s="8"/>
      <c r="GR79" s="8"/>
      <c r="GS79" s="8"/>
      <c r="GT79" s="8"/>
      <c r="GU79" s="8"/>
      <c r="GV79" s="8"/>
      <c r="GW79" s="8"/>
      <c r="GX79" s="8"/>
      <c r="GY79" s="8"/>
      <c r="GZ79" s="8"/>
      <c r="HA79" s="8"/>
      <c r="HB79" s="8"/>
      <c r="HC79" s="8"/>
      <c r="HD79" s="8"/>
      <c r="HE79" s="8"/>
      <c r="HF79" s="8"/>
      <c r="HG79" s="8"/>
      <c r="HH79" s="8"/>
      <c r="HI79" s="8"/>
      <c r="HJ79" s="8"/>
      <c r="HK79" s="8"/>
      <c r="HL79" s="8"/>
      <c r="HM79" s="8"/>
      <c r="HN79" s="8"/>
      <c r="HO79" s="8"/>
      <c r="HP79" s="8"/>
      <c r="HQ79" s="8"/>
      <c r="HR79" s="8"/>
      <c r="HS79" s="8"/>
      <c r="HT79" s="8"/>
      <c r="HU79" s="8"/>
      <c r="HV79" s="8"/>
      <c r="HW79" s="8"/>
      <c r="HX79" s="8"/>
      <c r="HY79" s="8"/>
      <c r="HZ79" s="8"/>
      <c r="IA79" s="8"/>
      <c r="IB79" s="8"/>
      <c r="IC79" s="8"/>
      <c r="ID79" s="8"/>
      <c r="IE79" s="8"/>
      <c r="IF79" s="8"/>
      <c r="IG79" s="8"/>
      <c r="IH79" s="8"/>
      <c r="II79" s="8"/>
      <c r="IJ79" s="8"/>
      <c r="IK79" s="8"/>
      <c r="IL79" s="8"/>
      <c r="IM79" s="8"/>
      <c r="IN79" s="8"/>
      <c r="IO79" s="8"/>
      <c r="IP79" s="8"/>
      <c r="IQ79" s="8"/>
      <c r="IR79" s="8"/>
      <c r="IS79" s="8"/>
      <c r="IT79" s="8"/>
      <c r="IU79" s="8"/>
      <c r="IV79" s="8"/>
      <c r="IW79" s="8"/>
      <c r="IX79" s="8"/>
      <c r="IY79" s="8"/>
      <c r="IZ79" s="8"/>
      <c r="JA79" s="8"/>
      <c r="JB79" s="8"/>
      <c r="JC79" s="8"/>
      <c r="JD79" s="8"/>
      <c r="JE79" s="8"/>
      <c r="JF79" s="8"/>
      <c r="JG79" s="8"/>
      <c r="JH79" s="8"/>
      <c r="JI79" s="8"/>
      <c r="JJ79" s="8"/>
      <c r="JK79" s="8"/>
      <c r="JL79" s="8"/>
      <c r="JM79" s="8"/>
      <c r="JN79" s="8"/>
      <c r="JO79" s="8"/>
      <c r="JP79" s="8"/>
      <c r="JQ79" s="8"/>
      <c r="JR79" s="8"/>
      <c r="JS79" s="8"/>
      <c r="JT79" s="8"/>
      <c r="JU79" s="8"/>
      <c r="JV79" s="8"/>
      <c r="JW79" s="8"/>
      <c r="JX79" s="8"/>
      <c r="JY79" s="8"/>
      <c r="JZ79" s="8"/>
      <c r="KA79" s="8"/>
      <c r="KB79" s="8"/>
      <c r="KC79" s="8"/>
      <c r="KD79" s="8"/>
      <c r="KE79" s="8"/>
      <c r="KF79" s="8"/>
      <c r="KG79" s="8"/>
      <c r="KH79" s="8"/>
      <c r="KI79" s="8"/>
      <c r="KJ79" s="8"/>
      <c r="KK79" s="8"/>
      <c r="KL79" s="8"/>
      <c r="KM79" s="8"/>
      <c r="KN79" s="8"/>
      <c r="KO79" s="8"/>
      <c r="KP79" s="8"/>
      <c r="KQ79" s="8"/>
      <c r="KR79" s="8"/>
      <c r="KS79" s="8"/>
      <c r="KT79" s="8"/>
      <c r="KU79" s="8"/>
      <c r="KV79" s="8"/>
      <c r="KW79" s="8"/>
      <c r="KX79" s="8"/>
      <c r="KY79" s="8"/>
      <c r="KZ79" s="8"/>
      <c r="LA79" s="8"/>
      <c r="LB79" s="8"/>
      <c r="LC79" s="8"/>
      <c r="LD79" s="8"/>
      <c r="LE79" s="8"/>
      <c r="LF79" s="8"/>
      <c r="LG79" s="8"/>
      <c r="LH79" s="8"/>
      <c r="LI79" s="8"/>
      <c r="LJ79" s="8"/>
      <c r="LK79" s="8"/>
      <c r="LL79" s="8"/>
      <c r="LM79" s="8"/>
      <c r="LN79" s="8"/>
      <c r="LO79" s="8"/>
      <c r="LP79" s="8"/>
      <c r="LQ79" s="8"/>
      <c r="LR79" s="8"/>
      <c r="LS79" s="8"/>
      <c r="LT79" s="8"/>
      <c r="LU79" s="8"/>
      <c r="LV79" s="8"/>
      <c r="LW79" s="8"/>
      <c r="LX79" s="8"/>
      <c r="LY79" s="8"/>
      <c r="LZ79" s="8"/>
      <c r="MA79" s="8"/>
      <c r="MB79" s="8"/>
      <c r="MC79" s="8"/>
      <c r="MD79" s="8"/>
      <c r="ME79" s="8"/>
      <c r="MF79" s="8"/>
      <c r="MG79" s="8"/>
      <c r="MH79" s="8"/>
      <c r="MI79" s="8"/>
      <c r="MJ79" s="8"/>
      <c r="MK79" s="8"/>
      <c r="ML79" s="8"/>
      <c r="MM79" s="8"/>
      <c r="MN79" s="8"/>
      <c r="MO79" s="8"/>
      <c r="MP79" s="8"/>
      <c r="MQ79" s="8"/>
      <c r="MR79" s="8"/>
      <c r="MS79" s="8"/>
      <c r="MT79" s="8"/>
      <c r="MU79" s="8"/>
      <c r="MV79" s="8"/>
      <c r="MW79" s="8"/>
      <c r="MX79" s="8"/>
      <c r="MY79" s="8"/>
      <c r="MZ79" s="8"/>
      <c r="NA79" s="8"/>
      <c r="NB79" s="8"/>
      <c r="NC79" s="8"/>
      <c r="ND79" s="8"/>
    </row>
    <row r="80" spans="1:451" ht="15.75" customHeight="1" x14ac:dyDescent="0.25">
      <c r="B80" s="7"/>
      <c r="C80" s="8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8"/>
      <c r="AY80" s="8"/>
      <c r="AZ80" s="8"/>
      <c r="BA80" s="8"/>
      <c r="BB80" s="8"/>
      <c r="BC80" s="8"/>
      <c r="BD80" s="8"/>
      <c r="BE80" s="8"/>
      <c r="BF80" s="8"/>
      <c r="BG80" s="8"/>
      <c r="BH80" s="8"/>
      <c r="BI80" s="8"/>
      <c r="BJ80" s="8"/>
      <c r="BK80" s="8"/>
      <c r="BL80" s="8"/>
      <c r="BM80" s="8"/>
      <c r="BN80" s="8"/>
      <c r="BO80" s="8"/>
      <c r="BP80" s="8"/>
      <c r="BQ80" s="8"/>
      <c r="BR80" s="8"/>
      <c r="BS80" s="8"/>
      <c r="BT80" s="8"/>
      <c r="BU80" s="8"/>
      <c r="BV80" s="8"/>
      <c r="BW80" s="8"/>
      <c r="BX80" s="8"/>
      <c r="BY80" s="8"/>
      <c r="BZ80" s="8"/>
      <c r="CA80" s="8"/>
      <c r="CB80" s="8"/>
      <c r="CC80" s="8"/>
      <c r="CD80" s="8"/>
      <c r="CE80" s="8"/>
      <c r="CF80" s="8"/>
      <c r="CG80" s="8"/>
      <c r="CH80" s="8"/>
      <c r="CI80" s="8"/>
      <c r="CJ80" s="8"/>
      <c r="CK80" s="8"/>
      <c r="CL80" s="8"/>
      <c r="CM80" s="8"/>
      <c r="CN80" s="8"/>
      <c r="CO80" s="8"/>
      <c r="CP80" s="8"/>
      <c r="CQ80" s="8"/>
      <c r="CR80" s="8"/>
      <c r="CS80" s="8"/>
      <c r="CT80" s="8"/>
      <c r="CU80" s="8"/>
      <c r="CV80" s="8"/>
      <c r="CW80" s="8"/>
      <c r="CX80" s="8"/>
      <c r="CY80" s="8"/>
      <c r="CZ80" s="8"/>
      <c r="DA80" s="8"/>
      <c r="DB80" s="8"/>
      <c r="DC80" s="8"/>
      <c r="DD80" s="8"/>
      <c r="DE80" s="8"/>
      <c r="DF80" s="8"/>
      <c r="DG80" s="8"/>
      <c r="DH80" s="8"/>
      <c r="DI80" s="8"/>
      <c r="DJ80" s="8"/>
      <c r="DK80" s="8"/>
      <c r="DL80" s="8"/>
      <c r="DM80" s="8"/>
      <c r="DN80" s="8"/>
      <c r="DO80" s="8"/>
      <c r="DP80" s="8"/>
      <c r="DQ80" s="8"/>
      <c r="DR80" s="8"/>
      <c r="DS80" s="8"/>
      <c r="DT80" s="8"/>
      <c r="DU80" s="8"/>
      <c r="DV80" s="8"/>
      <c r="DW80" s="8"/>
      <c r="DX80" s="8"/>
      <c r="DY80" s="8"/>
      <c r="DZ80" s="8"/>
      <c r="EA80" s="8"/>
      <c r="EB80" s="8"/>
      <c r="EC80" s="8"/>
      <c r="ED80" s="8"/>
      <c r="EE80" s="8"/>
      <c r="EF80" s="8"/>
      <c r="EG80" s="8"/>
      <c r="EH80" s="8"/>
      <c r="EI80" s="8"/>
      <c r="EJ80" s="8"/>
      <c r="EK80" s="8"/>
      <c r="EL80" s="8"/>
      <c r="EM80" s="8"/>
      <c r="EN80" s="8"/>
      <c r="EO80" s="8"/>
      <c r="EP80" s="8"/>
      <c r="EQ80" s="8"/>
      <c r="ER80" s="8"/>
      <c r="ES80" s="8"/>
      <c r="ET80" s="8"/>
      <c r="EU80" s="8"/>
      <c r="EV80" s="8"/>
      <c r="EW80" s="8"/>
      <c r="EX80" s="8"/>
      <c r="EY80" s="8"/>
      <c r="EZ80" s="8"/>
      <c r="FA80" s="8"/>
      <c r="FB80" s="8"/>
      <c r="FC80" s="8"/>
      <c r="FD80" s="8"/>
      <c r="FE80" s="8"/>
      <c r="FF80" s="8"/>
      <c r="FG80" s="8"/>
      <c r="FH80" s="8"/>
      <c r="FI80" s="8"/>
      <c r="FJ80" s="8"/>
      <c r="FK80" s="8"/>
      <c r="FL80" s="8"/>
      <c r="FM80" s="8"/>
      <c r="FN80" s="8"/>
      <c r="FO80" s="8"/>
      <c r="FP80" s="8"/>
      <c r="FQ80" s="8"/>
      <c r="FR80" s="8"/>
      <c r="FS80" s="8"/>
      <c r="FT80" s="8"/>
      <c r="FU80" s="8"/>
      <c r="FV80" s="8"/>
      <c r="FW80" s="8"/>
      <c r="FX80" s="8"/>
      <c r="FY80" s="8"/>
      <c r="FZ80" s="8"/>
      <c r="GA80" s="8"/>
      <c r="GB80" s="8"/>
      <c r="GC80" s="8"/>
      <c r="GD80" s="8"/>
      <c r="GE80" s="8"/>
      <c r="GF80" s="8"/>
      <c r="GG80" s="8"/>
      <c r="GH80" s="8"/>
      <c r="GI80" s="8"/>
      <c r="GJ80" s="8"/>
      <c r="GK80" s="8"/>
      <c r="GL80" s="8"/>
      <c r="GM80" s="8"/>
      <c r="GN80" s="8"/>
      <c r="GO80" s="8"/>
      <c r="GP80" s="8"/>
      <c r="GQ80" s="8"/>
      <c r="GR80" s="8"/>
      <c r="GS80" s="8"/>
      <c r="GT80" s="8"/>
      <c r="GU80" s="8"/>
      <c r="GV80" s="8"/>
      <c r="GW80" s="8"/>
      <c r="GX80" s="8"/>
      <c r="GY80" s="8"/>
      <c r="GZ80" s="8"/>
      <c r="HA80" s="8"/>
      <c r="HB80" s="8"/>
      <c r="HC80" s="8"/>
      <c r="HD80" s="8"/>
      <c r="HE80" s="8"/>
      <c r="HF80" s="8"/>
      <c r="HG80" s="8"/>
      <c r="HH80" s="8"/>
      <c r="HI80" s="8"/>
      <c r="HJ80" s="8"/>
      <c r="HK80" s="8"/>
      <c r="HL80" s="8"/>
      <c r="HM80" s="8"/>
      <c r="HN80" s="8"/>
      <c r="HO80" s="8"/>
      <c r="HP80" s="8"/>
      <c r="HQ80" s="8"/>
      <c r="HR80" s="8"/>
      <c r="HS80" s="8"/>
      <c r="HT80" s="8"/>
      <c r="HU80" s="8"/>
      <c r="HV80" s="8"/>
      <c r="HW80" s="8"/>
      <c r="HX80" s="8"/>
      <c r="HY80" s="8"/>
      <c r="HZ80" s="8"/>
      <c r="IA80" s="8"/>
      <c r="IB80" s="8"/>
      <c r="IC80" s="8"/>
      <c r="ID80" s="8"/>
      <c r="IE80" s="8"/>
      <c r="IF80" s="8"/>
      <c r="IG80" s="8"/>
      <c r="IH80" s="8"/>
      <c r="II80" s="8"/>
      <c r="IJ80" s="8"/>
      <c r="IK80" s="8"/>
      <c r="IL80" s="8"/>
      <c r="IM80" s="8"/>
      <c r="IN80" s="8"/>
      <c r="IO80" s="8"/>
      <c r="IP80" s="8"/>
      <c r="IQ80" s="8"/>
      <c r="IR80" s="8"/>
      <c r="IS80" s="8"/>
      <c r="IT80" s="8"/>
      <c r="IU80" s="8"/>
      <c r="IV80" s="8"/>
      <c r="IW80" s="8"/>
      <c r="IX80" s="8"/>
      <c r="IY80" s="8"/>
      <c r="IZ80" s="8"/>
      <c r="JA80" s="8"/>
      <c r="JB80" s="8"/>
      <c r="JC80" s="8"/>
      <c r="JD80" s="8"/>
      <c r="JE80" s="8"/>
      <c r="JF80" s="8"/>
      <c r="JG80" s="8"/>
      <c r="JH80" s="8"/>
      <c r="JI80" s="8"/>
      <c r="JJ80" s="8"/>
      <c r="JK80" s="8"/>
      <c r="JL80" s="8"/>
      <c r="JM80" s="8"/>
      <c r="JN80" s="8"/>
      <c r="JO80" s="8"/>
      <c r="JP80" s="8"/>
      <c r="JQ80" s="8"/>
      <c r="JR80" s="8"/>
      <c r="JS80" s="8"/>
      <c r="JT80" s="8"/>
      <c r="JU80" s="8"/>
      <c r="JV80" s="8"/>
      <c r="JW80" s="8"/>
      <c r="JX80" s="8"/>
      <c r="JY80" s="8"/>
      <c r="JZ80" s="8"/>
      <c r="KA80" s="8"/>
      <c r="KB80" s="8"/>
      <c r="KC80" s="8"/>
      <c r="KD80" s="8"/>
      <c r="KE80" s="8"/>
      <c r="KF80" s="8"/>
      <c r="KG80" s="8"/>
      <c r="KH80" s="8"/>
      <c r="KI80" s="8"/>
      <c r="KJ80" s="8"/>
      <c r="KK80" s="8"/>
      <c r="KL80" s="8"/>
      <c r="KM80" s="8"/>
      <c r="KN80" s="8"/>
      <c r="KO80" s="8"/>
      <c r="KP80" s="8"/>
      <c r="KQ80" s="8"/>
      <c r="KR80" s="8"/>
      <c r="KS80" s="8"/>
      <c r="KT80" s="8"/>
      <c r="KU80" s="8"/>
      <c r="KV80" s="8"/>
      <c r="KW80" s="8"/>
      <c r="KX80" s="8"/>
      <c r="KY80" s="8"/>
      <c r="KZ80" s="8"/>
      <c r="LA80" s="8"/>
      <c r="LB80" s="8"/>
      <c r="LC80" s="8"/>
      <c r="LD80" s="8"/>
      <c r="LE80" s="8"/>
      <c r="LF80" s="8"/>
      <c r="LG80" s="8"/>
      <c r="LH80" s="8"/>
      <c r="LI80" s="8"/>
      <c r="LJ80" s="8"/>
      <c r="LK80" s="8"/>
      <c r="LL80" s="8"/>
      <c r="LM80" s="8"/>
      <c r="LN80" s="8"/>
      <c r="LO80" s="8"/>
      <c r="LP80" s="8"/>
      <c r="LQ80" s="8"/>
      <c r="LR80" s="8"/>
      <c r="LS80" s="8"/>
      <c r="LT80" s="8"/>
      <c r="LU80" s="8"/>
      <c r="LV80" s="8"/>
      <c r="LW80" s="8"/>
      <c r="LX80" s="8"/>
      <c r="LY80" s="8"/>
      <c r="LZ80" s="8"/>
      <c r="MA80" s="8"/>
      <c r="MB80" s="8"/>
      <c r="MC80" s="8"/>
      <c r="MD80" s="8"/>
      <c r="ME80" s="8"/>
      <c r="MF80" s="8"/>
      <c r="MG80" s="8"/>
      <c r="MH80" s="8"/>
      <c r="MI80" s="8"/>
      <c r="MJ80" s="8"/>
      <c r="MK80" s="8"/>
      <c r="ML80" s="8"/>
      <c r="MM80" s="8"/>
      <c r="MN80" s="8"/>
      <c r="MO80" s="8"/>
      <c r="MP80" s="8"/>
      <c r="MQ80" s="8"/>
      <c r="MR80" s="8"/>
      <c r="MS80" s="8"/>
      <c r="MT80" s="8"/>
      <c r="MU80" s="8"/>
      <c r="MV80" s="8"/>
      <c r="MW80" s="8"/>
      <c r="MX80" s="8"/>
      <c r="MY80" s="8"/>
      <c r="MZ80" s="8"/>
      <c r="NA80" s="8"/>
      <c r="NB80" s="8"/>
      <c r="NC80" s="8"/>
      <c r="ND80" s="8"/>
    </row>
    <row r="81" spans="2:368" ht="15.75" customHeight="1" x14ac:dyDescent="0.25">
      <c r="B81" s="7"/>
      <c r="C81" s="8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/>
      <c r="AT81" s="8"/>
      <c r="AU81" s="8"/>
      <c r="AV81" s="8"/>
      <c r="AW81" s="8"/>
      <c r="AX81" s="8"/>
      <c r="AY81" s="8"/>
      <c r="AZ81" s="8"/>
      <c r="BA81" s="8"/>
      <c r="BB81" s="8"/>
      <c r="BC81" s="8"/>
      <c r="BD81" s="8"/>
      <c r="BE81" s="8"/>
      <c r="BF81" s="8"/>
      <c r="BG81" s="8"/>
      <c r="BH81" s="8"/>
      <c r="BI81" s="8"/>
      <c r="BJ81" s="8"/>
      <c r="BK81" s="8"/>
      <c r="BL81" s="8"/>
      <c r="BM81" s="8"/>
      <c r="BN81" s="8"/>
      <c r="BO81" s="8"/>
      <c r="BP81" s="8"/>
      <c r="BQ81" s="8"/>
      <c r="BR81" s="8"/>
      <c r="BS81" s="8"/>
      <c r="BT81" s="8"/>
      <c r="BU81" s="8"/>
      <c r="BV81" s="8"/>
      <c r="BW81" s="8"/>
      <c r="BX81" s="8"/>
      <c r="BY81" s="8"/>
      <c r="BZ81" s="8"/>
      <c r="CA81" s="8"/>
      <c r="CB81" s="8"/>
      <c r="CC81" s="8"/>
      <c r="CD81" s="8"/>
      <c r="CE81" s="8"/>
      <c r="CF81" s="8"/>
      <c r="CG81" s="8"/>
      <c r="CH81" s="8"/>
      <c r="CI81" s="8"/>
      <c r="CJ81" s="8"/>
      <c r="CK81" s="8"/>
      <c r="CL81" s="8"/>
      <c r="CM81" s="8"/>
      <c r="CN81" s="8"/>
      <c r="CO81" s="8"/>
      <c r="CP81" s="8"/>
      <c r="CQ81" s="8"/>
      <c r="CR81" s="8"/>
      <c r="CS81" s="8"/>
      <c r="CT81" s="8"/>
      <c r="CU81" s="8"/>
      <c r="CV81" s="8"/>
      <c r="CW81" s="8"/>
      <c r="CX81" s="8"/>
      <c r="CY81" s="8"/>
      <c r="CZ81" s="8"/>
      <c r="DA81" s="8"/>
      <c r="DB81" s="8"/>
      <c r="DC81" s="8"/>
      <c r="DD81" s="8"/>
      <c r="DE81" s="8"/>
      <c r="DF81" s="8"/>
      <c r="DG81" s="8"/>
      <c r="DH81" s="8"/>
      <c r="DI81" s="8"/>
      <c r="DJ81" s="8"/>
      <c r="DK81" s="8"/>
      <c r="DL81" s="8"/>
      <c r="DM81" s="8"/>
      <c r="DN81" s="8"/>
      <c r="DO81" s="8"/>
      <c r="DP81" s="8"/>
      <c r="DQ81" s="8"/>
      <c r="DR81" s="8"/>
      <c r="DS81" s="8"/>
      <c r="DT81" s="8"/>
      <c r="DU81" s="8"/>
      <c r="DV81" s="8"/>
      <c r="DW81" s="8"/>
      <c r="DX81" s="8"/>
      <c r="DY81" s="8"/>
      <c r="DZ81" s="8"/>
      <c r="EA81" s="8"/>
      <c r="EB81" s="8"/>
      <c r="EC81" s="8"/>
      <c r="ED81" s="8"/>
      <c r="EE81" s="8"/>
      <c r="EF81" s="8"/>
      <c r="EG81" s="8"/>
      <c r="EH81" s="8"/>
      <c r="EI81" s="8"/>
      <c r="EJ81" s="8"/>
      <c r="EK81" s="8"/>
      <c r="EL81" s="8"/>
      <c r="EM81" s="8"/>
      <c r="EN81" s="8"/>
      <c r="EO81" s="8"/>
      <c r="EP81" s="8"/>
      <c r="EQ81" s="8"/>
      <c r="ER81" s="8"/>
      <c r="ES81" s="8"/>
      <c r="ET81" s="8"/>
      <c r="EU81" s="8"/>
      <c r="EV81" s="8"/>
      <c r="EW81" s="8"/>
      <c r="EX81" s="8"/>
      <c r="EY81" s="8"/>
      <c r="EZ81" s="8"/>
      <c r="FA81" s="8"/>
      <c r="FB81" s="8"/>
      <c r="FC81" s="8"/>
      <c r="FD81" s="8"/>
      <c r="FE81" s="8"/>
      <c r="FF81" s="8"/>
      <c r="FG81" s="8"/>
      <c r="FH81" s="8"/>
      <c r="FI81" s="8"/>
      <c r="FJ81" s="8"/>
      <c r="FK81" s="8"/>
      <c r="FL81" s="8"/>
      <c r="FM81" s="8"/>
      <c r="FN81" s="8"/>
      <c r="FO81" s="8"/>
      <c r="FP81" s="8"/>
      <c r="FQ81" s="8"/>
      <c r="FR81" s="8"/>
      <c r="FS81" s="8"/>
      <c r="FT81" s="8"/>
      <c r="FU81" s="8"/>
      <c r="FV81" s="8"/>
      <c r="FW81" s="8"/>
      <c r="FX81" s="8"/>
      <c r="FY81" s="8"/>
      <c r="FZ81" s="8"/>
      <c r="GA81" s="8"/>
      <c r="GB81" s="8"/>
      <c r="GC81" s="8"/>
      <c r="GD81" s="8"/>
      <c r="GE81" s="8"/>
      <c r="GF81" s="8"/>
      <c r="GG81" s="8"/>
      <c r="GH81" s="8"/>
      <c r="GI81" s="8"/>
      <c r="GJ81" s="8"/>
      <c r="GK81" s="8"/>
      <c r="GL81" s="8"/>
      <c r="GM81" s="8"/>
      <c r="GN81" s="8"/>
      <c r="GO81" s="8"/>
      <c r="GP81" s="8"/>
      <c r="GQ81" s="8"/>
      <c r="GR81" s="8"/>
      <c r="GS81" s="8"/>
      <c r="GT81" s="8"/>
      <c r="GU81" s="8"/>
      <c r="GV81" s="8"/>
      <c r="GW81" s="8"/>
      <c r="GX81" s="8"/>
      <c r="GY81" s="8"/>
      <c r="GZ81" s="8"/>
      <c r="HA81" s="8"/>
      <c r="HB81" s="8"/>
      <c r="HC81" s="8"/>
      <c r="HD81" s="8"/>
      <c r="HE81" s="8"/>
      <c r="HF81" s="8"/>
      <c r="HG81" s="8"/>
      <c r="HH81" s="8"/>
      <c r="HI81" s="8"/>
      <c r="HJ81" s="8"/>
      <c r="HK81" s="8"/>
      <c r="HL81" s="8"/>
      <c r="HM81" s="8"/>
      <c r="HN81" s="8"/>
      <c r="HO81" s="8"/>
      <c r="HP81" s="8"/>
      <c r="HQ81" s="8"/>
      <c r="HR81" s="8"/>
      <c r="HS81" s="8"/>
      <c r="HT81" s="8"/>
      <c r="HU81" s="8"/>
      <c r="HV81" s="8"/>
      <c r="HW81" s="8"/>
      <c r="HX81" s="8"/>
      <c r="HY81" s="8"/>
      <c r="HZ81" s="8"/>
      <c r="IA81" s="8"/>
      <c r="IB81" s="8"/>
      <c r="IC81" s="8"/>
      <c r="ID81" s="8"/>
      <c r="IE81" s="8"/>
      <c r="IF81" s="8"/>
      <c r="IG81" s="8"/>
      <c r="IH81" s="8"/>
      <c r="II81" s="8"/>
      <c r="IJ81" s="8"/>
      <c r="IK81" s="8"/>
      <c r="IL81" s="8"/>
      <c r="IM81" s="8"/>
      <c r="IN81" s="8"/>
      <c r="IO81" s="8"/>
      <c r="IP81" s="8"/>
      <c r="IQ81" s="8"/>
      <c r="IR81" s="8"/>
      <c r="IS81" s="8"/>
      <c r="IT81" s="8"/>
      <c r="IU81" s="8"/>
      <c r="IV81" s="8"/>
      <c r="IW81" s="8"/>
      <c r="IX81" s="8"/>
      <c r="IY81" s="8"/>
      <c r="IZ81" s="8"/>
      <c r="JA81" s="8"/>
      <c r="JB81" s="8"/>
      <c r="JC81" s="8"/>
      <c r="JD81" s="8"/>
      <c r="JE81" s="8"/>
      <c r="JF81" s="8"/>
      <c r="JG81" s="8"/>
      <c r="JH81" s="8"/>
      <c r="JI81" s="8"/>
      <c r="JJ81" s="8"/>
      <c r="JK81" s="8"/>
      <c r="JL81" s="8"/>
      <c r="JM81" s="8"/>
      <c r="JN81" s="8"/>
      <c r="JO81" s="8"/>
      <c r="JP81" s="8"/>
      <c r="JQ81" s="8"/>
      <c r="JR81" s="8"/>
      <c r="JS81" s="8"/>
      <c r="JT81" s="8"/>
      <c r="JU81" s="8"/>
      <c r="JV81" s="8"/>
      <c r="JW81" s="8"/>
      <c r="JX81" s="8"/>
      <c r="JY81" s="8"/>
      <c r="JZ81" s="8"/>
      <c r="KA81" s="8"/>
      <c r="KB81" s="8"/>
      <c r="KC81" s="8"/>
      <c r="KD81" s="8"/>
      <c r="KE81" s="8"/>
      <c r="KF81" s="8"/>
      <c r="KG81" s="8"/>
      <c r="KH81" s="8"/>
      <c r="KI81" s="8"/>
      <c r="KJ81" s="8"/>
      <c r="KK81" s="8"/>
      <c r="KL81" s="8"/>
      <c r="KM81" s="8"/>
      <c r="KN81" s="8"/>
      <c r="KO81" s="8"/>
      <c r="KP81" s="8"/>
      <c r="KQ81" s="8"/>
      <c r="KR81" s="8"/>
      <c r="KS81" s="8"/>
      <c r="KT81" s="8"/>
      <c r="KU81" s="8"/>
      <c r="KV81" s="8"/>
      <c r="KW81" s="8"/>
      <c r="KX81" s="8"/>
      <c r="KY81" s="8"/>
      <c r="KZ81" s="8"/>
      <c r="LA81" s="8"/>
      <c r="LB81" s="8"/>
      <c r="LC81" s="8"/>
      <c r="LD81" s="8"/>
      <c r="LE81" s="8"/>
      <c r="LF81" s="8"/>
      <c r="LG81" s="8"/>
      <c r="LH81" s="8"/>
      <c r="LI81" s="8"/>
      <c r="LJ81" s="8"/>
      <c r="LK81" s="8"/>
      <c r="LL81" s="8"/>
      <c r="LM81" s="8"/>
      <c r="LN81" s="8"/>
      <c r="LO81" s="8"/>
      <c r="LP81" s="8"/>
      <c r="LQ81" s="8"/>
      <c r="LR81" s="8"/>
      <c r="LS81" s="8"/>
      <c r="LT81" s="8"/>
      <c r="LU81" s="8"/>
      <c r="LV81" s="8"/>
      <c r="LW81" s="8"/>
      <c r="LX81" s="8"/>
      <c r="LY81" s="8"/>
      <c r="LZ81" s="8"/>
      <c r="MA81" s="8"/>
      <c r="MB81" s="8"/>
      <c r="MC81" s="8"/>
      <c r="MD81" s="8"/>
      <c r="ME81" s="8"/>
      <c r="MF81" s="8"/>
      <c r="MG81" s="8"/>
      <c r="MH81" s="8"/>
      <c r="MI81" s="8"/>
      <c r="MJ81" s="8"/>
      <c r="MK81" s="8"/>
      <c r="ML81" s="8"/>
      <c r="MM81" s="8"/>
      <c r="MN81" s="8"/>
      <c r="MO81" s="8"/>
      <c r="MP81" s="8"/>
      <c r="MQ81" s="8"/>
      <c r="MR81" s="8"/>
      <c r="MS81" s="8"/>
      <c r="MT81" s="8"/>
      <c r="MU81" s="8"/>
      <c r="MV81" s="8"/>
      <c r="MW81" s="8"/>
      <c r="MX81" s="8"/>
      <c r="MY81" s="8"/>
      <c r="MZ81" s="8"/>
      <c r="NA81" s="8"/>
      <c r="NB81" s="8"/>
      <c r="NC81" s="8"/>
      <c r="ND81" s="8"/>
    </row>
    <row r="82" spans="2:368" ht="15.75" customHeight="1" x14ac:dyDescent="0.25">
      <c r="B82" s="7"/>
      <c r="C82" s="8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  <c r="AX82" s="8"/>
      <c r="AY82" s="8"/>
      <c r="AZ82" s="8"/>
      <c r="BA82" s="8"/>
      <c r="BB82" s="8"/>
      <c r="BC82" s="8"/>
      <c r="BD82" s="8"/>
      <c r="BE82" s="8"/>
      <c r="BF82" s="8"/>
      <c r="BG82" s="8"/>
      <c r="BH82" s="8"/>
      <c r="BI82" s="8"/>
      <c r="BJ82" s="8"/>
      <c r="BK82" s="8"/>
      <c r="BL82" s="8"/>
      <c r="BM82" s="8"/>
      <c r="BN82" s="8"/>
      <c r="BO82" s="8"/>
      <c r="BP82" s="8"/>
      <c r="BQ82" s="8"/>
      <c r="BR82" s="8"/>
      <c r="BS82" s="8"/>
      <c r="BT82" s="8"/>
      <c r="BU82" s="8"/>
      <c r="BV82" s="8"/>
      <c r="BW82" s="8"/>
      <c r="BX82" s="8"/>
      <c r="BY82" s="8"/>
      <c r="BZ82" s="8"/>
      <c r="CA82" s="8"/>
      <c r="CB82" s="8"/>
      <c r="CC82" s="8"/>
      <c r="CD82" s="8"/>
      <c r="CE82" s="8"/>
      <c r="CF82" s="8"/>
      <c r="CG82" s="8"/>
      <c r="CH82" s="8"/>
      <c r="CI82" s="8"/>
      <c r="CJ82" s="8"/>
      <c r="CK82" s="8"/>
      <c r="CL82" s="8"/>
      <c r="CM82" s="8"/>
      <c r="CN82" s="8"/>
      <c r="CO82" s="8"/>
      <c r="CP82" s="8"/>
      <c r="CQ82" s="8"/>
      <c r="CR82" s="8"/>
      <c r="CS82" s="8"/>
      <c r="CT82" s="8"/>
      <c r="CU82" s="8"/>
      <c r="CV82" s="8"/>
      <c r="CW82" s="8"/>
      <c r="CX82" s="8"/>
      <c r="CY82" s="8"/>
      <c r="CZ82" s="8"/>
      <c r="DA82" s="8"/>
      <c r="DB82" s="8"/>
      <c r="DC82" s="8"/>
      <c r="DD82" s="8"/>
      <c r="DE82" s="8"/>
      <c r="DF82" s="8"/>
      <c r="DG82" s="8"/>
      <c r="DH82" s="8"/>
      <c r="DI82" s="8"/>
      <c r="DJ82" s="8"/>
      <c r="DK82" s="8"/>
      <c r="DL82" s="8"/>
      <c r="DM82" s="8"/>
      <c r="DN82" s="8"/>
      <c r="DO82" s="8"/>
      <c r="DP82" s="8"/>
      <c r="DQ82" s="8"/>
      <c r="DR82" s="8"/>
      <c r="DS82" s="8"/>
      <c r="DT82" s="8"/>
      <c r="DU82" s="8"/>
      <c r="DV82" s="8"/>
      <c r="DW82" s="8"/>
      <c r="DX82" s="8"/>
      <c r="DY82" s="8"/>
      <c r="DZ82" s="8"/>
      <c r="EA82" s="8"/>
      <c r="EB82" s="8"/>
      <c r="EC82" s="8"/>
      <c r="ED82" s="8"/>
      <c r="EE82" s="8"/>
      <c r="EF82" s="8"/>
      <c r="EG82" s="8"/>
      <c r="EH82" s="8"/>
      <c r="EI82" s="8"/>
      <c r="EJ82" s="8"/>
      <c r="EK82" s="8"/>
      <c r="EL82" s="8"/>
      <c r="EM82" s="8"/>
      <c r="EN82" s="8"/>
      <c r="EO82" s="8"/>
      <c r="EP82" s="8"/>
      <c r="EQ82" s="8"/>
      <c r="ER82" s="8"/>
      <c r="ES82" s="8"/>
      <c r="ET82" s="8"/>
      <c r="EU82" s="8"/>
      <c r="EV82" s="8"/>
      <c r="EW82" s="8"/>
      <c r="EX82" s="8"/>
      <c r="EY82" s="8"/>
      <c r="EZ82" s="8"/>
      <c r="FA82" s="8"/>
      <c r="FB82" s="8"/>
      <c r="FC82" s="8"/>
      <c r="FD82" s="8"/>
      <c r="FE82" s="8"/>
      <c r="FF82" s="8"/>
      <c r="FG82" s="8"/>
      <c r="FH82" s="8"/>
      <c r="FI82" s="8"/>
      <c r="FJ82" s="8"/>
      <c r="FK82" s="8"/>
      <c r="FL82" s="8"/>
      <c r="FM82" s="8"/>
      <c r="FN82" s="8"/>
      <c r="FO82" s="8"/>
      <c r="FP82" s="8"/>
      <c r="FQ82" s="8"/>
      <c r="FR82" s="8"/>
      <c r="FS82" s="8"/>
      <c r="FT82" s="8"/>
      <c r="FU82" s="8"/>
      <c r="FV82" s="8"/>
      <c r="FW82" s="8"/>
      <c r="FX82" s="8"/>
      <c r="FY82" s="8"/>
      <c r="FZ82" s="8"/>
      <c r="GA82" s="8"/>
      <c r="GB82" s="8"/>
      <c r="GC82" s="8"/>
      <c r="GD82" s="8"/>
      <c r="GE82" s="8"/>
      <c r="GF82" s="8"/>
      <c r="GG82" s="8"/>
      <c r="GH82" s="8"/>
      <c r="GI82" s="8"/>
      <c r="GJ82" s="8"/>
      <c r="GK82" s="8"/>
      <c r="GL82" s="8"/>
      <c r="GM82" s="8"/>
      <c r="GN82" s="8"/>
      <c r="GO82" s="8"/>
      <c r="GP82" s="8"/>
      <c r="GQ82" s="8"/>
      <c r="GR82" s="8"/>
      <c r="GS82" s="8"/>
      <c r="GT82" s="8"/>
      <c r="GU82" s="8"/>
      <c r="GV82" s="8"/>
      <c r="GW82" s="8"/>
      <c r="GX82" s="8"/>
      <c r="GY82" s="8"/>
      <c r="GZ82" s="8"/>
      <c r="HA82" s="8"/>
      <c r="HB82" s="8"/>
      <c r="HC82" s="8"/>
      <c r="HD82" s="8"/>
      <c r="HE82" s="8"/>
      <c r="HF82" s="8"/>
      <c r="HG82" s="8"/>
      <c r="HH82" s="8"/>
      <c r="HI82" s="8"/>
      <c r="HJ82" s="8"/>
      <c r="HK82" s="8"/>
      <c r="HL82" s="8"/>
      <c r="HM82" s="8"/>
      <c r="HN82" s="8"/>
      <c r="HO82" s="8"/>
      <c r="HP82" s="8"/>
      <c r="HQ82" s="8"/>
      <c r="HR82" s="8"/>
      <c r="HS82" s="8"/>
      <c r="HT82" s="8"/>
      <c r="HU82" s="8"/>
      <c r="HV82" s="8"/>
      <c r="HW82" s="8"/>
      <c r="HX82" s="8"/>
      <c r="HY82" s="8"/>
      <c r="HZ82" s="8"/>
      <c r="IA82" s="8"/>
      <c r="IB82" s="8"/>
      <c r="IC82" s="8"/>
      <c r="ID82" s="8"/>
      <c r="IE82" s="8"/>
      <c r="IF82" s="8"/>
      <c r="IG82" s="8"/>
      <c r="IH82" s="8"/>
      <c r="II82" s="8"/>
      <c r="IJ82" s="8"/>
      <c r="IK82" s="8"/>
      <c r="IL82" s="8"/>
      <c r="IM82" s="8"/>
      <c r="IN82" s="8"/>
      <c r="IO82" s="8"/>
      <c r="IP82" s="8"/>
      <c r="IQ82" s="8"/>
      <c r="IR82" s="8"/>
      <c r="IS82" s="8"/>
      <c r="IT82" s="8"/>
      <c r="IU82" s="8"/>
      <c r="IV82" s="8"/>
      <c r="IW82" s="8"/>
      <c r="IX82" s="8"/>
      <c r="IY82" s="8"/>
      <c r="IZ82" s="8"/>
      <c r="JA82" s="8"/>
      <c r="JB82" s="8"/>
      <c r="JC82" s="8"/>
      <c r="JD82" s="8"/>
      <c r="JE82" s="8"/>
      <c r="JF82" s="8"/>
      <c r="JG82" s="8"/>
      <c r="JH82" s="8"/>
      <c r="JI82" s="8"/>
      <c r="JJ82" s="8"/>
      <c r="JK82" s="8"/>
      <c r="JL82" s="8"/>
      <c r="JM82" s="8"/>
      <c r="JN82" s="8"/>
      <c r="JO82" s="8"/>
      <c r="JP82" s="8"/>
      <c r="JQ82" s="8"/>
      <c r="JR82" s="8"/>
      <c r="JS82" s="8"/>
      <c r="JT82" s="8"/>
      <c r="JU82" s="8"/>
      <c r="JV82" s="8"/>
      <c r="JW82" s="8"/>
      <c r="JX82" s="8"/>
      <c r="JY82" s="8"/>
      <c r="JZ82" s="8"/>
      <c r="KA82" s="8"/>
      <c r="KB82" s="8"/>
      <c r="KC82" s="8"/>
      <c r="KD82" s="8"/>
      <c r="KE82" s="8"/>
      <c r="KF82" s="8"/>
      <c r="KG82" s="8"/>
      <c r="KH82" s="8"/>
      <c r="KI82" s="8"/>
      <c r="KJ82" s="8"/>
      <c r="KK82" s="8"/>
      <c r="KL82" s="8"/>
      <c r="KM82" s="8"/>
      <c r="KN82" s="8"/>
      <c r="KO82" s="8"/>
      <c r="KP82" s="8"/>
      <c r="KQ82" s="8"/>
      <c r="KR82" s="8"/>
      <c r="KS82" s="8"/>
      <c r="KT82" s="8"/>
      <c r="KU82" s="8"/>
      <c r="KV82" s="8"/>
      <c r="KW82" s="8"/>
      <c r="KX82" s="8"/>
      <c r="KY82" s="8"/>
      <c r="KZ82" s="8"/>
      <c r="LA82" s="8"/>
      <c r="LB82" s="8"/>
      <c r="LC82" s="8"/>
      <c r="LD82" s="8"/>
      <c r="LE82" s="8"/>
      <c r="LF82" s="8"/>
      <c r="LG82" s="8"/>
      <c r="LH82" s="8"/>
      <c r="LI82" s="8"/>
      <c r="LJ82" s="8"/>
      <c r="LK82" s="8"/>
      <c r="LL82" s="8"/>
      <c r="LM82" s="8"/>
      <c r="LN82" s="8"/>
      <c r="LO82" s="8"/>
      <c r="LP82" s="8"/>
      <c r="LQ82" s="8"/>
      <c r="LR82" s="8"/>
      <c r="LS82" s="8"/>
      <c r="LT82" s="8"/>
      <c r="LU82" s="8"/>
      <c r="LV82" s="8"/>
      <c r="LW82" s="8"/>
      <c r="LX82" s="8"/>
      <c r="LY82" s="8"/>
      <c r="LZ82" s="8"/>
      <c r="MA82" s="8"/>
      <c r="MB82" s="8"/>
      <c r="MC82" s="8"/>
      <c r="MD82" s="8"/>
      <c r="ME82" s="8"/>
      <c r="MF82" s="8"/>
      <c r="MG82" s="8"/>
      <c r="MH82" s="8"/>
      <c r="MI82" s="8"/>
      <c r="MJ82" s="8"/>
      <c r="MK82" s="8"/>
      <c r="ML82" s="8"/>
      <c r="MM82" s="8"/>
      <c r="MN82" s="8"/>
      <c r="MO82" s="8"/>
      <c r="MP82" s="8"/>
      <c r="MQ82" s="8"/>
      <c r="MR82" s="8"/>
      <c r="MS82" s="8"/>
      <c r="MT82" s="8"/>
      <c r="MU82" s="8"/>
      <c r="MV82" s="8"/>
      <c r="MW82" s="8"/>
      <c r="MX82" s="8"/>
      <c r="MY82" s="8"/>
      <c r="MZ82" s="8"/>
      <c r="NA82" s="8"/>
      <c r="NB82" s="8"/>
      <c r="NC82" s="8"/>
      <c r="ND82" s="8"/>
    </row>
    <row r="83" spans="2:368" ht="15.75" customHeight="1" x14ac:dyDescent="0.25">
      <c r="B83" s="7"/>
      <c r="C83" s="8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8"/>
      <c r="AW83" s="8"/>
      <c r="AX83" s="8"/>
      <c r="AY83" s="8"/>
      <c r="AZ83" s="8"/>
      <c r="BA83" s="8"/>
      <c r="BB83" s="8"/>
      <c r="BC83" s="8"/>
      <c r="BD83" s="8"/>
      <c r="BE83" s="8"/>
      <c r="BF83" s="8"/>
      <c r="BG83" s="8"/>
      <c r="BH83" s="8"/>
      <c r="BI83" s="8"/>
      <c r="BJ83" s="8"/>
      <c r="BK83" s="8"/>
      <c r="BL83" s="8"/>
      <c r="BM83" s="8"/>
      <c r="BN83" s="8"/>
      <c r="BO83" s="8"/>
      <c r="BP83" s="8"/>
      <c r="BQ83" s="8"/>
      <c r="BR83" s="8"/>
      <c r="BS83" s="8"/>
      <c r="BT83" s="8"/>
      <c r="BU83" s="8"/>
      <c r="BV83" s="8"/>
      <c r="BW83" s="8"/>
      <c r="BX83" s="8"/>
      <c r="BY83" s="8"/>
      <c r="BZ83" s="8"/>
      <c r="CA83" s="8"/>
      <c r="CB83" s="8"/>
      <c r="CC83" s="8"/>
      <c r="CD83" s="8"/>
      <c r="CE83" s="8"/>
      <c r="CF83" s="8"/>
      <c r="CG83" s="8"/>
      <c r="CH83" s="8"/>
      <c r="CI83" s="8"/>
      <c r="CJ83" s="8"/>
      <c r="CK83" s="8"/>
      <c r="CL83" s="8"/>
      <c r="CM83" s="8"/>
      <c r="CN83" s="8"/>
      <c r="CO83" s="8"/>
      <c r="CP83" s="8"/>
      <c r="CQ83" s="8"/>
      <c r="CR83" s="8"/>
      <c r="CS83" s="8"/>
      <c r="CT83" s="8"/>
      <c r="CU83" s="8"/>
      <c r="CV83" s="8"/>
      <c r="CW83" s="8"/>
      <c r="CX83" s="8"/>
      <c r="CY83" s="8"/>
      <c r="CZ83" s="8"/>
      <c r="DA83" s="8"/>
      <c r="DB83" s="8"/>
      <c r="DC83" s="8"/>
      <c r="DD83" s="8"/>
      <c r="DE83" s="8"/>
      <c r="DF83" s="8"/>
      <c r="DG83" s="8"/>
      <c r="DH83" s="8"/>
      <c r="DI83" s="8"/>
      <c r="DJ83" s="8"/>
      <c r="DK83" s="8"/>
      <c r="DL83" s="8"/>
      <c r="DM83" s="8"/>
      <c r="DN83" s="8"/>
      <c r="DO83" s="8"/>
      <c r="DP83" s="8"/>
      <c r="DQ83" s="8"/>
      <c r="DR83" s="8"/>
      <c r="DS83" s="8"/>
      <c r="DT83" s="8"/>
      <c r="DU83" s="8"/>
      <c r="DV83" s="8"/>
      <c r="DW83" s="8"/>
      <c r="DX83" s="8"/>
      <c r="DY83" s="8"/>
      <c r="DZ83" s="8"/>
      <c r="EA83" s="8"/>
      <c r="EB83" s="8"/>
      <c r="EC83" s="8"/>
      <c r="ED83" s="8"/>
      <c r="EE83" s="8"/>
      <c r="EF83" s="8"/>
      <c r="EG83" s="8"/>
      <c r="EH83" s="8"/>
      <c r="EI83" s="8"/>
      <c r="EJ83" s="8"/>
      <c r="EK83" s="8"/>
      <c r="EL83" s="8"/>
      <c r="EM83" s="8"/>
      <c r="EN83" s="8"/>
      <c r="EO83" s="8"/>
      <c r="EP83" s="8"/>
      <c r="EQ83" s="8"/>
      <c r="ER83" s="8"/>
      <c r="ES83" s="8"/>
      <c r="ET83" s="8"/>
      <c r="EU83" s="8"/>
      <c r="EV83" s="8"/>
      <c r="EW83" s="8"/>
      <c r="EX83" s="8"/>
      <c r="EY83" s="8"/>
      <c r="EZ83" s="8"/>
      <c r="FA83" s="8"/>
      <c r="FB83" s="8"/>
      <c r="FC83" s="8"/>
      <c r="FD83" s="8"/>
      <c r="FE83" s="8"/>
      <c r="FF83" s="8"/>
      <c r="FG83" s="8"/>
      <c r="FH83" s="8"/>
      <c r="FI83" s="8"/>
      <c r="FJ83" s="8"/>
      <c r="FK83" s="8"/>
      <c r="FL83" s="8"/>
      <c r="FM83" s="8"/>
      <c r="FN83" s="8"/>
      <c r="FO83" s="8"/>
      <c r="FP83" s="8"/>
      <c r="FQ83" s="8"/>
      <c r="FR83" s="8"/>
      <c r="FS83" s="8"/>
      <c r="FT83" s="8"/>
      <c r="FU83" s="8"/>
      <c r="FV83" s="8"/>
      <c r="FW83" s="8"/>
      <c r="FX83" s="8"/>
      <c r="FY83" s="8"/>
      <c r="FZ83" s="8"/>
      <c r="GA83" s="8"/>
      <c r="GB83" s="8"/>
      <c r="GC83" s="8"/>
      <c r="GD83" s="8"/>
      <c r="GE83" s="8"/>
      <c r="GF83" s="8"/>
      <c r="GG83" s="8"/>
      <c r="GH83" s="8"/>
      <c r="GI83" s="8"/>
      <c r="GJ83" s="8"/>
      <c r="GK83" s="8"/>
      <c r="GL83" s="8"/>
      <c r="GM83" s="8"/>
      <c r="GN83" s="8"/>
      <c r="GO83" s="8"/>
      <c r="GP83" s="8"/>
      <c r="GQ83" s="8"/>
      <c r="GR83" s="8"/>
      <c r="GS83" s="8"/>
      <c r="GT83" s="8"/>
      <c r="GU83" s="8"/>
      <c r="GV83" s="8"/>
      <c r="GW83" s="8"/>
      <c r="GX83" s="8"/>
      <c r="GY83" s="8"/>
      <c r="GZ83" s="8"/>
      <c r="HA83" s="8"/>
      <c r="HB83" s="8"/>
      <c r="HC83" s="8"/>
      <c r="HD83" s="8"/>
      <c r="HE83" s="8"/>
      <c r="HF83" s="8"/>
      <c r="HG83" s="8"/>
      <c r="HH83" s="8"/>
      <c r="HI83" s="8"/>
      <c r="HJ83" s="8"/>
      <c r="HK83" s="8"/>
      <c r="HL83" s="8"/>
      <c r="HM83" s="8"/>
      <c r="HN83" s="8"/>
      <c r="HO83" s="8"/>
      <c r="HP83" s="8"/>
      <c r="HQ83" s="8"/>
      <c r="HR83" s="8"/>
      <c r="HS83" s="8"/>
      <c r="HT83" s="8"/>
      <c r="HU83" s="8"/>
      <c r="HV83" s="8"/>
      <c r="HW83" s="8"/>
      <c r="HX83" s="8"/>
      <c r="HY83" s="8"/>
      <c r="HZ83" s="8"/>
      <c r="IA83" s="8"/>
      <c r="IB83" s="8"/>
      <c r="IC83" s="8"/>
      <c r="ID83" s="8"/>
      <c r="IE83" s="8"/>
      <c r="IF83" s="8"/>
      <c r="IG83" s="8"/>
      <c r="IH83" s="8"/>
      <c r="II83" s="8"/>
      <c r="IJ83" s="8"/>
      <c r="IK83" s="8"/>
      <c r="IL83" s="8"/>
      <c r="IM83" s="8"/>
      <c r="IN83" s="8"/>
      <c r="IO83" s="8"/>
      <c r="IP83" s="8"/>
      <c r="IQ83" s="8"/>
      <c r="IR83" s="8"/>
      <c r="IS83" s="8"/>
      <c r="IT83" s="8"/>
      <c r="IU83" s="8"/>
      <c r="IV83" s="8"/>
      <c r="IW83" s="8"/>
      <c r="IX83" s="8"/>
      <c r="IY83" s="8"/>
      <c r="IZ83" s="8"/>
      <c r="JA83" s="8"/>
      <c r="JB83" s="8"/>
      <c r="JC83" s="8"/>
      <c r="JD83" s="8"/>
      <c r="JE83" s="8"/>
      <c r="JF83" s="8"/>
      <c r="JG83" s="8"/>
      <c r="JH83" s="8"/>
      <c r="JI83" s="8"/>
      <c r="JJ83" s="8"/>
      <c r="JK83" s="8"/>
      <c r="JL83" s="8"/>
      <c r="JM83" s="8"/>
      <c r="JN83" s="8"/>
      <c r="JO83" s="8"/>
      <c r="JP83" s="8"/>
      <c r="JQ83" s="8"/>
      <c r="JR83" s="8"/>
      <c r="JS83" s="8"/>
      <c r="JT83" s="8"/>
      <c r="JU83" s="8"/>
      <c r="JV83" s="8"/>
      <c r="JW83" s="8"/>
      <c r="JX83" s="8"/>
      <c r="JY83" s="8"/>
      <c r="JZ83" s="8"/>
      <c r="KA83" s="8"/>
      <c r="KB83" s="8"/>
      <c r="KC83" s="8"/>
      <c r="KD83" s="8"/>
      <c r="KE83" s="8"/>
      <c r="KF83" s="8"/>
      <c r="KG83" s="8"/>
      <c r="KH83" s="8"/>
      <c r="KI83" s="8"/>
      <c r="KJ83" s="8"/>
      <c r="KK83" s="8"/>
      <c r="KL83" s="8"/>
      <c r="KM83" s="8"/>
      <c r="KN83" s="8"/>
      <c r="KO83" s="8"/>
      <c r="KP83" s="8"/>
      <c r="KQ83" s="8"/>
      <c r="KR83" s="8"/>
      <c r="KS83" s="8"/>
      <c r="KT83" s="8"/>
      <c r="KU83" s="8"/>
      <c r="KV83" s="8"/>
      <c r="KW83" s="8"/>
      <c r="KX83" s="8"/>
      <c r="KY83" s="8"/>
      <c r="KZ83" s="8"/>
      <c r="LA83" s="8"/>
      <c r="LB83" s="8"/>
      <c r="LC83" s="8"/>
      <c r="LD83" s="8"/>
      <c r="LE83" s="8"/>
      <c r="LF83" s="8"/>
      <c r="LG83" s="8"/>
      <c r="LH83" s="8"/>
      <c r="LI83" s="8"/>
      <c r="LJ83" s="8"/>
      <c r="LK83" s="8"/>
      <c r="LL83" s="8"/>
      <c r="LM83" s="8"/>
      <c r="LN83" s="8"/>
      <c r="LO83" s="8"/>
      <c r="LP83" s="8"/>
      <c r="LQ83" s="8"/>
      <c r="LR83" s="8"/>
      <c r="LS83" s="8"/>
      <c r="LT83" s="8"/>
      <c r="LU83" s="8"/>
      <c r="LV83" s="8"/>
      <c r="LW83" s="8"/>
      <c r="LX83" s="8"/>
      <c r="LY83" s="8"/>
      <c r="LZ83" s="8"/>
      <c r="MA83" s="8"/>
      <c r="MB83" s="8"/>
      <c r="MC83" s="8"/>
      <c r="MD83" s="8"/>
      <c r="ME83" s="8"/>
      <c r="MF83" s="8"/>
      <c r="MG83" s="8"/>
      <c r="MH83" s="8"/>
      <c r="MI83" s="8"/>
      <c r="MJ83" s="8"/>
      <c r="MK83" s="8"/>
      <c r="ML83" s="8"/>
      <c r="MM83" s="8"/>
      <c r="MN83" s="8"/>
      <c r="MO83" s="8"/>
      <c r="MP83" s="8"/>
      <c r="MQ83" s="8"/>
      <c r="MR83" s="8"/>
      <c r="MS83" s="8"/>
      <c r="MT83" s="8"/>
      <c r="MU83" s="8"/>
      <c r="MV83" s="8"/>
      <c r="MW83" s="8"/>
      <c r="MX83" s="8"/>
      <c r="MY83" s="8"/>
      <c r="MZ83" s="8"/>
      <c r="NA83" s="8"/>
      <c r="NB83" s="8"/>
      <c r="NC83" s="8"/>
      <c r="ND83" s="8"/>
    </row>
    <row r="84" spans="2:368" ht="15.75" customHeight="1" x14ac:dyDescent="0.25">
      <c r="B84" s="7"/>
      <c r="C84" s="8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8"/>
      <c r="AR84" s="8"/>
      <c r="AS84" s="8"/>
      <c r="AT84" s="8"/>
      <c r="AU84" s="8"/>
      <c r="AV84" s="8"/>
      <c r="AW84" s="8"/>
      <c r="AX84" s="8"/>
      <c r="AY84" s="8"/>
      <c r="AZ84" s="8"/>
      <c r="BA84" s="8"/>
      <c r="BB84" s="8"/>
      <c r="BC84" s="8"/>
      <c r="BD84" s="8"/>
      <c r="BE84" s="8"/>
      <c r="BF84" s="8"/>
      <c r="BG84" s="8"/>
      <c r="BH84" s="8"/>
      <c r="BI84" s="8"/>
      <c r="BJ84" s="8"/>
      <c r="BK84" s="8"/>
      <c r="BL84" s="8"/>
      <c r="BM84" s="8"/>
      <c r="BN84" s="8"/>
      <c r="BO84" s="8"/>
      <c r="BP84" s="8"/>
      <c r="BQ84" s="8"/>
      <c r="BR84" s="8"/>
      <c r="BS84" s="8"/>
      <c r="BT84" s="8"/>
      <c r="BU84" s="8"/>
      <c r="BV84" s="8"/>
      <c r="BW84" s="8"/>
      <c r="BX84" s="8"/>
      <c r="BY84" s="8"/>
      <c r="BZ84" s="8"/>
      <c r="CA84" s="8"/>
      <c r="CB84" s="8"/>
      <c r="CC84" s="8"/>
      <c r="CD84" s="8"/>
      <c r="CE84" s="8"/>
      <c r="CF84" s="8"/>
      <c r="CG84" s="8"/>
      <c r="CH84" s="8"/>
      <c r="CI84" s="8"/>
      <c r="CJ84" s="8"/>
      <c r="CK84" s="8"/>
      <c r="CL84" s="8"/>
      <c r="CM84" s="8"/>
      <c r="CN84" s="8"/>
      <c r="CO84" s="8"/>
      <c r="CP84" s="8"/>
      <c r="CQ84" s="8"/>
      <c r="CR84" s="8"/>
      <c r="CS84" s="8"/>
      <c r="CT84" s="8"/>
      <c r="CU84" s="8"/>
      <c r="CV84" s="8"/>
      <c r="CW84" s="8"/>
      <c r="CX84" s="8"/>
      <c r="CY84" s="8"/>
      <c r="CZ84" s="8"/>
      <c r="DA84" s="8"/>
      <c r="DB84" s="8"/>
      <c r="DC84" s="8"/>
      <c r="DD84" s="8"/>
      <c r="DE84" s="8"/>
      <c r="DF84" s="8"/>
      <c r="DG84" s="8"/>
      <c r="DH84" s="8"/>
      <c r="DI84" s="8"/>
      <c r="DJ84" s="8"/>
      <c r="DK84" s="8"/>
      <c r="DL84" s="8"/>
      <c r="DM84" s="8"/>
      <c r="DN84" s="8"/>
      <c r="DO84" s="8"/>
      <c r="DP84" s="8"/>
      <c r="DQ84" s="8"/>
      <c r="DR84" s="8"/>
      <c r="DS84" s="8"/>
      <c r="DT84" s="8"/>
      <c r="DU84" s="8"/>
      <c r="DV84" s="8"/>
      <c r="DW84" s="8"/>
      <c r="DX84" s="8"/>
      <c r="DY84" s="8"/>
      <c r="DZ84" s="8"/>
      <c r="EA84" s="8"/>
      <c r="EB84" s="8"/>
      <c r="EC84" s="8"/>
      <c r="ED84" s="8"/>
      <c r="EE84" s="8"/>
      <c r="EF84" s="8"/>
      <c r="EG84" s="8"/>
      <c r="EH84" s="8"/>
      <c r="EI84" s="8"/>
      <c r="EJ84" s="8"/>
      <c r="EK84" s="8"/>
      <c r="EL84" s="8"/>
      <c r="EM84" s="8"/>
      <c r="EN84" s="8"/>
      <c r="EO84" s="8"/>
      <c r="EP84" s="8"/>
      <c r="EQ84" s="8"/>
      <c r="ER84" s="8"/>
      <c r="ES84" s="8"/>
      <c r="ET84" s="8"/>
      <c r="EU84" s="8"/>
      <c r="EV84" s="8"/>
      <c r="EW84" s="8"/>
      <c r="EX84" s="8"/>
      <c r="EY84" s="8"/>
      <c r="EZ84" s="8"/>
      <c r="FA84" s="8"/>
      <c r="FB84" s="8"/>
      <c r="FC84" s="8"/>
      <c r="FD84" s="8"/>
      <c r="FE84" s="8"/>
      <c r="FF84" s="8"/>
      <c r="FG84" s="8"/>
      <c r="FH84" s="8"/>
      <c r="FI84" s="8"/>
      <c r="FJ84" s="8"/>
      <c r="FK84" s="8"/>
      <c r="FL84" s="8"/>
      <c r="FM84" s="8"/>
      <c r="FN84" s="8"/>
      <c r="FO84" s="8"/>
      <c r="FP84" s="8"/>
      <c r="FQ84" s="8"/>
      <c r="FR84" s="8"/>
      <c r="FS84" s="8"/>
      <c r="FT84" s="8"/>
      <c r="FU84" s="8"/>
      <c r="FV84" s="8"/>
      <c r="FW84" s="8"/>
      <c r="FX84" s="8"/>
      <c r="FY84" s="8"/>
      <c r="FZ84" s="8"/>
      <c r="GA84" s="8"/>
      <c r="GB84" s="8"/>
      <c r="GC84" s="8"/>
      <c r="GD84" s="8"/>
      <c r="GE84" s="8"/>
      <c r="GF84" s="8"/>
      <c r="GG84" s="8"/>
      <c r="GH84" s="8"/>
      <c r="GI84" s="8"/>
      <c r="GJ84" s="8"/>
      <c r="GK84" s="8"/>
      <c r="GL84" s="8"/>
      <c r="GM84" s="8"/>
      <c r="GN84" s="8"/>
      <c r="GO84" s="8"/>
      <c r="GP84" s="8"/>
      <c r="GQ84" s="8"/>
      <c r="GR84" s="8"/>
      <c r="GS84" s="8"/>
      <c r="GT84" s="8"/>
      <c r="GU84" s="8"/>
      <c r="GV84" s="8"/>
      <c r="GW84" s="8"/>
      <c r="GX84" s="8"/>
      <c r="GY84" s="8"/>
      <c r="GZ84" s="8"/>
      <c r="HA84" s="8"/>
      <c r="HB84" s="8"/>
      <c r="HC84" s="8"/>
      <c r="HD84" s="8"/>
      <c r="HE84" s="8"/>
      <c r="HF84" s="8"/>
      <c r="HG84" s="8"/>
      <c r="HH84" s="8"/>
      <c r="HI84" s="8"/>
      <c r="HJ84" s="8"/>
      <c r="HK84" s="8"/>
      <c r="HL84" s="8"/>
      <c r="HM84" s="8"/>
      <c r="HN84" s="8"/>
      <c r="HO84" s="8"/>
      <c r="HP84" s="8"/>
      <c r="HQ84" s="8"/>
      <c r="HR84" s="8"/>
      <c r="HS84" s="8"/>
      <c r="HT84" s="8"/>
      <c r="HU84" s="8"/>
      <c r="HV84" s="8"/>
      <c r="HW84" s="8"/>
      <c r="HX84" s="8"/>
      <c r="HY84" s="8"/>
      <c r="HZ84" s="8"/>
      <c r="IA84" s="8"/>
      <c r="IB84" s="8"/>
      <c r="IC84" s="8"/>
      <c r="ID84" s="8"/>
      <c r="IE84" s="8"/>
      <c r="IF84" s="8"/>
      <c r="IG84" s="8"/>
      <c r="IH84" s="8"/>
      <c r="II84" s="8"/>
      <c r="IJ84" s="8"/>
      <c r="IK84" s="8"/>
      <c r="IL84" s="8"/>
      <c r="IM84" s="8"/>
      <c r="IN84" s="8"/>
      <c r="IO84" s="8"/>
      <c r="IP84" s="8"/>
      <c r="IQ84" s="8"/>
      <c r="IR84" s="8"/>
      <c r="IS84" s="8"/>
      <c r="IT84" s="8"/>
      <c r="IU84" s="8"/>
      <c r="IV84" s="8"/>
      <c r="IW84" s="8"/>
      <c r="IX84" s="8"/>
      <c r="IY84" s="8"/>
      <c r="IZ84" s="8"/>
      <c r="JA84" s="8"/>
      <c r="JB84" s="8"/>
      <c r="JC84" s="8"/>
      <c r="JD84" s="8"/>
      <c r="JE84" s="8"/>
      <c r="JF84" s="8"/>
      <c r="JG84" s="8"/>
      <c r="JH84" s="8"/>
      <c r="JI84" s="8"/>
      <c r="JJ84" s="8"/>
      <c r="JK84" s="8"/>
      <c r="JL84" s="8"/>
      <c r="JM84" s="8"/>
      <c r="JN84" s="8"/>
      <c r="JO84" s="8"/>
      <c r="JP84" s="8"/>
      <c r="JQ84" s="8"/>
      <c r="JR84" s="8"/>
      <c r="JS84" s="8"/>
      <c r="JT84" s="8"/>
      <c r="JU84" s="8"/>
      <c r="JV84" s="8"/>
      <c r="JW84" s="8"/>
      <c r="JX84" s="8"/>
      <c r="JY84" s="8"/>
      <c r="JZ84" s="8"/>
      <c r="KA84" s="8"/>
      <c r="KB84" s="8"/>
      <c r="KC84" s="8"/>
      <c r="KD84" s="8"/>
      <c r="KE84" s="8"/>
      <c r="KF84" s="8"/>
      <c r="KG84" s="8"/>
      <c r="KH84" s="8"/>
      <c r="KI84" s="8"/>
      <c r="KJ84" s="8"/>
      <c r="KK84" s="8"/>
      <c r="KL84" s="8"/>
      <c r="KM84" s="8"/>
      <c r="KN84" s="8"/>
      <c r="KO84" s="8"/>
      <c r="KP84" s="8"/>
      <c r="KQ84" s="8"/>
      <c r="KR84" s="8"/>
      <c r="KS84" s="8"/>
      <c r="KT84" s="8"/>
      <c r="KU84" s="8"/>
      <c r="KV84" s="8"/>
      <c r="KW84" s="8"/>
      <c r="KX84" s="8"/>
      <c r="KY84" s="8"/>
      <c r="KZ84" s="8"/>
      <c r="LA84" s="8"/>
      <c r="LB84" s="8"/>
      <c r="LC84" s="8"/>
      <c r="LD84" s="8"/>
      <c r="LE84" s="8"/>
      <c r="LF84" s="8"/>
      <c r="LG84" s="8"/>
      <c r="LH84" s="8"/>
      <c r="LI84" s="8"/>
      <c r="LJ84" s="8"/>
      <c r="LK84" s="8"/>
      <c r="LL84" s="8"/>
      <c r="LM84" s="8"/>
      <c r="LN84" s="8"/>
      <c r="LO84" s="8"/>
      <c r="LP84" s="8"/>
      <c r="LQ84" s="8"/>
      <c r="LR84" s="8"/>
      <c r="LS84" s="8"/>
      <c r="LT84" s="8"/>
      <c r="LU84" s="8"/>
      <c r="LV84" s="8"/>
      <c r="LW84" s="8"/>
      <c r="LX84" s="8"/>
      <c r="LY84" s="8"/>
      <c r="LZ84" s="8"/>
      <c r="MA84" s="8"/>
      <c r="MB84" s="8"/>
      <c r="MC84" s="8"/>
      <c r="MD84" s="8"/>
      <c r="ME84" s="8"/>
      <c r="MF84" s="8"/>
      <c r="MG84" s="8"/>
      <c r="MH84" s="8"/>
      <c r="MI84" s="8"/>
      <c r="MJ84" s="8"/>
      <c r="MK84" s="8"/>
      <c r="ML84" s="8"/>
      <c r="MM84" s="8"/>
      <c r="MN84" s="8"/>
      <c r="MO84" s="8"/>
      <c r="MP84" s="8"/>
      <c r="MQ84" s="8"/>
      <c r="MR84" s="8"/>
      <c r="MS84" s="8"/>
      <c r="MT84" s="8"/>
      <c r="MU84" s="8"/>
      <c r="MV84" s="8"/>
      <c r="MW84" s="8"/>
      <c r="MX84" s="8"/>
      <c r="MY84" s="8"/>
      <c r="MZ84" s="8"/>
      <c r="NA84" s="8"/>
      <c r="NB84" s="8"/>
      <c r="NC84" s="8"/>
      <c r="ND84" s="8"/>
    </row>
    <row r="85" spans="2:368" ht="15.75" customHeight="1" x14ac:dyDescent="0.25">
      <c r="B85" s="7"/>
      <c r="C85" s="8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8"/>
      <c r="AY85" s="8"/>
      <c r="AZ85" s="8"/>
      <c r="BA85" s="8"/>
      <c r="BB85" s="8"/>
      <c r="BC85" s="8"/>
      <c r="BD85" s="8"/>
      <c r="BE85" s="8"/>
      <c r="BF85" s="8"/>
      <c r="BG85" s="8"/>
      <c r="BH85" s="8"/>
      <c r="BI85" s="8"/>
      <c r="BJ85" s="8"/>
      <c r="BK85" s="8"/>
      <c r="BL85" s="8"/>
      <c r="BM85" s="8"/>
      <c r="BN85" s="8"/>
      <c r="BO85" s="8"/>
      <c r="BP85" s="8"/>
      <c r="BQ85" s="8"/>
      <c r="BR85" s="8"/>
      <c r="BS85" s="8"/>
      <c r="BT85" s="8"/>
      <c r="BU85" s="8"/>
      <c r="BV85" s="8"/>
      <c r="BW85" s="8"/>
      <c r="BX85" s="8"/>
      <c r="BY85" s="8"/>
      <c r="BZ85" s="8"/>
      <c r="CA85" s="8"/>
      <c r="CB85" s="8"/>
      <c r="CC85" s="8"/>
      <c r="CD85" s="8"/>
      <c r="CE85" s="8"/>
      <c r="CF85" s="8"/>
      <c r="CG85" s="8"/>
      <c r="CH85" s="8"/>
      <c r="CI85" s="8"/>
      <c r="CJ85" s="8"/>
      <c r="CK85" s="8"/>
      <c r="CL85" s="8"/>
      <c r="CM85" s="8"/>
      <c r="CN85" s="8"/>
      <c r="CO85" s="8"/>
      <c r="CP85" s="8"/>
      <c r="CQ85" s="8"/>
      <c r="CR85" s="8"/>
      <c r="CS85" s="8"/>
      <c r="CT85" s="8"/>
      <c r="CU85" s="8"/>
      <c r="CV85" s="8"/>
      <c r="CW85" s="8"/>
      <c r="CX85" s="8"/>
      <c r="CY85" s="8"/>
      <c r="CZ85" s="8"/>
      <c r="DA85" s="8"/>
      <c r="DB85" s="8"/>
      <c r="DC85" s="8"/>
      <c r="DD85" s="8"/>
      <c r="DE85" s="8"/>
      <c r="DF85" s="8"/>
      <c r="DG85" s="8"/>
      <c r="DH85" s="8"/>
      <c r="DI85" s="8"/>
      <c r="DJ85" s="8"/>
      <c r="DK85" s="8"/>
      <c r="DL85" s="8"/>
      <c r="DM85" s="8"/>
      <c r="DN85" s="8"/>
      <c r="DO85" s="8"/>
      <c r="DP85" s="8"/>
      <c r="DQ85" s="8"/>
      <c r="DR85" s="8"/>
      <c r="DS85" s="8"/>
      <c r="DT85" s="8"/>
      <c r="DU85" s="8"/>
      <c r="DV85" s="8"/>
      <c r="DW85" s="8"/>
      <c r="DX85" s="8"/>
      <c r="DY85" s="8"/>
      <c r="DZ85" s="8"/>
      <c r="EA85" s="8"/>
      <c r="EB85" s="8"/>
      <c r="EC85" s="8"/>
      <c r="ED85" s="8"/>
      <c r="EE85" s="8"/>
      <c r="EF85" s="8"/>
      <c r="EG85" s="8"/>
      <c r="EH85" s="8"/>
      <c r="EI85" s="8"/>
      <c r="EJ85" s="8"/>
      <c r="EK85" s="8"/>
      <c r="EL85" s="8"/>
      <c r="EM85" s="8"/>
      <c r="EN85" s="8"/>
      <c r="EO85" s="8"/>
      <c r="EP85" s="8"/>
      <c r="EQ85" s="8"/>
      <c r="ER85" s="8"/>
      <c r="ES85" s="8"/>
      <c r="ET85" s="8"/>
      <c r="EU85" s="8"/>
      <c r="EV85" s="8"/>
      <c r="EW85" s="8"/>
      <c r="EX85" s="8"/>
      <c r="EY85" s="8"/>
      <c r="EZ85" s="8"/>
      <c r="FA85" s="8"/>
      <c r="FB85" s="8"/>
      <c r="FC85" s="8"/>
      <c r="FD85" s="8"/>
      <c r="FE85" s="8"/>
      <c r="FF85" s="8"/>
      <c r="FG85" s="8"/>
      <c r="FH85" s="8"/>
      <c r="FI85" s="8"/>
      <c r="FJ85" s="8"/>
      <c r="FK85" s="8"/>
      <c r="FL85" s="8"/>
      <c r="FM85" s="8"/>
      <c r="FN85" s="8"/>
      <c r="FO85" s="8"/>
      <c r="FP85" s="8"/>
      <c r="FQ85" s="8"/>
      <c r="FR85" s="8"/>
      <c r="FS85" s="8"/>
      <c r="FT85" s="8"/>
      <c r="FU85" s="8"/>
      <c r="FV85" s="8"/>
      <c r="FW85" s="8"/>
      <c r="FX85" s="8"/>
      <c r="FY85" s="8"/>
      <c r="FZ85" s="8"/>
      <c r="GA85" s="8"/>
      <c r="GB85" s="8"/>
      <c r="GC85" s="8"/>
      <c r="GD85" s="8"/>
      <c r="GE85" s="8"/>
      <c r="GF85" s="8"/>
      <c r="GG85" s="8"/>
      <c r="GH85" s="8"/>
      <c r="GI85" s="8"/>
      <c r="GJ85" s="8"/>
      <c r="GK85" s="8"/>
      <c r="GL85" s="8"/>
      <c r="GM85" s="8"/>
      <c r="GN85" s="8"/>
      <c r="GO85" s="8"/>
      <c r="GP85" s="8"/>
      <c r="GQ85" s="8"/>
      <c r="GR85" s="8"/>
      <c r="GS85" s="8"/>
      <c r="GT85" s="8"/>
      <c r="GU85" s="8"/>
      <c r="GV85" s="8"/>
      <c r="GW85" s="8"/>
      <c r="GX85" s="8"/>
      <c r="GY85" s="8"/>
      <c r="GZ85" s="8"/>
      <c r="HA85" s="8"/>
      <c r="HB85" s="8"/>
      <c r="HC85" s="8"/>
      <c r="HD85" s="8"/>
      <c r="HE85" s="8"/>
      <c r="HF85" s="8"/>
      <c r="HG85" s="8"/>
      <c r="HH85" s="8"/>
      <c r="HI85" s="8"/>
      <c r="HJ85" s="8"/>
      <c r="HK85" s="8"/>
      <c r="HL85" s="8"/>
      <c r="HM85" s="8"/>
      <c r="HN85" s="8"/>
      <c r="HO85" s="8"/>
      <c r="HP85" s="8"/>
      <c r="HQ85" s="8"/>
      <c r="HR85" s="8"/>
      <c r="HS85" s="8"/>
      <c r="HT85" s="8"/>
      <c r="HU85" s="8"/>
      <c r="HV85" s="8"/>
      <c r="HW85" s="8"/>
      <c r="HX85" s="8"/>
      <c r="HY85" s="8"/>
      <c r="HZ85" s="8"/>
      <c r="IA85" s="8"/>
      <c r="IB85" s="8"/>
      <c r="IC85" s="8"/>
      <c r="ID85" s="8"/>
      <c r="IE85" s="8"/>
      <c r="IF85" s="8"/>
      <c r="IG85" s="8"/>
      <c r="IH85" s="8"/>
      <c r="II85" s="8"/>
      <c r="IJ85" s="8"/>
      <c r="IK85" s="8"/>
      <c r="IL85" s="8"/>
      <c r="IM85" s="8"/>
      <c r="IN85" s="8"/>
      <c r="IO85" s="8"/>
      <c r="IP85" s="8"/>
      <c r="IQ85" s="8"/>
      <c r="IR85" s="8"/>
      <c r="IS85" s="8"/>
      <c r="IT85" s="8"/>
      <c r="IU85" s="8"/>
      <c r="IV85" s="8"/>
      <c r="IW85" s="8"/>
      <c r="IX85" s="8"/>
      <c r="IY85" s="8"/>
      <c r="IZ85" s="8"/>
      <c r="JA85" s="8"/>
      <c r="JB85" s="8"/>
      <c r="JC85" s="8"/>
      <c r="JD85" s="8"/>
      <c r="JE85" s="8"/>
      <c r="JF85" s="8"/>
      <c r="JG85" s="8"/>
      <c r="JH85" s="8"/>
      <c r="JI85" s="8"/>
      <c r="JJ85" s="8"/>
      <c r="JK85" s="8"/>
      <c r="JL85" s="8"/>
      <c r="JM85" s="8"/>
      <c r="JN85" s="8"/>
      <c r="JO85" s="8"/>
      <c r="JP85" s="8"/>
      <c r="JQ85" s="8"/>
      <c r="JR85" s="8"/>
      <c r="JS85" s="8"/>
      <c r="JT85" s="8"/>
      <c r="JU85" s="8"/>
      <c r="JV85" s="8"/>
      <c r="JW85" s="8"/>
      <c r="JX85" s="8"/>
      <c r="JY85" s="8"/>
      <c r="JZ85" s="8"/>
      <c r="KA85" s="8"/>
      <c r="KB85" s="8"/>
      <c r="KC85" s="8"/>
      <c r="KD85" s="8"/>
      <c r="KE85" s="8"/>
      <c r="KF85" s="8"/>
      <c r="KG85" s="8"/>
      <c r="KH85" s="8"/>
      <c r="KI85" s="8"/>
      <c r="KJ85" s="8"/>
      <c r="KK85" s="8"/>
      <c r="KL85" s="8"/>
      <c r="KM85" s="8"/>
      <c r="KN85" s="8"/>
      <c r="KO85" s="8"/>
      <c r="KP85" s="8"/>
      <c r="KQ85" s="8"/>
      <c r="KR85" s="8"/>
      <c r="KS85" s="8"/>
      <c r="KT85" s="8"/>
      <c r="KU85" s="8"/>
      <c r="KV85" s="8"/>
      <c r="KW85" s="8"/>
      <c r="KX85" s="8"/>
      <c r="KY85" s="8"/>
      <c r="KZ85" s="8"/>
      <c r="LA85" s="8"/>
      <c r="LB85" s="8"/>
      <c r="LC85" s="8"/>
      <c r="LD85" s="8"/>
      <c r="LE85" s="8"/>
      <c r="LF85" s="8"/>
      <c r="LG85" s="8"/>
      <c r="LH85" s="8"/>
      <c r="LI85" s="8"/>
      <c r="LJ85" s="8"/>
      <c r="LK85" s="8"/>
      <c r="LL85" s="8"/>
      <c r="LM85" s="8"/>
      <c r="LN85" s="8"/>
      <c r="LO85" s="8"/>
      <c r="LP85" s="8"/>
      <c r="LQ85" s="8"/>
      <c r="LR85" s="8"/>
      <c r="LS85" s="8"/>
      <c r="LT85" s="8"/>
      <c r="LU85" s="8"/>
      <c r="LV85" s="8"/>
      <c r="LW85" s="8"/>
      <c r="LX85" s="8"/>
      <c r="LY85" s="8"/>
      <c r="LZ85" s="8"/>
      <c r="MA85" s="8"/>
      <c r="MB85" s="8"/>
      <c r="MC85" s="8"/>
      <c r="MD85" s="8"/>
      <c r="ME85" s="8"/>
      <c r="MF85" s="8"/>
      <c r="MG85" s="8"/>
      <c r="MH85" s="8"/>
      <c r="MI85" s="8"/>
      <c r="MJ85" s="8"/>
      <c r="MK85" s="8"/>
      <c r="ML85" s="8"/>
      <c r="MM85" s="8"/>
      <c r="MN85" s="8"/>
      <c r="MO85" s="8"/>
      <c r="MP85" s="8"/>
      <c r="MQ85" s="8"/>
      <c r="MR85" s="8"/>
      <c r="MS85" s="8"/>
      <c r="MT85" s="8"/>
      <c r="MU85" s="8"/>
      <c r="MV85" s="8"/>
      <c r="MW85" s="8"/>
      <c r="MX85" s="8"/>
      <c r="MY85" s="8"/>
      <c r="MZ85" s="8"/>
      <c r="NA85" s="8"/>
      <c r="NB85" s="8"/>
      <c r="NC85" s="8"/>
      <c r="ND85" s="8"/>
    </row>
    <row r="86" spans="2:368" ht="15.75" customHeight="1" x14ac:dyDescent="0.25">
      <c r="B86" s="7"/>
      <c r="C86" s="8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/>
      <c r="AS86" s="8"/>
      <c r="AT86" s="8"/>
      <c r="AU86" s="8"/>
      <c r="AV86" s="8"/>
      <c r="AW86" s="8"/>
      <c r="AX86" s="8"/>
      <c r="AY86" s="8"/>
      <c r="AZ86" s="8"/>
      <c r="BA86" s="8"/>
      <c r="BB86" s="8"/>
      <c r="BC86" s="8"/>
      <c r="BD86" s="8"/>
      <c r="BE86" s="8"/>
      <c r="BF86" s="8"/>
      <c r="BG86" s="8"/>
      <c r="BH86" s="8"/>
      <c r="BI86" s="8"/>
      <c r="BJ86" s="8"/>
      <c r="BK86" s="8"/>
      <c r="BL86" s="8"/>
      <c r="BM86" s="8"/>
      <c r="BN86" s="8"/>
      <c r="BO86" s="8"/>
      <c r="BP86" s="8"/>
      <c r="BQ86" s="8"/>
      <c r="BR86" s="8"/>
      <c r="BS86" s="8"/>
      <c r="BT86" s="8"/>
      <c r="BU86" s="8"/>
      <c r="BV86" s="8"/>
      <c r="BW86" s="8"/>
      <c r="BX86" s="8"/>
      <c r="BY86" s="8"/>
      <c r="BZ86" s="8"/>
      <c r="CA86" s="8"/>
      <c r="CB86" s="8"/>
      <c r="CC86" s="8"/>
      <c r="CD86" s="8"/>
      <c r="CE86" s="8"/>
      <c r="CF86" s="8"/>
      <c r="CG86" s="8"/>
      <c r="CH86" s="8"/>
      <c r="CI86" s="8"/>
      <c r="CJ86" s="8"/>
      <c r="CK86" s="8"/>
      <c r="CL86" s="8"/>
      <c r="CM86" s="8"/>
      <c r="CN86" s="8"/>
      <c r="CO86" s="8"/>
      <c r="CP86" s="8"/>
      <c r="CQ86" s="8"/>
      <c r="CR86" s="8"/>
      <c r="CS86" s="8"/>
      <c r="CT86" s="8"/>
      <c r="CU86" s="8"/>
      <c r="CV86" s="8"/>
      <c r="CW86" s="8"/>
      <c r="CX86" s="8"/>
      <c r="CY86" s="8"/>
      <c r="CZ86" s="8"/>
      <c r="DA86" s="8"/>
      <c r="DB86" s="8"/>
      <c r="DC86" s="8"/>
      <c r="DD86" s="8"/>
      <c r="DE86" s="8"/>
      <c r="DF86" s="8"/>
      <c r="DG86" s="8"/>
      <c r="DH86" s="8"/>
      <c r="DI86" s="8"/>
      <c r="DJ86" s="8"/>
      <c r="DK86" s="8"/>
      <c r="DL86" s="8"/>
      <c r="DM86" s="8"/>
      <c r="DN86" s="8"/>
      <c r="DO86" s="8"/>
      <c r="DP86" s="8"/>
      <c r="DQ86" s="8"/>
      <c r="DR86" s="8"/>
      <c r="DS86" s="8"/>
      <c r="DT86" s="8"/>
      <c r="DU86" s="8"/>
      <c r="DV86" s="8"/>
      <c r="DW86" s="8"/>
      <c r="DX86" s="8"/>
      <c r="DY86" s="8"/>
      <c r="DZ86" s="8"/>
      <c r="EA86" s="8"/>
      <c r="EB86" s="8"/>
      <c r="EC86" s="8"/>
      <c r="ED86" s="8"/>
      <c r="EE86" s="8"/>
      <c r="EF86" s="8"/>
      <c r="EG86" s="8"/>
      <c r="EH86" s="8"/>
      <c r="EI86" s="8"/>
      <c r="EJ86" s="8"/>
      <c r="EK86" s="8"/>
      <c r="EL86" s="8"/>
      <c r="EM86" s="8"/>
      <c r="EN86" s="8"/>
      <c r="EO86" s="8"/>
      <c r="EP86" s="8"/>
      <c r="EQ86" s="8"/>
      <c r="ER86" s="8"/>
      <c r="ES86" s="8"/>
      <c r="ET86" s="8"/>
      <c r="EU86" s="8"/>
      <c r="EV86" s="8"/>
      <c r="EW86" s="8"/>
      <c r="EX86" s="8"/>
      <c r="EY86" s="8"/>
      <c r="EZ86" s="8"/>
      <c r="FA86" s="8"/>
      <c r="FB86" s="8"/>
      <c r="FC86" s="8"/>
      <c r="FD86" s="8"/>
      <c r="FE86" s="8"/>
      <c r="FF86" s="8"/>
      <c r="FG86" s="8"/>
      <c r="FH86" s="8"/>
      <c r="FI86" s="8"/>
      <c r="FJ86" s="8"/>
      <c r="FK86" s="8"/>
      <c r="FL86" s="8"/>
      <c r="FM86" s="8"/>
      <c r="FN86" s="8"/>
      <c r="FO86" s="8"/>
      <c r="FP86" s="8"/>
      <c r="FQ86" s="8"/>
      <c r="FR86" s="8"/>
      <c r="FS86" s="8"/>
      <c r="FT86" s="8"/>
      <c r="FU86" s="8"/>
      <c r="FV86" s="8"/>
      <c r="FW86" s="8"/>
      <c r="FX86" s="8"/>
      <c r="FY86" s="8"/>
      <c r="FZ86" s="8"/>
      <c r="GA86" s="8"/>
      <c r="GB86" s="8"/>
      <c r="GC86" s="8"/>
      <c r="GD86" s="8"/>
      <c r="GE86" s="8"/>
      <c r="GF86" s="8"/>
      <c r="GG86" s="8"/>
      <c r="GH86" s="8"/>
      <c r="GI86" s="8"/>
      <c r="GJ86" s="8"/>
      <c r="GK86" s="8"/>
      <c r="GL86" s="8"/>
      <c r="GM86" s="8"/>
      <c r="GN86" s="8"/>
      <c r="GO86" s="8"/>
      <c r="GP86" s="8"/>
      <c r="GQ86" s="8"/>
      <c r="GR86" s="8"/>
      <c r="GS86" s="8"/>
      <c r="GT86" s="8"/>
      <c r="GU86" s="8"/>
      <c r="GV86" s="8"/>
      <c r="GW86" s="8"/>
      <c r="GX86" s="8"/>
      <c r="GY86" s="8"/>
      <c r="GZ86" s="8"/>
      <c r="HA86" s="8"/>
      <c r="HB86" s="8"/>
      <c r="HC86" s="8"/>
      <c r="HD86" s="8"/>
      <c r="HE86" s="8"/>
      <c r="HF86" s="8"/>
      <c r="HG86" s="8"/>
      <c r="HH86" s="8"/>
      <c r="HI86" s="8"/>
      <c r="HJ86" s="8"/>
      <c r="HK86" s="8"/>
      <c r="HL86" s="8"/>
      <c r="HM86" s="8"/>
      <c r="HN86" s="8"/>
      <c r="HO86" s="8"/>
      <c r="HP86" s="8"/>
      <c r="HQ86" s="8"/>
      <c r="HR86" s="8"/>
      <c r="HS86" s="8"/>
      <c r="HT86" s="8"/>
      <c r="HU86" s="8"/>
      <c r="HV86" s="8"/>
      <c r="HW86" s="8"/>
      <c r="HX86" s="8"/>
      <c r="HY86" s="8"/>
      <c r="HZ86" s="8"/>
      <c r="IA86" s="8"/>
      <c r="IB86" s="8"/>
      <c r="IC86" s="8"/>
      <c r="ID86" s="8"/>
      <c r="IE86" s="8"/>
      <c r="IF86" s="8"/>
      <c r="IG86" s="8"/>
      <c r="IH86" s="8"/>
      <c r="II86" s="8"/>
      <c r="IJ86" s="8"/>
      <c r="IK86" s="8"/>
      <c r="IL86" s="8"/>
      <c r="IM86" s="8"/>
      <c r="IN86" s="8"/>
      <c r="IO86" s="8"/>
      <c r="IP86" s="8"/>
      <c r="IQ86" s="8"/>
      <c r="IR86" s="8"/>
      <c r="IS86" s="8"/>
      <c r="IT86" s="8"/>
      <c r="IU86" s="8"/>
      <c r="IV86" s="8"/>
      <c r="IW86" s="8"/>
      <c r="IX86" s="8"/>
      <c r="IY86" s="8"/>
      <c r="IZ86" s="8"/>
      <c r="JA86" s="8"/>
      <c r="JB86" s="8"/>
      <c r="JC86" s="8"/>
      <c r="JD86" s="8"/>
      <c r="JE86" s="8"/>
      <c r="JF86" s="8"/>
      <c r="JG86" s="8"/>
      <c r="JH86" s="8"/>
      <c r="JI86" s="8"/>
      <c r="JJ86" s="8"/>
      <c r="JK86" s="8"/>
      <c r="JL86" s="8"/>
      <c r="JM86" s="8"/>
      <c r="JN86" s="8"/>
      <c r="JO86" s="8"/>
      <c r="JP86" s="8"/>
      <c r="JQ86" s="8"/>
      <c r="JR86" s="8"/>
      <c r="JS86" s="8"/>
      <c r="JT86" s="8"/>
      <c r="JU86" s="8"/>
      <c r="JV86" s="8"/>
      <c r="JW86" s="8"/>
      <c r="JX86" s="8"/>
      <c r="JY86" s="8"/>
      <c r="JZ86" s="8"/>
      <c r="KA86" s="8"/>
      <c r="KB86" s="8"/>
      <c r="KC86" s="8"/>
      <c r="KD86" s="8"/>
      <c r="KE86" s="8"/>
      <c r="KF86" s="8"/>
      <c r="KG86" s="8"/>
      <c r="KH86" s="8"/>
      <c r="KI86" s="8"/>
      <c r="KJ86" s="8"/>
      <c r="KK86" s="8"/>
      <c r="KL86" s="8"/>
      <c r="KM86" s="8"/>
      <c r="KN86" s="8"/>
      <c r="KO86" s="8"/>
      <c r="KP86" s="8"/>
      <c r="KQ86" s="8"/>
      <c r="KR86" s="8"/>
      <c r="KS86" s="8"/>
      <c r="KT86" s="8"/>
      <c r="KU86" s="8"/>
      <c r="KV86" s="8"/>
      <c r="KW86" s="8"/>
      <c r="KX86" s="8"/>
      <c r="KY86" s="8"/>
      <c r="KZ86" s="8"/>
      <c r="LA86" s="8"/>
      <c r="LB86" s="8"/>
      <c r="LC86" s="8"/>
      <c r="LD86" s="8"/>
      <c r="LE86" s="8"/>
      <c r="LF86" s="8"/>
      <c r="LG86" s="8"/>
      <c r="LH86" s="8"/>
      <c r="LI86" s="8"/>
      <c r="LJ86" s="8"/>
      <c r="LK86" s="8"/>
      <c r="LL86" s="8"/>
      <c r="LM86" s="8"/>
      <c r="LN86" s="8"/>
      <c r="LO86" s="8"/>
      <c r="LP86" s="8"/>
      <c r="LQ86" s="8"/>
      <c r="LR86" s="8"/>
      <c r="LS86" s="8"/>
      <c r="LT86" s="8"/>
      <c r="LU86" s="8"/>
      <c r="LV86" s="8"/>
      <c r="LW86" s="8"/>
      <c r="LX86" s="8"/>
      <c r="LY86" s="8"/>
      <c r="LZ86" s="8"/>
      <c r="MA86" s="8"/>
      <c r="MB86" s="8"/>
      <c r="MC86" s="8"/>
      <c r="MD86" s="8"/>
      <c r="ME86" s="8"/>
      <c r="MF86" s="8"/>
      <c r="MG86" s="8"/>
      <c r="MH86" s="8"/>
      <c r="MI86" s="8"/>
      <c r="MJ86" s="8"/>
      <c r="MK86" s="8"/>
      <c r="ML86" s="8"/>
      <c r="MM86" s="8"/>
      <c r="MN86" s="8"/>
      <c r="MO86" s="8"/>
      <c r="MP86" s="8"/>
      <c r="MQ86" s="8"/>
      <c r="MR86" s="8"/>
      <c r="MS86" s="8"/>
      <c r="MT86" s="8"/>
      <c r="MU86" s="8"/>
      <c r="MV86" s="8"/>
      <c r="MW86" s="8"/>
      <c r="MX86" s="8"/>
      <c r="MY86" s="8"/>
      <c r="MZ86" s="8"/>
      <c r="NA86" s="8"/>
      <c r="NB86" s="8"/>
      <c r="NC86" s="8"/>
      <c r="ND86" s="8"/>
    </row>
    <row r="87" spans="2:368" ht="15.75" customHeight="1" x14ac:dyDescent="0.25">
      <c r="B87" s="8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/>
      <c r="AT87" s="8"/>
      <c r="AU87" s="8"/>
      <c r="AV87" s="8"/>
      <c r="AW87" s="8"/>
      <c r="AX87" s="8"/>
      <c r="AY87" s="8"/>
      <c r="AZ87" s="8"/>
      <c r="BA87" s="8"/>
      <c r="BB87" s="8"/>
      <c r="BC87" s="8"/>
      <c r="BD87" s="8"/>
      <c r="BE87" s="8"/>
      <c r="BF87" s="8"/>
      <c r="BG87" s="8"/>
      <c r="BH87" s="8"/>
      <c r="BI87" s="8"/>
      <c r="BJ87" s="8"/>
      <c r="BK87" s="8"/>
      <c r="BL87" s="8"/>
      <c r="BM87" s="8"/>
      <c r="BN87" s="8"/>
      <c r="BO87" s="8"/>
      <c r="BP87" s="8"/>
      <c r="BQ87" s="8"/>
      <c r="BR87" s="8"/>
      <c r="BS87" s="8"/>
      <c r="BT87" s="8"/>
      <c r="BU87" s="8"/>
      <c r="BV87" s="8"/>
      <c r="BW87" s="8"/>
      <c r="BX87" s="8"/>
      <c r="BY87" s="8"/>
      <c r="BZ87" s="8"/>
      <c r="CA87" s="8"/>
      <c r="CB87" s="8"/>
      <c r="CC87" s="8"/>
      <c r="CD87" s="8"/>
      <c r="CE87" s="8"/>
      <c r="CF87" s="8"/>
      <c r="CG87" s="8"/>
      <c r="CH87" s="8"/>
      <c r="CI87" s="8"/>
      <c r="CJ87" s="8"/>
      <c r="CK87" s="8"/>
      <c r="CL87" s="8"/>
      <c r="CM87" s="8"/>
      <c r="CN87" s="8"/>
      <c r="CO87" s="8"/>
      <c r="CP87" s="8"/>
      <c r="CQ87" s="8"/>
      <c r="CR87" s="8"/>
      <c r="CS87" s="8"/>
      <c r="CT87" s="8"/>
      <c r="CU87" s="8"/>
      <c r="CV87" s="8"/>
      <c r="CW87" s="8"/>
      <c r="CX87" s="8"/>
      <c r="CY87" s="8"/>
      <c r="CZ87" s="8"/>
      <c r="DA87" s="8"/>
      <c r="DB87" s="8"/>
      <c r="DC87" s="8"/>
      <c r="DD87" s="8"/>
      <c r="DE87" s="8"/>
      <c r="DF87" s="8"/>
      <c r="DG87" s="8"/>
      <c r="DH87" s="8"/>
      <c r="DI87" s="8"/>
      <c r="DJ87" s="8"/>
      <c r="DK87" s="8"/>
      <c r="DL87" s="8"/>
      <c r="DM87" s="8"/>
      <c r="DN87" s="8"/>
      <c r="DO87" s="8"/>
      <c r="DP87" s="8"/>
      <c r="DQ87" s="8"/>
      <c r="DR87" s="8"/>
      <c r="DS87" s="8"/>
      <c r="DT87" s="8"/>
      <c r="DU87" s="8"/>
      <c r="DV87" s="8"/>
      <c r="DW87" s="8"/>
      <c r="DX87" s="8"/>
      <c r="DY87" s="8"/>
      <c r="DZ87" s="8"/>
      <c r="EA87" s="8"/>
      <c r="EB87" s="8"/>
      <c r="EC87" s="8"/>
      <c r="ED87" s="8"/>
      <c r="EE87" s="8"/>
      <c r="EF87" s="8"/>
      <c r="EG87" s="8"/>
      <c r="EH87" s="8"/>
      <c r="EI87" s="8"/>
      <c r="EJ87" s="8"/>
      <c r="EK87" s="8"/>
      <c r="EL87" s="8"/>
      <c r="EM87" s="8"/>
      <c r="EN87" s="8"/>
      <c r="EO87" s="8"/>
      <c r="EP87" s="8"/>
      <c r="EQ87" s="8"/>
      <c r="ER87" s="8"/>
      <c r="ES87" s="8"/>
      <c r="ET87" s="8"/>
      <c r="EU87" s="8"/>
      <c r="EV87" s="8"/>
      <c r="EW87" s="8"/>
      <c r="EX87" s="8"/>
      <c r="EY87" s="8"/>
      <c r="EZ87" s="8"/>
      <c r="FA87" s="8"/>
      <c r="FB87" s="8"/>
      <c r="FC87" s="8"/>
      <c r="FD87" s="8"/>
      <c r="FE87" s="8"/>
      <c r="FF87" s="8"/>
      <c r="FG87" s="8"/>
      <c r="FH87" s="8"/>
      <c r="FI87" s="8"/>
      <c r="FJ87" s="8"/>
      <c r="FK87" s="8"/>
      <c r="FL87" s="8"/>
      <c r="FM87" s="8"/>
      <c r="FN87" s="8"/>
      <c r="FO87" s="8"/>
      <c r="FP87" s="8"/>
      <c r="FQ87" s="8"/>
      <c r="FR87" s="8"/>
      <c r="FS87" s="8"/>
      <c r="FT87" s="8"/>
      <c r="FU87" s="8"/>
      <c r="FV87" s="8"/>
      <c r="FW87" s="8"/>
      <c r="FX87" s="8"/>
      <c r="FY87" s="8"/>
      <c r="FZ87" s="8"/>
      <c r="GA87" s="8"/>
      <c r="GB87" s="8"/>
      <c r="GC87" s="8"/>
      <c r="GD87" s="8"/>
      <c r="GE87" s="8"/>
      <c r="GF87" s="8"/>
      <c r="GG87" s="8"/>
      <c r="GH87" s="8"/>
      <c r="GI87" s="8"/>
      <c r="GJ87" s="8"/>
      <c r="GK87" s="8"/>
      <c r="GL87" s="8"/>
      <c r="GM87" s="8"/>
      <c r="GN87" s="8"/>
      <c r="GO87" s="8"/>
      <c r="GP87" s="8"/>
      <c r="GQ87" s="8"/>
      <c r="GR87" s="8"/>
      <c r="GS87" s="8"/>
      <c r="GT87" s="8"/>
      <c r="GU87" s="8"/>
      <c r="GV87" s="8"/>
      <c r="GW87" s="8"/>
      <c r="GX87" s="8"/>
      <c r="GY87" s="8"/>
      <c r="GZ87" s="8"/>
      <c r="HA87" s="8"/>
      <c r="HB87" s="8"/>
      <c r="HC87" s="8"/>
      <c r="HD87" s="8"/>
      <c r="HE87" s="8"/>
      <c r="HF87" s="8"/>
      <c r="HG87" s="8"/>
      <c r="HH87" s="8"/>
      <c r="HI87" s="8"/>
      <c r="HJ87" s="8"/>
      <c r="HK87" s="8"/>
      <c r="HL87" s="8"/>
      <c r="HM87" s="8"/>
      <c r="HN87" s="8"/>
      <c r="HO87" s="8"/>
      <c r="HP87" s="8"/>
      <c r="HQ87" s="8"/>
      <c r="HR87" s="8"/>
      <c r="HS87" s="8"/>
      <c r="HT87" s="8"/>
      <c r="HU87" s="8"/>
      <c r="HV87" s="8"/>
      <c r="HW87" s="8"/>
      <c r="HX87" s="8"/>
      <c r="HY87" s="8"/>
      <c r="HZ87" s="8"/>
      <c r="IA87" s="8"/>
      <c r="IB87" s="8"/>
      <c r="IC87" s="8"/>
      <c r="ID87" s="8"/>
      <c r="IE87" s="8"/>
      <c r="IF87" s="8"/>
      <c r="IG87" s="8"/>
      <c r="IH87" s="8"/>
      <c r="II87" s="8"/>
      <c r="IJ87" s="8"/>
      <c r="IK87" s="8"/>
      <c r="IL87" s="8"/>
      <c r="IM87" s="8"/>
      <c r="IN87" s="8"/>
      <c r="IO87" s="8"/>
      <c r="IP87" s="8"/>
      <c r="IQ87" s="8"/>
      <c r="IR87" s="8"/>
      <c r="IS87" s="8"/>
      <c r="IT87" s="8"/>
      <c r="IU87" s="8"/>
      <c r="IV87" s="8"/>
      <c r="IW87" s="8"/>
      <c r="IX87" s="8"/>
      <c r="IY87" s="8"/>
      <c r="IZ87" s="8"/>
      <c r="JA87" s="8"/>
      <c r="JB87" s="8"/>
      <c r="JC87" s="8"/>
      <c r="JD87" s="8"/>
      <c r="JE87" s="8"/>
      <c r="JF87" s="8"/>
      <c r="JG87" s="8"/>
      <c r="JH87" s="8"/>
      <c r="JI87" s="8"/>
      <c r="JJ87" s="8"/>
      <c r="JK87" s="8"/>
      <c r="JL87" s="8"/>
      <c r="JM87" s="8"/>
      <c r="JN87" s="8"/>
      <c r="JO87" s="8"/>
      <c r="JP87" s="8"/>
      <c r="JQ87" s="8"/>
      <c r="JR87" s="8"/>
      <c r="JS87" s="8"/>
      <c r="JT87" s="8"/>
      <c r="JU87" s="8"/>
      <c r="JV87" s="8"/>
      <c r="JW87" s="8"/>
      <c r="JX87" s="8"/>
      <c r="JY87" s="8"/>
      <c r="JZ87" s="8"/>
      <c r="KA87" s="8"/>
      <c r="KB87" s="8"/>
      <c r="KC87" s="8"/>
      <c r="KD87" s="8"/>
      <c r="KE87" s="8"/>
      <c r="KF87" s="8"/>
      <c r="KG87" s="8"/>
      <c r="KH87" s="8"/>
      <c r="KI87" s="8"/>
      <c r="KJ87" s="8"/>
      <c r="KK87" s="8"/>
      <c r="KL87" s="8"/>
      <c r="KM87" s="8"/>
      <c r="KN87" s="8"/>
      <c r="KO87" s="8"/>
      <c r="KP87" s="8"/>
      <c r="KQ87" s="8"/>
      <c r="KR87" s="8"/>
      <c r="KS87" s="8"/>
      <c r="KT87" s="8"/>
      <c r="KU87" s="8"/>
      <c r="KV87" s="8"/>
      <c r="KW87" s="8"/>
      <c r="KX87" s="8"/>
      <c r="KY87" s="8"/>
      <c r="KZ87" s="8"/>
      <c r="LA87" s="8"/>
      <c r="LB87" s="8"/>
      <c r="LC87" s="8"/>
      <c r="LD87" s="8"/>
      <c r="LE87" s="8"/>
      <c r="LF87" s="8"/>
      <c r="LG87" s="8"/>
      <c r="LH87" s="8"/>
      <c r="LI87" s="8"/>
      <c r="LJ87" s="8"/>
      <c r="LK87" s="8"/>
      <c r="LL87" s="8"/>
      <c r="LM87" s="8"/>
      <c r="LN87" s="8"/>
      <c r="LO87" s="8"/>
      <c r="LP87" s="8"/>
      <c r="LQ87" s="8"/>
      <c r="LR87" s="8"/>
      <c r="LS87" s="8"/>
      <c r="LT87" s="8"/>
      <c r="LU87" s="8"/>
      <c r="LV87" s="8"/>
      <c r="LW87" s="8"/>
      <c r="LX87" s="8"/>
      <c r="LY87" s="8"/>
      <c r="LZ87" s="8"/>
      <c r="MA87" s="8"/>
      <c r="MB87" s="8"/>
      <c r="MC87" s="8"/>
      <c r="MD87" s="8"/>
      <c r="ME87" s="8"/>
      <c r="MF87" s="8"/>
      <c r="MG87" s="8"/>
      <c r="MH87" s="8"/>
      <c r="MI87" s="8"/>
      <c r="MJ87" s="8"/>
      <c r="MK87" s="8"/>
      <c r="ML87" s="8"/>
      <c r="MM87" s="8"/>
      <c r="MN87" s="8"/>
      <c r="MO87" s="8"/>
      <c r="MP87" s="8"/>
      <c r="MQ87" s="8"/>
      <c r="MR87" s="8"/>
      <c r="MS87" s="8"/>
      <c r="MT87" s="8"/>
      <c r="MU87" s="8"/>
      <c r="MV87" s="8"/>
      <c r="MW87" s="8"/>
      <c r="MX87" s="8"/>
      <c r="MY87" s="8"/>
      <c r="MZ87" s="8"/>
      <c r="NA87" s="8"/>
      <c r="NB87" s="8"/>
      <c r="NC87" s="8"/>
    </row>
  </sheetData>
  <conditionalFormatting sqref="C4:ND4 C5:FC73 C74:D74 C75:BP78 BQ75:BR76 BR78 BS75:FC75 BS76:ND78 FD5:FD75 FE5:ND73 FE75:ND75">
    <cfRule type="expression" dxfId="4" priority="1">
      <formula>ISERROR(C4)</formula>
    </cfRule>
  </conditionalFormatting>
  <conditionalFormatting sqref="BQ78">
    <cfRule type="expression" dxfId="3" priority="2">
      <formula>ISERROR(BQ78)</formula>
    </cfRule>
  </conditionalFormatting>
  <conditionalFormatting sqref="BR77">
    <cfRule type="expression" dxfId="2" priority="3">
      <formula>ISERROR(BR77)</formula>
    </cfRule>
  </conditionalFormatting>
  <conditionalFormatting sqref="BQ77">
    <cfRule type="expression" dxfId="1" priority="4">
      <formula>ISERROR(BQ77)</formula>
    </cfRule>
  </conditionalFormatting>
  <conditionalFormatting sqref="E74:FC74 FE74:ND74">
    <cfRule type="expression" dxfId="0" priority="5">
      <formula>ISERROR(E74)</formula>
    </cfRule>
  </conditionalFormatting>
  <pageMargins left="0.7" right="0.7" top="0.75" bottom="0.75" header="0" footer="0"/>
  <pageSetup orientation="portrait" r:id="rId1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00000000-0003-0000-0000-00003E000000}">
          <x14:colorSeries rgb="FF376092"/>
          <x14:sparklines>
            <x14:sparkline>
              <xm:f>Trend!C72:NC72</xm:f>
              <xm:sqref>A72</xm:sqref>
            </x14:sparkline>
          </x14:sparklines>
        </x14:sparklineGroup>
        <x14:sparklineGroup displayEmptyCellsAs="gap" xr2:uid="{00000000-0003-0000-0000-00003D000000}">
          <x14:colorSeries rgb="FF376092"/>
          <x14:sparklines>
            <x14:sparkline>
              <xm:f>Trend!C71:NC71</xm:f>
              <xm:sqref>A71</xm:sqref>
            </x14:sparkline>
          </x14:sparklines>
        </x14:sparklineGroup>
        <x14:sparklineGroup displayEmptyCellsAs="gap" xr2:uid="{00000000-0003-0000-0000-00003C000000}">
          <x14:colorSeries rgb="FF376092"/>
          <x14:sparklines>
            <x14:sparkline>
              <xm:f>Trend!C70:NC70</xm:f>
              <xm:sqref>A70</xm:sqref>
            </x14:sparkline>
          </x14:sparklines>
        </x14:sparklineGroup>
        <x14:sparklineGroup displayEmptyCellsAs="gap" xr2:uid="{00000000-0003-0000-0000-00003B000000}">
          <x14:colorSeries rgb="FF376092"/>
          <x14:sparklines>
            <x14:sparkline>
              <xm:f>Trend!C67:NC67</xm:f>
              <xm:sqref>A67</xm:sqref>
            </x14:sparkline>
          </x14:sparklines>
        </x14:sparklineGroup>
        <x14:sparklineGroup displayEmptyCellsAs="gap" xr2:uid="{00000000-0003-0000-0000-00003A000000}">
          <x14:colorSeries rgb="FF376092"/>
          <x14:sparklines>
            <x14:sparkline>
              <xm:f>Trend!C66:NC66</xm:f>
              <xm:sqref>A66</xm:sqref>
            </x14:sparkline>
          </x14:sparklines>
        </x14:sparklineGroup>
        <x14:sparklineGroup displayEmptyCellsAs="gap" xr2:uid="{00000000-0003-0000-0000-000039000000}">
          <x14:colorSeries rgb="FF376092"/>
          <x14:sparklines>
            <x14:sparkline>
              <xm:f>Trend!C65:NC65</xm:f>
              <xm:sqref>A65</xm:sqref>
            </x14:sparkline>
          </x14:sparklines>
        </x14:sparklineGroup>
        <x14:sparklineGroup displayEmptyCellsAs="gap" xr2:uid="{00000000-0003-0000-0000-000038000000}">
          <x14:colorSeries rgb="FF376092"/>
          <x14:sparklines>
            <x14:sparkline>
              <xm:f>Trend!C64:NC64</xm:f>
              <xm:sqref>A64</xm:sqref>
            </x14:sparkline>
          </x14:sparklines>
        </x14:sparklineGroup>
        <x14:sparklineGroup displayEmptyCellsAs="gap" xr2:uid="{00000000-0003-0000-0000-000037000000}">
          <x14:colorSeries rgb="FF376092"/>
          <x14:sparklines>
            <x14:sparkline>
              <xm:f>Trend!C63:NC63</xm:f>
              <xm:sqref>A63</xm:sqref>
            </x14:sparkline>
          </x14:sparklines>
        </x14:sparklineGroup>
        <x14:sparklineGroup displayEmptyCellsAs="gap" xr2:uid="{00000000-0003-0000-0000-000036000000}">
          <x14:colorSeries rgb="FF376092"/>
          <x14:sparklines>
            <x14:sparkline>
              <xm:f>Trend!C62:NC62</xm:f>
              <xm:sqref>A62</xm:sqref>
            </x14:sparkline>
          </x14:sparklines>
        </x14:sparklineGroup>
        <x14:sparklineGroup displayEmptyCellsAs="gap" xr2:uid="{00000000-0003-0000-0000-000035000000}">
          <x14:colorSeries rgb="FF376092"/>
          <x14:sparklines>
            <x14:sparkline>
              <xm:f>Trend!C61:NC61</xm:f>
              <xm:sqref>A61</xm:sqref>
            </x14:sparkline>
          </x14:sparklines>
        </x14:sparklineGroup>
        <x14:sparklineGroup displayEmptyCellsAs="gap" xr2:uid="{00000000-0003-0000-0000-000034000000}">
          <x14:colorSeries rgb="FF376092"/>
          <x14:sparklines>
            <x14:sparkline>
              <xm:f>Trend!C60:NC60</xm:f>
              <xm:sqref>A60</xm:sqref>
            </x14:sparkline>
          </x14:sparklines>
        </x14:sparklineGroup>
        <x14:sparklineGroup displayEmptyCellsAs="gap" xr2:uid="{00000000-0003-0000-0000-000033000000}">
          <x14:colorSeries rgb="FF376092"/>
          <x14:sparklines>
            <x14:sparkline>
              <xm:f>Trend!C59:NC59</xm:f>
              <xm:sqref>A59</xm:sqref>
            </x14:sparkline>
          </x14:sparklines>
        </x14:sparklineGroup>
        <x14:sparklineGroup displayEmptyCellsAs="gap" xr2:uid="{00000000-0003-0000-0000-000032000000}">
          <x14:colorSeries rgb="FF376092"/>
          <x14:sparklines>
            <x14:sparkline>
              <xm:f>Trend!C58:NC58</xm:f>
              <xm:sqref>A58</xm:sqref>
            </x14:sparkline>
          </x14:sparklines>
        </x14:sparklineGroup>
        <x14:sparklineGroup displayEmptyCellsAs="gap" xr2:uid="{00000000-0003-0000-0000-000031000000}">
          <x14:colorSeries rgb="FF376092"/>
          <x14:sparklines>
            <x14:sparkline>
              <xm:f>Trend!C57:NC57</xm:f>
              <xm:sqref>A57</xm:sqref>
            </x14:sparkline>
          </x14:sparklines>
        </x14:sparklineGroup>
        <x14:sparklineGroup displayEmptyCellsAs="gap" xr2:uid="{00000000-0003-0000-0000-000030000000}">
          <x14:colorSeries rgb="FF376092"/>
          <x14:sparklines>
            <x14:sparkline>
              <xm:f>Trend!C56:NC56</xm:f>
              <xm:sqref>A56</xm:sqref>
            </x14:sparkline>
          </x14:sparklines>
        </x14:sparklineGroup>
        <x14:sparklineGroup displayEmptyCellsAs="gap" xr2:uid="{00000000-0003-0000-0000-00002F000000}">
          <x14:colorSeries rgb="FF376092"/>
          <x14:sparklines>
            <x14:sparkline>
              <xm:f>Trend!C54:NC54</xm:f>
              <xm:sqref>A54</xm:sqref>
            </x14:sparkline>
          </x14:sparklines>
        </x14:sparklineGroup>
        <x14:sparklineGroup displayEmptyCellsAs="gap" xr2:uid="{00000000-0003-0000-0000-00002E000000}">
          <x14:colorSeries rgb="FF376092"/>
          <x14:sparklines>
            <x14:sparkline>
              <xm:f>Trend!C53:NC53</xm:f>
              <xm:sqref>A53</xm:sqref>
            </x14:sparkline>
          </x14:sparklines>
        </x14:sparklineGroup>
        <x14:sparklineGroup displayEmptyCellsAs="gap" xr2:uid="{00000000-0003-0000-0000-00002D000000}">
          <x14:colorSeries rgb="FF376092"/>
          <x14:sparklines>
            <x14:sparkline>
              <xm:f>Trend!C52:NC52</xm:f>
              <xm:sqref>A52</xm:sqref>
            </x14:sparkline>
          </x14:sparklines>
        </x14:sparklineGroup>
        <x14:sparklineGroup displayEmptyCellsAs="gap" xr2:uid="{00000000-0003-0000-0000-00002C000000}">
          <x14:colorSeries rgb="FF376092"/>
          <x14:sparklines>
            <x14:sparkline>
              <xm:f>Trend!C51:NC51</xm:f>
              <xm:sqref>A51</xm:sqref>
            </x14:sparkline>
          </x14:sparklines>
        </x14:sparklineGroup>
        <x14:sparklineGroup displayEmptyCellsAs="gap" xr2:uid="{00000000-0003-0000-0000-00002B000000}">
          <x14:colorSeries rgb="FF376092"/>
          <x14:sparklines>
            <x14:sparkline>
              <xm:f>Trend!C49:NC49</xm:f>
              <xm:sqref>A49</xm:sqref>
            </x14:sparkline>
          </x14:sparklines>
        </x14:sparklineGroup>
        <x14:sparklineGroup displayEmptyCellsAs="gap" xr2:uid="{00000000-0003-0000-0000-00002A000000}">
          <x14:colorSeries rgb="FF376092"/>
          <x14:sparklines>
            <x14:sparkline>
              <xm:f>Trend!C48:NC48</xm:f>
              <xm:sqref>A48</xm:sqref>
            </x14:sparkline>
          </x14:sparklines>
        </x14:sparklineGroup>
        <x14:sparklineGroup displayEmptyCellsAs="gap" xr2:uid="{00000000-0003-0000-0000-000029000000}">
          <x14:colorSeries rgb="FF376092"/>
          <x14:sparklines>
            <x14:sparkline>
              <xm:f>Trend!C47:NC47</xm:f>
              <xm:sqref>A47</xm:sqref>
            </x14:sparkline>
          </x14:sparklines>
        </x14:sparklineGroup>
        <x14:sparklineGroup displayEmptyCellsAs="gap" xr2:uid="{00000000-0003-0000-0000-000028000000}">
          <x14:colorSeries rgb="FF376092"/>
          <x14:sparklines>
            <x14:sparkline>
              <xm:f>Trend!C46:NC46</xm:f>
              <xm:sqref>A46</xm:sqref>
            </x14:sparkline>
          </x14:sparklines>
        </x14:sparklineGroup>
        <x14:sparklineGroup displayEmptyCellsAs="gap" xr2:uid="{00000000-0003-0000-0000-000027000000}">
          <x14:colorSeries rgb="FF376092"/>
          <x14:sparklines>
            <x14:sparkline>
              <xm:f>Trend!C45:NC45</xm:f>
              <xm:sqref>A45</xm:sqref>
            </x14:sparkline>
          </x14:sparklines>
        </x14:sparklineGroup>
        <x14:sparklineGroup displayEmptyCellsAs="gap" xr2:uid="{00000000-0003-0000-0000-000026000000}">
          <x14:colorSeries rgb="FF376092"/>
          <x14:sparklines>
            <x14:sparkline>
              <xm:f>Trend!C44:NC44</xm:f>
              <xm:sqref>A44</xm:sqref>
            </x14:sparkline>
          </x14:sparklines>
        </x14:sparklineGroup>
        <x14:sparklineGroup displayEmptyCellsAs="gap" xr2:uid="{00000000-0003-0000-0000-000025000000}">
          <x14:colorSeries rgb="FF376092"/>
          <x14:sparklines>
            <x14:sparkline>
              <xm:f>Trend!C43:NC43</xm:f>
              <xm:sqref>A43</xm:sqref>
            </x14:sparkline>
          </x14:sparklines>
        </x14:sparklineGroup>
        <x14:sparklineGroup displayEmptyCellsAs="gap" xr2:uid="{00000000-0003-0000-0000-000024000000}">
          <x14:colorSeries rgb="FF376092"/>
          <x14:sparklines>
            <x14:sparkline>
              <xm:f>Trend!C42:NC42</xm:f>
              <xm:sqref>A42</xm:sqref>
            </x14:sparkline>
          </x14:sparklines>
        </x14:sparklineGroup>
        <x14:sparklineGroup displayEmptyCellsAs="gap" xr2:uid="{00000000-0003-0000-0000-000023000000}">
          <x14:colorSeries rgb="FF376092"/>
          <x14:sparklines>
            <x14:sparkline>
              <xm:f>Trend!C41:NC41</xm:f>
              <xm:sqref>A41</xm:sqref>
            </x14:sparkline>
          </x14:sparklines>
        </x14:sparklineGroup>
        <x14:sparklineGroup displayEmptyCellsAs="gap" xr2:uid="{00000000-0003-0000-0000-000022000000}">
          <x14:colorSeries rgb="FF376092"/>
          <x14:sparklines>
            <x14:sparkline>
              <xm:f>Trend!C40:NC40</xm:f>
              <xm:sqref>A40</xm:sqref>
            </x14:sparkline>
          </x14:sparklines>
        </x14:sparklineGroup>
        <x14:sparklineGroup displayEmptyCellsAs="gap" xr2:uid="{00000000-0003-0000-0000-000021000000}">
          <x14:colorSeries rgb="FF376092"/>
          <x14:sparklines>
            <x14:sparkline>
              <xm:f>Trend!C39:NC39</xm:f>
              <xm:sqref>A39</xm:sqref>
            </x14:sparkline>
          </x14:sparklines>
        </x14:sparklineGroup>
        <x14:sparklineGroup displayEmptyCellsAs="gap" xr2:uid="{00000000-0003-0000-0000-000020000000}">
          <x14:colorSeries rgb="FF376092"/>
          <x14:sparklines>
            <x14:sparkline>
              <xm:f>Trend!C38:NC38</xm:f>
              <xm:sqref>A38</xm:sqref>
            </x14:sparkline>
          </x14:sparklines>
        </x14:sparklineGroup>
        <x14:sparklineGroup displayEmptyCellsAs="gap" xr2:uid="{00000000-0003-0000-0000-00001F000000}">
          <x14:colorSeries rgb="FF376092"/>
          <x14:sparklines>
            <x14:sparkline>
              <xm:f>Trend!C37:NC37</xm:f>
              <xm:sqref>A37</xm:sqref>
            </x14:sparkline>
          </x14:sparklines>
        </x14:sparklineGroup>
        <x14:sparklineGroup displayEmptyCellsAs="gap" xr2:uid="{00000000-0003-0000-0000-00001E000000}">
          <x14:colorSeries rgb="FF376092"/>
          <x14:sparklines>
            <x14:sparkline>
              <xm:f>Trend!C36:NC36</xm:f>
              <xm:sqref>A36</xm:sqref>
            </x14:sparkline>
          </x14:sparklines>
        </x14:sparklineGroup>
        <x14:sparklineGroup displayEmptyCellsAs="gap" xr2:uid="{00000000-0003-0000-0000-00001D000000}">
          <x14:colorSeries rgb="FF376092"/>
          <x14:sparklines>
            <x14:sparkline>
              <xm:f>Trend!C34:NC34</xm:f>
              <xm:sqref>A34</xm:sqref>
            </x14:sparkline>
          </x14:sparklines>
        </x14:sparklineGroup>
        <x14:sparklineGroup displayEmptyCellsAs="gap" xr2:uid="{00000000-0003-0000-0000-00001C000000}">
          <x14:colorSeries rgb="FF376092"/>
          <x14:sparklines>
            <x14:sparkline>
              <xm:f>Trend!C33:NC33</xm:f>
              <xm:sqref>A33</xm:sqref>
            </x14:sparkline>
          </x14:sparklines>
        </x14:sparklineGroup>
        <x14:sparklineGroup displayEmptyCellsAs="gap" xr2:uid="{00000000-0003-0000-0000-00001B000000}">
          <x14:colorSeries rgb="FF376092"/>
          <x14:sparklines>
            <x14:sparkline>
              <xm:f>Trend!C32:NC32</xm:f>
              <xm:sqref>A32</xm:sqref>
            </x14:sparkline>
          </x14:sparklines>
        </x14:sparklineGroup>
        <x14:sparklineGroup displayEmptyCellsAs="gap" xr2:uid="{00000000-0003-0000-0000-00001A000000}">
          <x14:colorSeries rgb="FF376092"/>
          <x14:sparklines>
            <x14:sparkline>
              <xm:f>Trend!C31:NC31</xm:f>
              <xm:sqref>A31</xm:sqref>
            </x14:sparkline>
          </x14:sparklines>
        </x14:sparklineGroup>
        <x14:sparklineGroup displayEmptyCellsAs="gap" xr2:uid="{00000000-0003-0000-0000-000019000000}">
          <x14:colorSeries rgb="FF376092"/>
          <x14:sparklines>
            <x14:sparkline>
              <xm:f>Trend!C29:NC29</xm:f>
              <xm:sqref>A29</xm:sqref>
            </x14:sparkline>
          </x14:sparklines>
        </x14:sparklineGroup>
        <x14:sparklineGroup displayEmptyCellsAs="gap" xr2:uid="{00000000-0003-0000-0000-000018000000}">
          <x14:colorSeries rgb="FF376092"/>
          <x14:sparklines>
            <x14:sparkline>
              <xm:f>Trend!C28:NC28</xm:f>
              <xm:sqref>A28</xm:sqref>
            </x14:sparkline>
          </x14:sparklines>
        </x14:sparklineGroup>
        <x14:sparklineGroup displayEmptyCellsAs="gap" xr2:uid="{00000000-0003-0000-0000-000017000000}">
          <x14:colorSeries rgb="FF376092"/>
          <x14:sparklines>
            <x14:sparkline>
              <xm:f>Trend!C27:NC27</xm:f>
              <xm:sqref>A27</xm:sqref>
            </x14:sparkline>
          </x14:sparklines>
        </x14:sparklineGroup>
        <x14:sparklineGroup displayEmptyCellsAs="gap" xr2:uid="{00000000-0003-0000-0000-000016000000}">
          <x14:colorSeries rgb="FF376092"/>
          <x14:sparklines>
            <x14:sparkline>
              <xm:f>Trend!C26:NC26</xm:f>
              <xm:sqref>A26</xm:sqref>
            </x14:sparkline>
          </x14:sparklines>
        </x14:sparklineGroup>
        <x14:sparklineGroup displayEmptyCellsAs="gap" xr2:uid="{00000000-0003-0000-0000-000015000000}">
          <x14:colorSeries rgb="FF376092"/>
          <x14:sparklines>
            <x14:sparkline>
              <xm:f>Trend!C25:NC25</xm:f>
              <xm:sqref>A25</xm:sqref>
            </x14:sparkline>
          </x14:sparklines>
        </x14:sparklineGroup>
        <x14:sparklineGroup displayEmptyCellsAs="gap" xr2:uid="{00000000-0003-0000-0000-000014000000}">
          <x14:colorSeries rgb="FF376092"/>
          <x14:sparklines>
            <x14:sparkline>
              <xm:f>Trend!C24:NC24</xm:f>
              <xm:sqref>A24</xm:sqref>
            </x14:sparkline>
          </x14:sparklines>
        </x14:sparklineGroup>
        <x14:sparklineGroup displayEmptyCellsAs="gap" xr2:uid="{00000000-0003-0000-0000-000013000000}">
          <x14:colorSeries rgb="FF376092"/>
          <x14:sparklines>
            <x14:sparkline>
              <xm:f>Trend!C23:NC23</xm:f>
              <xm:sqref>A23</xm:sqref>
            </x14:sparkline>
          </x14:sparklines>
        </x14:sparklineGroup>
        <x14:sparklineGroup displayEmptyCellsAs="gap" xr2:uid="{00000000-0003-0000-0000-000012000000}">
          <x14:colorSeries rgb="FF376092"/>
          <x14:sparklines>
            <x14:sparkline>
              <xm:f>Trend!C22:NC22</xm:f>
              <xm:sqref>A22</xm:sqref>
            </x14:sparkline>
          </x14:sparklines>
        </x14:sparklineGroup>
        <x14:sparklineGroup displayEmptyCellsAs="gap" xr2:uid="{00000000-0003-0000-0000-000011000000}">
          <x14:colorSeries rgb="FF376092"/>
          <x14:sparklines>
            <x14:sparkline>
              <xm:f>Trend!C21:NC21</xm:f>
              <xm:sqref>A21</xm:sqref>
            </x14:sparkline>
          </x14:sparklines>
        </x14:sparklineGroup>
        <x14:sparklineGroup displayEmptyCellsAs="gap" xr2:uid="{00000000-0003-0000-0000-000010000000}">
          <x14:colorSeries rgb="FF376092"/>
          <x14:sparklines>
            <x14:sparkline>
              <xm:f>Trend!C20:NC20</xm:f>
              <xm:sqref>A20</xm:sqref>
            </x14:sparkline>
          </x14:sparklines>
        </x14:sparklineGroup>
        <x14:sparklineGroup displayEmptyCellsAs="gap" xr2:uid="{00000000-0003-0000-0000-00000F000000}">
          <x14:colorSeries rgb="FF376092"/>
          <x14:sparklines>
            <x14:sparkline>
              <xm:f>Trend!C19:NC19</xm:f>
              <xm:sqref>A19</xm:sqref>
            </x14:sparkline>
          </x14:sparklines>
        </x14:sparklineGroup>
        <x14:sparklineGroup displayEmptyCellsAs="gap" xr2:uid="{00000000-0003-0000-0000-00000E000000}">
          <x14:colorSeries rgb="FF376092"/>
          <x14:sparklines>
            <x14:sparkline>
              <xm:f>Trend!C18:NC18</xm:f>
              <xm:sqref>A18</xm:sqref>
            </x14:sparkline>
          </x14:sparklines>
        </x14:sparklineGroup>
        <x14:sparklineGroup displayEmptyCellsAs="gap" xr2:uid="{00000000-0003-0000-0000-00000D000000}">
          <x14:colorSeries rgb="FF376092"/>
          <x14:sparklines>
            <x14:sparkline>
              <xm:f>Trend!C17:NC17</xm:f>
              <xm:sqref>A17</xm:sqref>
            </x14:sparkline>
          </x14:sparklines>
        </x14:sparklineGroup>
        <x14:sparklineGroup displayEmptyCellsAs="gap" xr2:uid="{00000000-0003-0000-0000-00000C000000}">
          <x14:colorSeries rgb="FF376092"/>
          <x14:sparklines>
            <x14:sparkline>
              <xm:f>Trend!C16:NC16</xm:f>
              <xm:sqref>A16</xm:sqref>
            </x14:sparkline>
          </x14:sparklines>
        </x14:sparklineGroup>
        <x14:sparklineGroup displayEmptyCellsAs="gap" xr2:uid="{00000000-0003-0000-0000-00000B000000}">
          <x14:colorSeries rgb="FF376092"/>
          <x14:sparklines>
            <x14:sparkline>
              <xm:f>Trend!C15:NC15</xm:f>
              <xm:sqref>A15</xm:sqref>
            </x14:sparkline>
          </x14:sparklines>
        </x14:sparklineGroup>
        <x14:sparklineGroup displayEmptyCellsAs="gap" xr2:uid="{00000000-0003-0000-0000-00000A000000}">
          <x14:colorSeries rgb="FF376092"/>
          <x14:sparklines>
            <x14:sparkline>
              <xm:f>Trend!C14:NC14</xm:f>
              <xm:sqref>A14</xm:sqref>
            </x14:sparkline>
          </x14:sparklines>
        </x14:sparklineGroup>
        <x14:sparklineGroup displayEmptyCellsAs="gap" xr2:uid="{00000000-0003-0000-0000-000009000000}">
          <x14:colorSeries rgb="FF376092"/>
          <x14:sparklines>
            <x14:sparkline>
              <xm:f>Trend!C13:NC13</xm:f>
              <xm:sqref>A13</xm:sqref>
            </x14:sparkline>
          </x14:sparklines>
        </x14:sparklineGroup>
        <x14:sparklineGroup displayEmptyCellsAs="gap" xr2:uid="{00000000-0003-0000-0000-000008000000}">
          <x14:colorSeries rgb="FF376092"/>
          <x14:sparklines>
            <x14:sparkline>
              <xm:f>Trend!C12:NC12</xm:f>
              <xm:sqref>A12</xm:sqref>
            </x14:sparkline>
          </x14:sparklines>
        </x14:sparklineGroup>
        <x14:sparklineGroup displayEmptyCellsAs="gap" xr2:uid="{00000000-0003-0000-0000-000007000000}">
          <x14:colorSeries rgb="FF376092"/>
          <x14:sparklines>
            <x14:sparkline>
              <xm:f>Trend!C11:NC11</xm:f>
              <xm:sqref>A11</xm:sqref>
            </x14:sparkline>
          </x14:sparklines>
        </x14:sparklineGroup>
        <x14:sparklineGroup displayEmptyCellsAs="gap" xr2:uid="{00000000-0003-0000-0000-000006000000}">
          <x14:colorSeries rgb="FF376092"/>
          <x14:sparklines>
            <x14:sparkline>
              <xm:f>Trend!C10:NC10</xm:f>
              <xm:sqref>A10</xm:sqref>
            </x14:sparkline>
          </x14:sparklines>
        </x14:sparklineGroup>
        <x14:sparklineGroup displayEmptyCellsAs="gap" xr2:uid="{00000000-0003-0000-0000-000005000000}">
          <x14:colorSeries rgb="FF376092"/>
          <x14:sparklines>
            <x14:sparkline>
              <xm:f>Trend!C9:NC9</xm:f>
              <xm:sqref>A9</xm:sqref>
            </x14:sparkline>
          </x14:sparklines>
        </x14:sparklineGroup>
        <x14:sparklineGroup displayEmptyCellsAs="gap" xr2:uid="{00000000-0003-0000-0000-000004000000}">
          <x14:colorSeries rgb="FF376092"/>
          <x14:sparklines>
            <x14:sparkline>
              <xm:f>Trend!C8:NC8</xm:f>
              <xm:sqref>A8</xm:sqref>
            </x14:sparkline>
          </x14:sparklines>
        </x14:sparklineGroup>
        <x14:sparklineGroup displayEmptyCellsAs="gap" xr2:uid="{00000000-0003-0000-0000-000003000000}">
          <x14:colorSeries rgb="FF376092"/>
          <x14:sparklines>
            <x14:sparkline>
              <xm:f>Trend!C7:NC7</xm:f>
              <xm:sqref>A7</xm:sqref>
            </x14:sparkline>
          </x14:sparklines>
        </x14:sparklineGroup>
        <x14:sparklineGroup displayEmptyCellsAs="gap" xr2:uid="{00000000-0003-0000-0000-000002000000}">
          <x14:colorSeries rgb="FF376092"/>
          <x14:sparklines>
            <x14:sparkline>
              <xm:f>Trend!C6:NC6</xm:f>
              <xm:sqref>A6</xm:sqref>
            </x14:sparkline>
          </x14:sparklines>
        </x14:sparklineGroup>
        <x14:sparklineGroup displayEmptyCellsAs="gap" xr2:uid="{00000000-0003-0000-0000-000001000000}">
          <x14:colorSeries rgb="FF376092"/>
          <x14:sparklines>
            <x14:sparkline>
              <xm:f>Trend!C5:NC5</xm:f>
              <xm:sqref>A5</xm:sqref>
            </x14:sparkline>
          </x14:sparklines>
        </x14:sparklineGroup>
        <x14:sparklineGroup displayEmptyCellsAs="gap" xr2:uid="{00000000-0003-0000-0000-000000000000}">
          <x14:colorSeries rgb="FF376092"/>
          <x14:sparklines>
            <x14:sparkline>
              <xm:f>Trend!C4:NC4</xm:f>
              <xm:sqref>A4</xm:sqref>
            </x14:sparkline>
          </x14:sparklines>
        </x14:sparklineGroup>
      </x14:sparklineGroup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B1000"/>
  <sheetViews>
    <sheetView workbookViewId="0"/>
  </sheetViews>
  <sheetFormatPr defaultColWidth="14.42578125" defaultRowHeight="15" customHeight="1" x14ac:dyDescent="0.25"/>
  <cols>
    <col min="1" max="1" width="10.28515625" customWidth="1"/>
    <col min="2" max="2" width="47.28515625" customWidth="1"/>
    <col min="3" max="3" width="121.42578125" customWidth="1"/>
    <col min="4" max="26" width="8.7109375" customWidth="1"/>
  </cols>
  <sheetData>
    <row r="2" spans="1:2" ht="112.5" customHeight="1" x14ac:dyDescent="0.25">
      <c r="A2" s="10" t="s">
        <v>366</v>
      </c>
      <c r="B2" s="11" t="s">
        <v>368</v>
      </c>
    </row>
    <row r="3" spans="1:2" ht="78" customHeight="1" x14ac:dyDescent="0.25">
      <c r="A3" s="10" t="s">
        <v>366</v>
      </c>
      <c r="B3" s="12" t="s">
        <v>369</v>
      </c>
    </row>
    <row r="4" spans="1:2" x14ac:dyDescent="0.25">
      <c r="A4" s="10" t="s">
        <v>366</v>
      </c>
      <c r="B4" s="11" t="s">
        <v>370</v>
      </c>
    </row>
    <row r="5" spans="1:2" x14ac:dyDescent="0.25">
      <c r="A5" s="10" t="s">
        <v>366</v>
      </c>
      <c r="B5" s="12" t="s">
        <v>371</v>
      </c>
    </row>
    <row r="6" spans="1:2" x14ac:dyDescent="0.25">
      <c r="A6" s="10" t="s">
        <v>366</v>
      </c>
      <c r="B6" s="11" t="s">
        <v>372</v>
      </c>
    </row>
    <row r="7" spans="1:2" x14ac:dyDescent="0.25">
      <c r="A7" s="10" t="s">
        <v>366</v>
      </c>
      <c r="B7" s="12" t="s">
        <v>373</v>
      </c>
    </row>
    <row r="8" spans="1:2" x14ac:dyDescent="0.25">
      <c r="A8" s="10" t="s">
        <v>366</v>
      </c>
      <c r="B8" s="11" t="s">
        <v>374</v>
      </c>
    </row>
    <row r="9" spans="1:2" x14ac:dyDescent="0.25">
      <c r="A9" s="10" t="s">
        <v>366</v>
      </c>
      <c r="B9" s="12" t="s">
        <v>375</v>
      </c>
    </row>
    <row r="10" spans="1:2" x14ac:dyDescent="0.25">
      <c r="A10" s="10" t="s">
        <v>366</v>
      </c>
      <c r="B10" s="11" t="s">
        <v>376</v>
      </c>
    </row>
    <row r="11" spans="1:2" x14ac:dyDescent="0.25">
      <c r="A11" s="10" t="s">
        <v>366</v>
      </c>
      <c r="B11" s="12" t="s">
        <v>377</v>
      </c>
    </row>
    <row r="12" spans="1:2" x14ac:dyDescent="0.25">
      <c r="A12" s="10" t="s">
        <v>366</v>
      </c>
      <c r="B12" s="11" t="s">
        <v>378</v>
      </c>
    </row>
    <row r="13" spans="1:2" x14ac:dyDescent="0.25">
      <c r="A13" s="10" t="s">
        <v>366</v>
      </c>
      <c r="B13" s="12" t="s">
        <v>379</v>
      </c>
    </row>
    <row r="14" spans="1:2" x14ac:dyDescent="0.25">
      <c r="A14" s="10" t="s">
        <v>366</v>
      </c>
      <c r="B14" s="11" t="s">
        <v>380</v>
      </c>
    </row>
    <row r="15" spans="1:2" x14ac:dyDescent="0.25">
      <c r="A15" s="10" t="s">
        <v>366</v>
      </c>
      <c r="B15" s="12" t="s">
        <v>381</v>
      </c>
    </row>
    <row r="16" spans="1:2" x14ac:dyDescent="0.25">
      <c r="A16" s="10" t="s">
        <v>366</v>
      </c>
      <c r="B16" s="11" t="s">
        <v>382</v>
      </c>
    </row>
    <row r="17" spans="1:2" x14ac:dyDescent="0.25">
      <c r="A17" s="10" t="s">
        <v>366</v>
      </c>
      <c r="B17" s="12" t="s">
        <v>383</v>
      </c>
    </row>
    <row r="18" spans="1:2" x14ac:dyDescent="0.25">
      <c r="A18" s="10" t="s">
        <v>366</v>
      </c>
      <c r="B18" s="11" t="s">
        <v>384</v>
      </c>
    </row>
    <row r="19" spans="1:2" x14ac:dyDescent="0.25">
      <c r="A19" s="10" t="s">
        <v>366</v>
      </c>
      <c r="B19" s="12" t="s">
        <v>385</v>
      </c>
    </row>
    <row r="20" spans="1:2" x14ac:dyDescent="0.25">
      <c r="A20" s="10" t="s">
        <v>366</v>
      </c>
      <c r="B20" s="11" t="s">
        <v>386</v>
      </c>
    </row>
    <row r="21" spans="1:2" ht="15.75" customHeight="1" x14ac:dyDescent="0.25">
      <c r="A21" s="10" t="s">
        <v>366</v>
      </c>
      <c r="B21" s="12" t="s">
        <v>387</v>
      </c>
    </row>
    <row r="22" spans="1:2" ht="15.75" customHeight="1" x14ac:dyDescent="0.25">
      <c r="A22" s="10" t="s">
        <v>366</v>
      </c>
      <c r="B22" s="11" t="s">
        <v>388</v>
      </c>
    </row>
    <row r="23" spans="1:2" ht="15.75" customHeight="1" x14ac:dyDescent="0.25">
      <c r="A23" s="10" t="s">
        <v>366</v>
      </c>
      <c r="B23" s="12" t="s">
        <v>389</v>
      </c>
    </row>
    <row r="24" spans="1:2" ht="15.75" customHeight="1" x14ac:dyDescent="0.25">
      <c r="A24" s="10" t="s">
        <v>366</v>
      </c>
      <c r="B24" s="11" t="s">
        <v>390</v>
      </c>
    </row>
    <row r="25" spans="1:2" ht="15.75" customHeight="1" x14ac:dyDescent="0.25">
      <c r="A25" s="10" t="s">
        <v>366</v>
      </c>
      <c r="B25" s="12" t="s">
        <v>391</v>
      </c>
    </row>
    <row r="26" spans="1:2" ht="15.75" customHeight="1" x14ac:dyDescent="0.25">
      <c r="A26" s="10" t="s">
        <v>366</v>
      </c>
      <c r="B26" s="11" t="s">
        <v>392</v>
      </c>
    </row>
    <row r="27" spans="1:2" ht="15.75" customHeight="1" x14ac:dyDescent="0.25">
      <c r="A27" s="10" t="s">
        <v>366</v>
      </c>
      <c r="B27" s="12" t="s">
        <v>393</v>
      </c>
    </row>
    <row r="28" spans="1:2" ht="15.75" customHeight="1" x14ac:dyDescent="0.25">
      <c r="B28" s="7"/>
    </row>
    <row r="29" spans="1:2" ht="15.75" customHeight="1" x14ac:dyDescent="0.25">
      <c r="A29" s="10" t="s">
        <v>436</v>
      </c>
      <c r="B29" s="13" t="s">
        <v>395</v>
      </c>
    </row>
    <row r="30" spans="1:2" ht="15.75" customHeight="1" x14ac:dyDescent="0.25">
      <c r="A30" s="10" t="s">
        <v>436</v>
      </c>
      <c r="B30" s="14" t="s">
        <v>396</v>
      </c>
    </row>
    <row r="31" spans="1:2" ht="15.75" customHeight="1" x14ac:dyDescent="0.25">
      <c r="A31" s="10" t="s">
        <v>436</v>
      </c>
      <c r="B31" s="13" t="s">
        <v>397</v>
      </c>
    </row>
    <row r="32" spans="1:2" ht="15.75" customHeight="1" x14ac:dyDescent="0.25">
      <c r="A32" s="10" t="s">
        <v>436</v>
      </c>
      <c r="B32" s="14" t="s">
        <v>398</v>
      </c>
    </row>
    <row r="33" spans="1:2" ht="15.75" customHeight="1" x14ac:dyDescent="0.25">
      <c r="B33" s="7"/>
    </row>
    <row r="34" spans="1:2" ht="15.75" customHeight="1" x14ac:dyDescent="0.25">
      <c r="A34" s="10" t="s">
        <v>399</v>
      </c>
      <c r="B34" s="14" t="s">
        <v>400</v>
      </c>
    </row>
    <row r="35" spans="1:2" ht="15.75" customHeight="1" x14ac:dyDescent="0.25">
      <c r="A35" s="10" t="s">
        <v>399</v>
      </c>
      <c r="B35" s="13" t="s">
        <v>401</v>
      </c>
    </row>
    <row r="36" spans="1:2" ht="15.75" customHeight="1" x14ac:dyDescent="0.25">
      <c r="A36" s="10" t="s">
        <v>399</v>
      </c>
      <c r="B36" s="14" t="s">
        <v>402</v>
      </c>
    </row>
    <row r="37" spans="1:2" ht="15.75" customHeight="1" x14ac:dyDescent="0.25">
      <c r="A37" s="10" t="s">
        <v>399</v>
      </c>
      <c r="B37" s="13" t="s">
        <v>403</v>
      </c>
    </row>
    <row r="38" spans="1:2" ht="15.75" customHeight="1" x14ac:dyDescent="0.25">
      <c r="A38" s="10" t="s">
        <v>399</v>
      </c>
      <c r="B38" s="14" t="s">
        <v>404</v>
      </c>
    </row>
    <row r="39" spans="1:2" ht="15.75" customHeight="1" x14ac:dyDescent="0.25">
      <c r="A39" s="10" t="s">
        <v>399</v>
      </c>
      <c r="B39" s="13" t="s">
        <v>405</v>
      </c>
    </row>
    <row r="40" spans="1:2" ht="15.75" customHeight="1" x14ac:dyDescent="0.25">
      <c r="A40" s="10" t="s">
        <v>399</v>
      </c>
      <c r="B40" s="14" t="s">
        <v>406</v>
      </c>
    </row>
    <row r="41" spans="1:2" ht="15.75" customHeight="1" x14ac:dyDescent="0.25">
      <c r="A41" s="10" t="s">
        <v>399</v>
      </c>
      <c r="B41" s="13" t="s">
        <v>407</v>
      </c>
    </row>
    <row r="42" spans="1:2" ht="15.75" customHeight="1" x14ac:dyDescent="0.25">
      <c r="A42" s="10" t="s">
        <v>399</v>
      </c>
      <c r="B42" s="14" t="s">
        <v>408</v>
      </c>
    </row>
    <row r="43" spans="1:2" ht="15.75" customHeight="1" x14ac:dyDescent="0.25">
      <c r="A43" s="10" t="s">
        <v>399</v>
      </c>
      <c r="B43" s="13" t="s">
        <v>409</v>
      </c>
    </row>
    <row r="44" spans="1:2" ht="15.75" customHeight="1" x14ac:dyDescent="0.25">
      <c r="A44" s="10" t="s">
        <v>399</v>
      </c>
      <c r="B44" s="14" t="s">
        <v>410</v>
      </c>
    </row>
    <row r="45" spans="1:2" ht="15.75" customHeight="1" x14ac:dyDescent="0.25">
      <c r="A45" s="10" t="s">
        <v>399</v>
      </c>
      <c r="B45" s="13" t="s">
        <v>411</v>
      </c>
    </row>
    <row r="46" spans="1:2" ht="15.75" customHeight="1" x14ac:dyDescent="0.25">
      <c r="A46" s="10" t="s">
        <v>399</v>
      </c>
      <c r="B46" s="14" t="s">
        <v>412</v>
      </c>
    </row>
    <row r="47" spans="1:2" ht="15.75" customHeight="1" x14ac:dyDescent="0.25">
      <c r="A47" s="10" t="s">
        <v>399</v>
      </c>
      <c r="B47" s="13" t="s">
        <v>413</v>
      </c>
    </row>
    <row r="48" spans="1:2" ht="15.75" customHeight="1" x14ac:dyDescent="0.25">
      <c r="B48" s="7"/>
    </row>
    <row r="49" spans="1:2" ht="15.75" customHeight="1" x14ac:dyDescent="0.25">
      <c r="A49" s="10" t="s">
        <v>414</v>
      </c>
      <c r="B49" s="11" t="s">
        <v>415</v>
      </c>
    </row>
    <row r="50" spans="1:2" ht="15.75" customHeight="1" x14ac:dyDescent="0.25">
      <c r="A50" s="10" t="s">
        <v>414</v>
      </c>
      <c r="B50" s="12" t="s">
        <v>416</v>
      </c>
    </row>
    <row r="51" spans="1:2" ht="15.75" customHeight="1" x14ac:dyDescent="0.25">
      <c r="A51" s="10" t="s">
        <v>414</v>
      </c>
      <c r="B51" s="11" t="s">
        <v>417</v>
      </c>
    </row>
    <row r="52" spans="1:2" ht="15.75" customHeight="1" x14ac:dyDescent="0.25">
      <c r="A52" s="10" t="s">
        <v>414</v>
      </c>
      <c r="B52" s="12" t="s">
        <v>418</v>
      </c>
    </row>
    <row r="53" spans="1:2" ht="15.75" customHeight="1" x14ac:dyDescent="0.25">
      <c r="B53" s="7"/>
    </row>
    <row r="54" spans="1:2" ht="15.75" customHeight="1" x14ac:dyDescent="0.25">
      <c r="A54" s="10" t="s">
        <v>437</v>
      </c>
      <c r="B54" s="14" t="s">
        <v>420</v>
      </c>
    </row>
    <row r="55" spans="1:2" ht="15.75" customHeight="1" x14ac:dyDescent="0.25">
      <c r="A55" s="10" t="s">
        <v>437</v>
      </c>
      <c r="B55" s="13" t="s">
        <v>421</v>
      </c>
    </row>
    <row r="56" spans="1:2" ht="15.75" customHeight="1" x14ac:dyDescent="0.25">
      <c r="A56" s="10" t="s">
        <v>437</v>
      </c>
      <c r="B56" s="14" t="s">
        <v>422</v>
      </c>
    </row>
    <row r="57" spans="1:2" ht="15.75" customHeight="1" x14ac:dyDescent="0.25">
      <c r="A57" s="10" t="s">
        <v>437</v>
      </c>
      <c r="B57" s="13" t="s">
        <v>423</v>
      </c>
    </row>
    <row r="58" spans="1:2" ht="15.75" customHeight="1" x14ac:dyDescent="0.25">
      <c r="A58" s="10" t="s">
        <v>437</v>
      </c>
      <c r="B58" s="14" t="s">
        <v>424</v>
      </c>
    </row>
    <row r="59" spans="1:2" ht="15.75" customHeight="1" x14ac:dyDescent="0.25">
      <c r="A59" s="10" t="s">
        <v>437</v>
      </c>
      <c r="B59" s="13" t="s">
        <v>425</v>
      </c>
    </row>
    <row r="60" spans="1:2" ht="15.75" customHeight="1" x14ac:dyDescent="0.25">
      <c r="A60" s="10" t="s">
        <v>437</v>
      </c>
      <c r="B60" s="14" t="s">
        <v>426</v>
      </c>
    </row>
    <row r="61" spans="1:2" ht="15.75" customHeight="1" x14ac:dyDescent="0.25">
      <c r="A61" s="10" t="s">
        <v>437</v>
      </c>
      <c r="B61" s="13" t="s">
        <v>427</v>
      </c>
    </row>
    <row r="62" spans="1:2" ht="15.75" customHeight="1" x14ac:dyDescent="0.25">
      <c r="A62" s="10" t="s">
        <v>437</v>
      </c>
      <c r="B62" s="14" t="s">
        <v>428</v>
      </c>
    </row>
    <row r="63" spans="1:2" ht="15.75" customHeight="1" x14ac:dyDescent="0.25">
      <c r="A63" s="10" t="s">
        <v>437</v>
      </c>
      <c r="B63" s="13" t="s">
        <v>438</v>
      </c>
    </row>
    <row r="64" spans="1:2" ht="15.75" customHeight="1" x14ac:dyDescent="0.25">
      <c r="A64" s="10" t="s">
        <v>437</v>
      </c>
      <c r="B64" s="14" t="s">
        <v>430</v>
      </c>
    </row>
    <row r="65" spans="1:2" ht="15.75" customHeight="1" x14ac:dyDescent="0.25">
      <c r="A65" s="10" t="s">
        <v>437</v>
      </c>
      <c r="B65" s="13" t="s">
        <v>431</v>
      </c>
    </row>
    <row r="66" spans="1:2" ht="15.75" customHeight="1" x14ac:dyDescent="0.25">
      <c r="A66" s="10" t="s">
        <v>437</v>
      </c>
      <c r="B66" s="14" t="s">
        <v>432</v>
      </c>
    </row>
    <row r="67" spans="1:2" ht="15.75" customHeight="1" x14ac:dyDescent="0.25">
      <c r="B67" s="7"/>
    </row>
    <row r="68" spans="1:2" ht="15.75" customHeight="1" x14ac:dyDescent="0.25">
      <c r="A68" s="10" t="s">
        <v>439</v>
      </c>
      <c r="B68" s="14" t="s">
        <v>433</v>
      </c>
    </row>
    <row r="69" spans="1:2" ht="15.75" customHeight="1" x14ac:dyDescent="0.25">
      <c r="A69" s="10" t="s">
        <v>439</v>
      </c>
      <c r="B69" s="13" t="s">
        <v>434</v>
      </c>
    </row>
    <row r="70" spans="1:2" ht="15.75" customHeight="1" x14ac:dyDescent="0.25">
      <c r="A70" s="10" t="s">
        <v>439</v>
      </c>
      <c r="B70" s="14" t="s">
        <v>435</v>
      </c>
    </row>
    <row r="71" spans="1:2" ht="15.75" customHeight="1" x14ac:dyDescent="0.25"/>
    <row r="72" spans="1:2" ht="15.75" customHeight="1" x14ac:dyDescent="0.25"/>
    <row r="73" spans="1:2" ht="15.75" customHeight="1" x14ac:dyDescent="0.25"/>
    <row r="74" spans="1:2" ht="15.75" customHeight="1" x14ac:dyDescent="0.25"/>
    <row r="75" spans="1:2" ht="15.75" customHeight="1" x14ac:dyDescent="0.25"/>
    <row r="76" spans="1:2" ht="15.75" customHeight="1" x14ac:dyDescent="0.25"/>
    <row r="77" spans="1:2" ht="15.75" customHeight="1" x14ac:dyDescent="0.25"/>
    <row r="78" spans="1:2" ht="15.75" customHeight="1" x14ac:dyDescent="0.25"/>
    <row r="79" spans="1:2" ht="15.75" customHeight="1" x14ac:dyDescent="0.25"/>
    <row r="80" spans="1:2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1000"/>
  <sheetViews>
    <sheetView workbookViewId="0">
      <pane ySplit="1" topLeftCell="A2" activePane="bottomLeft" state="frozen"/>
      <selection pane="bottomLeft" activeCell="D21" sqref="D21"/>
    </sheetView>
  </sheetViews>
  <sheetFormatPr defaultColWidth="14.42578125" defaultRowHeight="15" customHeight="1" x14ac:dyDescent="0.25"/>
  <cols>
    <col min="1" max="1" width="12.42578125" customWidth="1"/>
    <col min="2" max="2" width="47.28515625" customWidth="1"/>
    <col min="3" max="8" width="9.140625" customWidth="1"/>
    <col min="9" max="9" width="37.140625" customWidth="1"/>
    <col min="10" max="10" width="30.28515625" customWidth="1"/>
    <col min="11" max="31" width="9.140625" customWidth="1"/>
  </cols>
  <sheetData>
    <row r="1" spans="1:31" x14ac:dyDescent="0.25">
      <c r="A1" s="17" t="s">
        <v>440</v>
      </c>
      <c r="B1" s="18" t="s">
        <v>441</v>
      </c>
      <c r="C1" s="19" t="s">
        <v>442</v>
      </c>
      <c r="D1" s="19" t="s">
        <v>443</v>
      </c>
      <c r="E1" s="19" t="s">
        <v>444</v>
      </c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</row>
    <row r="2" spans="1:31" ht="18.75" x14ac:dyDescent="0.3">
      <c r="A2" s="20"/>
      <c r="B2" s="21" t="s">
        <v>366</v>
      </c>
      <c r="C2" s="48">
        <v>0.55000000000000004</v>
      </c>
      <c r="D2" s="49"/>
      <c r="E2" s="50"/>
      <c r="F2" s="20"/>
      <c r="G2" s="20"/>
      <c r="H2" s="51" t="s">
        <v>445</v>
      </c>
      <c r="I2" s="52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</row>
    <row r="3" spans="1:31" ht="14.25" customHeight="1" x14ac:dyDescent="0.25">
      <c r="A3" s="10" t="s">
        <v>446</v>
      </c>
      <c r="B3" s="11" t="s">
        <v>368</v>
      </c>
      <c r="C3" s="22">
        <f>IFERROR(Trend!PB4," ")</f>
        <v>1.5</v>
      </c>
      <c r="D3" s="22">
        <f t="shared" ref="D3:D28" si="0">(C3-0.045)*$C$2</f>
        <v>0.80025000000000013</v>
      </c>
      <c r="E3" s="23">
        <f t="shared" ref="E3:E28" si="1">(C3-D3)/C3</f>
        <v>0.46649999999999991</v>
      </c>
      <c r="F3" s="20"/>
      <c r="G3" s="20"/>
      <c r="H3" s="24" t="s">
        <v>447</v>
      </c>
      <c r="I3" s="25" t="s">
        <v>448</v>
      </c>
      <c r="J3" s="20" t="s">
        <v>449</v>
      </c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</row>
    <row r="4" spans="1:31" x14ac:dyDescent="0.25">
      <c r="A4" s="10" t="s">
        <v>450</v>
      </c>
      <c r="B4" s="26" t="s">
        <v>369</v>
      </c>
      <c r="C4" s="22">
        <f>IFERROR(Trend!PB5," ")</f>
        <v>1.46</v>
      </c>
      <c r="D4" s="22">
        <f t="shared" si="0"/>
        <v>0.77825000000000011</v>
      </c>
      <c r="E4" s="23">
        <f t="shared" si="1"/>
        <v>0.46695205479452045</v>
      </c>
      <c r="F4" s="20"/>
      <c r="G4" s="20"/>
      <c r="H4" s="7" t="s">
        <v>451</v>
      </c>
      <c r="I4" s="27" t="s">
        <v>452</v>
      </c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</row>
    <row r="5" spans="1:31" x14ac:dyDescent="0.25">
      <c r="A5" s="20"/>
      <c r="B5" s="11" t="s">
        <v>370</v>
      </c>
      <c r="C5" s="22">
        <f>IFERROR(Trend!PB6," ")</f>
        <v>1.37</v>
      </c>
      <c r="D5" s="22">
        <f t="shared" si="0"/>
        <v>0.72875000000000012</v>
      </c>
      <c r="E5" s="23">
        <f t="shared" si="1"/>
        <v>0.4680656934306569</v>
      </c>
      <c r="F5" s="20"/>
      <c r="G5" s="20"/>
      <c r="H5" s="7" t="s">
        <v>450</v>
      </c>
      <c r="I5" s="27" t="s">
        <v>453</v>
      </c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</row>
    <row r="6" spans="1:31" x14ac:dyDescent="0.25">
      <c r="A6" s="20" t="s">
        <v>454</v>
      </c>
      <c r="B6" s="12" t="s">
        <v>371</v>
      </c>
      <c r="C6" s="22">
        <f>IFERROR(Trend!PB7," ")</f>
        <v>1.1100000000000001</v>
      </c>
      <c r="D6" s="22">
        <f t="shared" si="0"/>
        <v>0.5857500000000001</v>
      </c>
      <c r="E6" s="23">
        <f t="shared" si="1"/>
        <v>0.47229729729729725</v>
      </c>
      <c r="F6" s="20"/>
      <c r="G6" s="20"/>
      <c r="H6" s="24" t="s">
        <v>455</v>
      </c>
      <c r="I6" s="25" t="s">
        <v>456</v>
      </c>
      <c r="J6" s="20" t="s">
        <v>457</v>
      </c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</row>
    <row r="7" spans="1:31" x14ac:dyDescent="0.25">
      <c r="A7" s="20"/>
      <c r="B7" s="11" t="s">
        <v>372</v>
      </c>
      <c r="C7" s="22">
        <f>IFERROR(Trend!PB8," ")</f>
        <v>1.29</v>
      </c>
      <c r="D7" s="22">
        <f t="shared" si="0"/>
        <v>0.68475000000000008</v>
      </c>
      <c r="E7" s="23">
        <f t="shared" si="1"/>
        <v>0.46918604651162787</v>
      </c>
      <c r="F7" s="20"/>
      <c r="G7" s="20"/>
      <c r="H7" s="7" t="s">
        <v>458</v>
      </c>
      <c r="I7" s="27" t="s">
        <v>459</v>
      </c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</row>
    <row r="8" spans="1:31" x14ac:dyDescent="0.25">
      <c r="A8" s="10" t="s">
        <v>460</v>
      </c>
      <c r="B8" s="12" t="s">
        <v>373</v>
      </c>
      <c r="C8" s="22">
        <f>IFERROR(Trend!PB9," ")</f>
        <v>0.9</v>
      </c>
      <c r="D8" s="22">
        <f t="shared" si="0"/>
        <v>0.47025</v>
      </c>
      <c r="E8" s="23">
        <f t="shared" si="1"/>
        <v>0.47750000000000004</v>
      </c>
      <c r="F8" s="20"/>
      <c r="G8" s="20"/>
      <c r="H8" s="24" t="s">
        <v>461</v>
      </c>
      <c r="I8" s="25" t="s">
        <v>462</v>
      </c>
      <c r="J8" s="20" t="s">
        <v>463</v>
      </c>
      <c r="K8" s="20" t="s">
        <v>464</v>
      </c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</row>
    <row r="9" spans="1:31" x14ac:dyDescent="0.25">
      <c r="A9" s="20"/>
      <c r="B9" s="11" t="s">
        <v>374</v>
      </c>
      <c r="C9" s="22">
        <f>IFERROR(Trend!PB10," ")</f>
        <v>0.96</v>
      </c>
      <c r="D9" s="22">
        <f t="shared" si="0"/>
        <v>0.50324999999999998</v>
      </c>
      <c r="E9" s="23">
        <f t="shared" si="1"/>
        <v>0.47578124999999999</v>
      </c>
      <c r="F9" s="20"/>
      <c r="G9" s="20"/>
      <c r="H9" s="24" t="s">
        <v>465</v>
      </c>
      <c r="I9" s="25" t="s">
        <v>466</v>
      </c>
      <c r="J9" s="20" t="s">
        <v>467</v>
      </c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</row>
    <row r="10" spans="1:31" x14ac:dyDescent="0.25">
      <c r="A10" s="20"/>
      <c r="B10" s="12" t="s">
        <v>375</v>
      </c>
      <c r="C10" s="22">
        <f>IFERROR(Trend!PB11," ")</f>
        <v>0.82</v>
      </c>
      <c r="D10" s="22">
        <f t="shared" si="0"/>
        <v>0.42624999999999996</v>
      </c>
      <c r="E10" s="23">
        <f t="shared" si="1"/>
        <v>0.48018292682926833</v>
      </c>
      <c r="F10" s="20"/>
      <c r="G10" s="20"/>
      <c r="H10" s="7" t="s">
        <v>468</v>
      </c>
      <c r="I10" s="27" t="s">
        <v>469</v>
      </c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</row>
    <row r="11" spans="1:31" x14ac:dyDescent="0.25">
      <c r="A11" s="20" t="s">
        <v>470</v>
      </c>
      <c r="B11" s="11" t="s">
        <v>376</v>
      </c>
      <c r="C11" s="22">
        <f>IFERROR(Trend!PB12," ")</f>
        <v>1.28</v>
      </c>
      <c r="D11" s="22">
        <f t="shared" si="0"/>
        <v>0.67925000000000013</v>
      </c>
      <c r="E11" s="23">
        <f t="shared" si="1"/>
        <v>0.46933593749999991</v>
      </c>
      <c r="F11" s="20"/>
      <c r="G11" s="20"/>
      <c r="H11" s="10" t="s">
        <v>471</v>
      </c>
      <c r="I11" s="28" t="s">
        <v>472</v>
      </c>
      <c r="J11" s="20" t="s">
        <v>473</v>
      </c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</row>
    <row r="12" spans="1:31" x14ac:dyDescent="0.25">
      <c r="A12" s="20"/>
      <c r="B12" s="12" t="s">
        <v>377</v>
      </c>
      <c r="C12" s="22">
        <f>IFERROR(Trend!PB13," ")</f>
        <v>1.34</v>
      </c>
      <c r="D12" s="22">
        <f t="shared" si="0"/>
        <v>0.71225000000000016</v>
      </c>
      <c r="E12" s="23">
        <f t="shared" si="1"/>
        <v>0.46847014925373126</v>
      </c>
      <c r="F12" s="20"/>
      <c r="G12" s="20"/>
      <c r="H12" s="7" t="s">
        <v>446</v>
      </c>
      <c r="I12" s="27" t="s">
        <v>474</v>
      </c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</row>
    <row r="13" spans="1:31" x14ac:dyDescent="0.25">
      <c r="A13" s="10" t="s">
        <v>475</v>
      </c>
      <c r="B13" s="11" t="s">
        <v>378</v>
      </c>
      <c r="C13" s="22">
        <f>IFERROR(Trend!PB14," ")</f>
        <v>0.97</v>
      </c>
      <c r="D13" s="22">
        <f t="shared" si="0"/>
        <v>0.50875000000000004</v>
      </c>
      <c r="E13" s="23">
        <f t="shared" si="1"/>
        <v>0.47551546391752575</v>
      </c>
      <c r="F13" s="20"/>
      <c r="G13" s="20"/>
      <c r="H13" s="24" t="s">
        <v>476</v>
      </c>
      <c r="I13" s="25" t="s">
        <v>477</v>
      </c>
      <c r="J13" s="20" t="s">
        <v>478</v>
      </c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</row>
    <row r="14" spans="1:31" x14ac:dyDescent="0.25">
      <c r="A14" s="20"/>
      <c r="B14" s="12" t="s">
        <v>379</v>
      </c>
      <c r="C14" s="22">
        <f>IFERROR(Trend!PB15," ")</f>
        <v>0.87</v>
      </c>
      <c r="D14" s="22">
        <f t="shared" si="0"/>
        <v>0.45374999999999999</v>
      </c>
      <c r="E14" s="23">
        <f t="shared" si="1"/>
        <v>0.47844827586206901</v>
      </c>
      <c r="F14" s="20"/>
      <c r="G14" s="20"/>
      <c r="H14" s="10" t="s">
        <v>479</v>
      </c>
      <c r="I14" s="28" t="s">
        <v>480</v>
      </c>
      <c r="J14" s="29">
        <v>0.1</v>
      </c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  <c r="AD14" s="20"/>
      <c r="AE14" s="20"/>
    </row>
    <row r="15" spans="1:31" x14ac:dyDescent="0.25">
      <c r="A15" s="10" t="s">
        <v>481</v>
      </c>
      <c r="B15" s="11" t="s">
        <v>380</v>
      </c>
      <c r="C15" s="22">
        <f>IFERROR(Trend!PB16," ")</f>
        <v>1.32</v>
      </c>
      <c r="D15" s="22">
        <f t="shared" si="0"/>
        <v>0.70125000000000015</v>
      </c>
      <c r="E15" s="23">
        <f t="shared" si="1"/>
        <v>0.46874999999999989</v>
      </c>
      <c r="F15" s="20"/>
      <c r="G15" s="20"/>
      <c r="H15" s="7" t="s">
        <v>482</v>
      </c>
      <c r="I15" s="27" t="s">
        <v>483</v>
      </c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</row>
    <row r="16" spans="1:31" x14ac:dyDescent="0.25">
      <c r="A16" s="10" t="s">
        <v>482</v>
      </c>
      <c r="B16" s="12" t="s">
        <v>381</v>
      </c>
      <c r="C16" s="22">
        <f>IFERROR(Trend!PB17," ")</f>
        <v>0.96</v>
      </c>
      <c r="D16" s="22">
        <f t="shared" si="0"/>
        <v>0.50324999999999998</v>
      </c>
      <c r="E16" s="23">
        <f t="shared" si="1"/>
        <v>0.47578124999999999</v>
      </c>
      <c r="F16" s="20"/>
      <c r="G16" s="20"/>
      <c r="H16" s="24" t="s">
        <v>484</v>
      </c>
      <c r="I16" s="25" t="s">
        <v>485</v>
      </c>
      <c r="J16" s="20" t="s">
        <v>478</v>
      </c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0"/>
    </row>
    <row r="17" spans="1:31" x14ac:dyDescent="0.25">
      <c r="A17" s="10" t="s">
        <v>486</v>
      </c>
      <c r="B17" s="11" t="s">
        <v>382</v>
      </c>
      <c r="C17" s="22">
        <f>IFERROR(Trend!PB18," ")</f>
        <v>0.66</v>
      </c>
      <c r="D17" s="22">
        <f t="shared" si="0"/>
        <v>0.33825</v>
      </c>
      <c r="E17" s="23">
        <f t="shared" si="1"/>
        <v>0.48750000000000004</v>
      </c>
      <c r="F17" s="20"/>
      <c r="G17" s="20"/>
      <c r="H17" s="24" t="s">
        <v>487</v>
      </c>
      <c r="I17" s="25" t="s">
        <v>488</v>
      </c>
      <c r="J17" s="20" t="s">
        <v>489</v>
      </c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</row>
    <row r="18" spans="1:31" x14ac:dyDescent="0.25">
      <c r="A18" s="10" t="s">
        <v>490</v>
      </c>
      <c r="B18" s="12" t="s">
        <v>383</v>
      </c>
      <c r="C18" s="22">
        <f>IFERROR(Trend!PB19," ")</f>
        <v>2.2999999999999998</v>
      </c>
      <c r="D18" s="22">
        <f t="shared" si="0"/>
        <v>1.2402500000000001</v>
      </c>
      <c r="E18" s="23">
        <f t="shared" si="1"/>
        <v>0.46076086956521733</v>
      </c>
      <c r="F18" s="20"/>
      <c r="G18" s="20"/>
      <c r="H18" s="24" t="s">
        <v>491</v>
      </c>
      <c r="I18" s="25" t="s">
        <v>492</v>
      </c>
      <c r="J18" s="20" t="s">
        <v>493</v>
      </c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</row>
    <row r="19" spans="1:31" x14ac:dyDescent="0.25">
      <c r="A19" s="10" t="s">
        <v>494</v>
      </c>
      <c r="B19" s="11" t="s">
        <v>384</v>
      </c>
      <c r="C19" s="22">
        <f>IFERROR(Trend!PB20," ")</f>
        <v>0.72</v>
      </c>
      <c r="D19" s="22">
        <f t="shared" si="0"/>
        <v>0.37124999999999997</v>
      </c>
      <c r="E19" s="23">
        <f t="shared" si="1"/>
        <v>0.484375</v>
      </c>
      <c r="F19" s="20"/>
      <c r="G19" s="20"/>
      <c r="H19" s="7" t="s">
        <v>495</v>
      </c>
      <c r="I19" s="27" t="s">
        <v>496</v>
      </c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</row>
    <row r="20" spans="1:31" x14ac:dyDescent="0.25">
      <c r="A20" s="10" t="s">
        <v>497</v>
      </c>
      <c r="B20" s="12" t="s">
        <v>385</v>
      </c>
      <c r="C20" s="22">
        <f>IFERROR(Trend!PB21," ")</f>
        <v>0.81</v>
      </c>
      <c r="D20" s="22">
        <f t="shared" si="0"/>
        <v>0.42075000000000007</v>
      </c>
      <c r="E20" s="23">
        <f t="shared" si="1"/>
        <v>0.48055555555555551</v>
      </c>
      <c r="F20" s="20"/>
      <c r="G20" s="20"/>
      <c r="H20" s="7" t="s">
        <v>486</v>
      </c>
      <c r="I20" s="27" t="s">
        <v>498</v>
      </c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20"/>
      <c r="AE20" s="20"/>
    </row>
    <row r="21" spans="1:31" ht="15.75" customHeight="1" x14ac:dyDescent="0.25">
      <c r="A21" s="10" t="s">
        <v>468</v>
      </c>
      <c r="B21" s="11" t="s">
        <v>386</v>
      </c>
      <c r="C21" s="22">
        <f>IFERROR(Trend!PB22," ")</f>
        <v>1.32</v>
      </c>
      <c r="D21" s="22">
        <f t="shared" si="0"/>
        <v>0.70125000000000015</v>
      </c>
      <c r="E21" s="23">
        <f t="shared" si="1"/>
        <v>0.46874999999999989</v>
      </c>
      <c r="F21" s="20"/>
      <c r="G21" s="20"/>
      <c r="H21" s="10" t="s">
        <v>499</v>
      </c>
      <c r="I21" s="28" t="s">
        <v>500</v>
      </c>
      <c r="J21" s="20" t="s">
        <v>501</v>
      </c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</row>
    <row r="22" spans="1:31" ht="15.75" customHeight="1" x14ac:dyDescent="0.25">
      <c r="A22" s="10" t="s">
        <v>502</v>
      </c>
      <c r="B22" s="12" t="s">
        <v>387</v>
      </c>
      <c r="C22" s="22">
        <f>IFERROR(Trend!PB23," ")</f>
        <v>1.02</v>
      </c>
      <c r="D22" s="22">
        <f t="shared" si="0"/>
        <v>0.53625</v>
      </c>
      <c r="E22" s="23">
        <f t="shared" si="1"/>
        <v>0.47426470588235292</v>
      </c>
      <c r="F22" s="20"/>
      <c r="G22" s="20"/>
      <c r="H22" s="10" t="s">
        <v>503</v>
      </c>
      <c r="I22" s="28" t="s">
        <v>504</v>
      </c>
      <c r="J22" s="20" t="s">
        <v>478</v>
      </c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  <c r="AD22" s="20"/>
      <c r="AE22" s="20"/>
    </row>
    <row r="23" spans="1:31" ht="15.75" customHeight="1" x14ac:dyDescent="0.25">
      <c r="A23" s="10" t="s">
        <v>495</v>
      </c>
      <c r="B23" s="11" t="s">
        <v>388</v>
      </c>
      <c r="C23" s="22">
        <f>IFERROR(Trend!PB24," ")</f>
        <v>0.75</v>
      </c>
      <c r="D23" s="22">
        <f t="shared" si="0"/>
        <v>0.38774999999999998</v>
      </c>
      <c r="E23" s="23">
        <f t="shared" si="1"/>
        <v>0.48300000000000004</v>
      </c>
      <c r="F23" s="20"/>
      <c r="G23" s="20"/>
      <c r="H23" s="7" t="s">
        <v>481</v>
      </c>
      <c r="I23" s="27" t="s">
        <v>505</v>
      </c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  <c r="AC23" s="20"/>
      <c r="AD23" s="20"/>
      <c r="AE23" s="20"/>
    </row>
    <row r="24" spans="1:31" ht="15.75" customHeight="1" x14ac:dyDescent="0.25">
      <c r="A24" s="10" t="s">
        <v>451</v>
      </c>
      <c r="B24" s="12" t="s">
        <v>389</v>
      </c>
      <c r="C24" s="22">
        <f>IFERROR(Trend!PB25," ")</f>
        <v>0.44</v>
      </c>
      <c r="D24" s="22">
        <f t="shared" si="0"/>
        <v>0.21725000000000003</v>
      </c>
      <c r="E24" s="23">
        <f t="shared" si="1"/>
        <v>0.50624999999999998</v>
      </c>
      <c r="F24" s="20"/>
      <c r="G24" s="20"/>
      <c r="H24" s="7" t="s">
        <v>475</v>
      </c>
      <c r="I24" s="27" t="s">
        <v>506</v>
      </c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/>
      <c r="AD24" s="20"/>
      <c r="AE24" s="20"/>
    </row>
    <row r="25" spans="1:31" ht="15.75" customHeight="1" x14ac:dyDescent="0.25">
      <c r="A25" s="20"/>
      <c r="B25" s="11" t="s">
        <v>390</v>
      </c>
      <c r="C25" s="22">
        <f>IFERROR(Trend!PB26," ")</f>
        <v>0.9</v>
      </c>
      <c r="D25" s="22">
        <f t="shared" si="0"/>
        <v>0.47025</v>
      </c>
      <c r="E25" s="23">
        <f t="shared" si="1"/>
        <v>0.47750000000000004</v>
      </c>
      <c r="F25" s="20"/>
      <c r="G25" s="20"/>
      <c r="H25" s="7" t="s">
        <v>497</v>
      </c>
      <c r="I25" s="27" t="s">
        <v>507</v>
      </c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  <c r="AC25" s="20"/>
      <c r="AD25" s="20"/>
      <c r="AE25" s="20"/>
    </row>
    <row r="26" spans="1:31" ht="15.75" customHeight="1" x14ac:dyDescent="0.25">
      <c r="A26" s="20"/>
      <c r="B26" s="12" t="s">
        <v>391</v>
      </c>
      <c r="C26" s="22">
        <f>IFERROR(Trend!PB27," ")</f>
        <v>0.55000000000000004</v>
      </c>
      <c r="D26" s="22">
        <f t="shared" si="0"/>
        <v>0.27775000000000005</v>
      </c>
      <c r="E26" s="23">
        <f t="shared" si="1"/>
        <v>0.49499999999999994</v>
      </c>
      <c r="F26" s="20"/>
      <c r="G26" s="20"/>
      <c r="H26" s="7" t="s">
        <v>460</v>
      </c>
      <c r="I26" s="27" t="s">
        <v>508</v>
      </c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/>
      <c r="AE26" s="20"/>
    </row>
    <row r="27" spans="1:31" ht="15.75" customHeight="1" x14ac:dyDescent="0.25">
      <c r="A27" s="20"/>
      <c r="B27" s="11" t="s">
        <v>392</v>
      </c>
      <c r="C27" s="22">
        <f>IFERROR(Trend!PB28," ")</f>
        <v>0.6</v>
      </c>
      <c r="D27" s="22">
        <f t="shared" si="0"/>
        <v>0.30524999999999997</v>
      </c>
      <c r="E27" s="23">
        <f t="shared" si="1"/>
        <v>0.49125000000000002</v>
      </c>
      <c r="F27" s="20"/>
      <c r="G27" s="20"/>
      <c r="H27" s="7" t="s">
        <v>502</v>
      </c>
      <c r="I27" s="27" t="s">
        <v>509</v>
      </c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</row>
    <row r="28" spans="1:31" ht="15.75" customHeight="1" x14ac:dyDescent="0.25">
      <c r="A28" s="10" t="s">
        <v>458</v>
      </c>
      <c r="B28" s="12" t="s">
        <v>393</v>
      </c>
      <c r="C28" s="22">
        <f>IFERROR(Trend!PB29," ")</f>
        <v>0.78</v>
      </c>
      <c r="D28" s="22">
        <f t="shared" si="0"/>
        <v>0.40425</v>
      </c>
      <c r="E28" s="23">
        <f t="shared" si="1"/>
        <v>0.48173076923076924</v>
      </c>
      <c r="F28" s="20"/>
      <c r="G28" s="20"/>
      <c r="H28" s="24" t="s">
        <v>510</v>
      </c>
      <c r="I28" s="25" t="s">
        <v>511</v>
      </c>
      <c r="J28" s="20" t="s">
        <v>512</v>
      </c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</row>
    <row r="29" spans="1:31" ht="15.75" customHeight="1" x14ac:dyDescent="0.3">
      <c r="A29" s="20"/>
      <c r="B29" s="21" t="s">
        <v>394</v>
      </c>
      <c r="C29" s="45">
        <v>0.82</v>
      </c>
      <c r="D29" s="46"/>
      <c r="E29" s="47"/>
      <c r="F29" s="20"/>
      <c r="G29" s="20"/>
      <c r="H29" s="10" t="s">
        <v>513</v>
      </c>
      <c r="I29" s="10" t="s">
        <v>514</v>
      </c>
      <c r="J29" s="29">
        <v>0.1</v>
      </c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0"/>
    </row>
    <row r="30" spans="1:31" ht="15.75" customHeight="1" x14ac:dyDescent="0.25">
      <c r="A30" s="10" t="s">
        <v>515</v>
      </c>
      <c r="B30" s="13" t="s">
        <v>395</v>
      </c>
      <c r="C30" s="22">
        <f>IFERROR(Trend!PB31," ")</f>
        <v>4.58</v>
      </c>
      <c r="D30" s="22">
        <f>C30*0.82</f>
        <v>3.7555999999999998</v>
      </c>
      <c r="E30" s="23">
        <f t="shared" ref="E30:E33" si="2">(C30-D30)/C30</f>
        <v>0.18000000000000005</v>
      </c>
      <c r="F30" s="20"/>
      <c r="G30" s="20"/>
      <c r="H30" s="10" t="s">
        <v>516</v>
      </c>
      <c r="I30" s="30" t="s">
        <v>517</v>
      </c>
      <c r="J30" s="20" t="s">
        <v>518</v>
      </c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</row>
    <row r="31" spans="1:31" ht="15.75" customHeight="1" x14ac:dyDescent="0.25">
      <c r="A31" s="10" t="s">
        <v>519</v>
      </c>
      <c r="B31" s="14" t="s">
        <v>396</v>
      </c>
      <c r="C31" s="22">
        <f>IFERROR(Trend!PB32," ")</f>
        <v>4.5</v>
      </c>
      <c r="D31" s="22">
        <f>(C31-0.045)*$C$29-0.35</f>
        <v>3.3030999999999997</v>
      </c>
      <c r="E31" s="23">
        <f t="shared" si="2"/>
        <v>0.26597777777777787</v>
      </c>
      <c r="F31" s="20"/>
      <c r="G31" s="20"/>
      <c r="H31" s="10" t="s">
        <v>520</v>
      </c>
      <c r="I31" s="30" t="s">
        <v>521</v>
      </c>
      <c r="J31" s="20" t="s">
        <v>522</v>
      </c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20"/>
      <c r="AE31" s="20"/>
    </row>
    <row r="32" spans="1:31" ht="15.75" customHeight="1" x14ac:dyDescent="0.25">
      <c r="A32" s="10" t="s">
        <v>523</v>
      </c>
      <c r="B32" s="13" t="s">
        <v>397</v>
      </c>
      <c r="C32" s="22">
        <f>IFERROR(Trend!PB33," ")</f>
        <v>4.1900000000000004</v>
      </c>
      <c r="D32" s="22">
        <f>(C32-0.045)*$C$29-0.45</f>
        <v>2.9489000000000001</v>
      </c>
      <c r="E32" s="23">
        <f t="shared" si="2"/>
        <v>0.29620525059665875</v>
      </c>
      <c r="F32" s="20"/>
      <c r="G32" s="20"/>
      <c r="H32" s="10" t="s">
        <v>524</v>
      </c>
      <c r="I32" s="30" t="s">
        <v>525</v>
      </c>
      <c r="J32" s="20" t="s">
        <v>526</v>
      </c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</row>
    <row r="33" spans="1:31" ht="15.75" customHeight="1" x14ac:dyDescent="0.25">
      <c r="A33" s="10" t="s">
        <v>527</v>
      </c>
      <c r="B33" s="14" t="s">
        <v>398</v>
      </c>
      <c r="C33" s="22">
        <f>IFERROR(Trend!PB34," ")</f>
        <v>4.12</v>
      </c>
      <c r="D33" s="22">
        <f>(C33-0.045)*$C$29-1</f>
        <v>2.3414999999999999</v>
      </c>
      <c r="E33" s="23">
        <f t="shared" si="2"/>
        <v>0.43167475728155341</v>
      </c>
      <c r="F33" s="20"/>
      <c r="G33" s="20"/>
      <c r="H33" s="7" t="s">
        <v>528</v>
      </c>
      <c r="I33" s="31" t="s">
        <v>529</v>
      </c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  <c r="AC33" s="20"/>
      <c r="AD33" s="20"/>
      <c r="AE33" s="20"/>
    </row>
    <row r="34" spans="1:31" ht="15.75" customHeight="1" x14ac:dyDescent="0.3">
      <c r="A34" s="20"/>
      <c r="B34" s="21" t="s">
        <v>399</v>
      </c>
      <c r="C34" s="45">
        <v>0.68</v>
      </c>
      <c r="D34" s="46"/>
      <c r="E34" s="47"/>
      <c r="F34" s="20"/>
      <c r="G34" s="20"/>
      <c r="H34" s="7" t="s">
        <v>530</v>
      </c>
      <c r="I34" s="31" t="s">
        <v>531</v>
      </c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</row>
    <row r="35" spans="1:31" ht="15.75" customHeight="1" x14ac:dyDescent="0.25">
      <c r="A35" s="20"/>
      <c r="B35" s="14" t="s">
        <v>400</v>
      </c>
      <c r="C35" s="22">
        <f>IFERROR(Trend!PB36," ")</f>
        <v>3.58</v>
      </c>
      <c r="D35" s="22">
        <f t="shared" ref="D35:D48" si="3">(C35-0.045)*$C$34</f>
        <v>2.4038000000000004</v>
      </c>
      <c r="E35" s="23">
        <f t="shared" ref="E35:E48" si="4">(C35-D35)/C35</f>
        <v>0.32854748603351946</v>
      </c>
      <c r="F35" s="20"/>
      <c r="G35" s="20"/>
      <c r="H35" s="10" t="s">
        <v>532</v>
      </c>
      <c r="I35" s="30" t="s">
        <v>533</v>
      </c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</row>
    <row r="36" spans="1:31" ht="15.75" customHeight="1" x14ac:dyDescent="0.25">
      <c r="A36" s="20"/>
      <c r="B36" s="13" t="s">
        <v>401</v>
      </c>
      <c r="C36" s="22">
        <f>IFERROR(Trend!PB37," ")</f>
        <v>3.18</v>
      </c>
      <c r="D36" s="22">
        <f t="shared" si="3"/>
        <v>2.1318000000000001</v>
      </c>
      <c r="E36" s="23">
        <f t="shared" si="4"/>
        <v>0.32962264150943393</v>
      </c>
      <c r="F36" s="20"/>
      <c r="G36" s="20"/>
      <c r="H36" s="10" t="s">
        <v>534</v>
      </c>
      <c r="I36" s="30" t="s">
        <v>535</v>
      </c>
      <c r="J36" s="20" t="s">
        <v>522</v>
      </c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</row>
    <row r="37" spans="1:31" ht="15.75" customHeight="1" x14ac:dyDescent="0.25">
      <c r="A37" s="20"/>
      <c r="B37" s="14" t="s">
        <v>402</v>
      </c>
      <c r="C37" s="22">
        <f>IFERROR(Trend!PB38," ")</f>
        <v>2.96</v>
      </c>
      <c r="D37" s="22">
        <f t="shared" si="3"/>
        <v>1.9822000000000002</v>
      </c>
      <c r="E37" s="23">
        <f t="shared" si="4"/>
        <v>0.33033783783783777</v>
      </c>
      <c r="F37" s="20"/>
      <c r="G37" s="20"/>
      <c r="H37" s="7" t="s">
        <v>536</v>
      </c>
      <c r="I37" s="31" t="s">
        <v>537</v>
      </c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</row>
    <row r="38" spans="1:31" ht="15.75" customHeight="1" x14ac:dyDescent="0.25">
      <c r="A38" s="20"/>
      <c r="B38" s="13" t="s">
        <v>403</v>
      </c>
      <c r="C38" s="22">
        <f>IFERROR(Trend!PB39," ")</f>
        <v>3.14</v>
      </c>
      <c r="D38" s="22">
        <f t="shared" si="3"/>
        <v>2.1046000000000005</v>
      </c>
      <c r="E38" s="23">
        <f t="shared" si="4"/>
        <v>0.32974522292993619</v>
      </c>
      <c r="F38" s="20"/>
      <c r="G38" s="20"/>
      <c r="H38" s="10" t="s">
        <v>538</v>
      </c>
      <c r="I38" s="30" t="s">
        <v>539</v>
      </c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</row>
    <row r="39" spans="1:31" ht="15.75" customHeight="1" x14ac:dyDescent="0.25">
      <c r="A39" s="20"/>
      <c r="B39" s="14" t="s">
        <v>404</v>
      </c>
      <c r="C39" s="22">
        <f>IFERROR(Trend!PB40," ")</f>
        <v>3.13</v>
      </c>
      <c r="D39" s="22">
        <f t="shared" si="3"/>
        <v>2.0978000000000003</v>
      </c>
      <c r="E39" s="23">
        <f t="shared" si="4"/>
        <v>0.32977635782747589</v>
      </c>
      <c r="F39" s="20"/>
      <c r="G39" s="20"/>
      <c r="H39" s="10" t="s">
        <v>540</v>
      </c>
      <c r="I39" s="30" t="s">
        <v>541</v>
      </c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</row>
    <row r="40" spans="1:31" ht="15.75" customHeight="1" x14ac:dyDescent="0.25">
      <c r="A40" s="10" t="s">
        <v>542</v>
      </c>
      <c r="B40" s="13" t="s">
        <v>405</v>
      </c>
      <c r="C40" s="22">
        <f>IFERROR(Trend!PB41," ")</f>
        <v>2.85</v>
      </c>
      <c r="D40" s="22">
        <f t="shared" si="3"/>
        <v>1.9074000000000002</v>
      </c>
      <c r="E40" s="23">
        <f t="shared" si="4"/>
        <v>0.33073684210526311</v>
      </c>
      <c r="F40" s="20"/>
      <c r="G40" s="20"/>
      <c r="H40" s="10" t="s">
        <v>543</v>
      </c>
      <c r="I40" s="10" t="s">
        <v>544</v>
      </c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</row>
    <row r="41" spans="1:31" ht="15.75" customHeight="1" x14ac:dyDescent="0.25">
      <c r="A41" s="20" t="s">
        <v>545</v>
      </c>
      <c r="B41" s="14" t="s">
        <v>406</v>
      </c>
      <c r="C41" s="22">
        <f>IFERROR(Trend!PB42," ")</f>
        <v>3.12</v>
      </c>
      <c r="D41" s="22">
        <f t="shared" si="3"/>
        <v>2.0910000000000002</v>
      </c>
      <c r="E41" s="23">
        <f t="shared" si="4"/>
        <v>0.32980769230769225</v>
      </c>
      <c r="F41" s="20"/>
      <c r="G41" s="20"/>
      <c r="H41" s="7" t="s">
        <v>519</v>
      </c>
      <c r="I41" s="32" t="s">
        <v>546</v>
      </c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</row>
    <row r="42" spans="1:31" ht="15.75" customHeight="1" x14ac:dyDescent="0.25">
      <c r="A42" s="20" t="s">
        <v>540</v>
      </c>
      <c r="B42" s="13" t="s">
        <v>407</v>
      </c>
      <c r="C42" s="22">
        <f>IFERROR(Trend!PB43," ")</f>
        <v>2.76</v>
      </c>
      <c r="D42" s="22">
        <f t="shared" si="3"/>
        <v>1.8462000000000001</v>
      </c>
      <c r="E42" s="23">
        <f t="shared" si="4"/>
        <v>0.33108695652173903</v>
      </c>
      <c r="F42" s="20"/>
      <c r="G42" s="20"/>
      <c r="H42" s="7" t="s">
        <v>523</v>
      </c>
      <c r="I42" s="32" t="s">
        <v>547</v>
      </c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</row>
    <row r="43" spans="1:31" ht="15.75" customHeight="1" x14ac:dyDescent="0.25">
      <c r="A43" s="20"/>
      <c r="B43" s="14" t="s">
        <v>408</v>
      </c>
      <c r="C43" s="22">
        <f>IFERROR(Trend!PB44," ")</f>
        <v>4.08</v>
      </c>
      <c r="D43" s="22">
        <f t="shared" si="3"/>
        <v>2.7438000000000002</v>
      </c>
      <c r="E43" s="23">
        <f t="shared" si="4"/>
        <v>0.32749999999999996</v>
      </c>
      <c r="F43" s="20"/>
      <c r="G43" s="20"/>
      <c r="H43" s="7" t="s">
        <v>527</v>
      </c>
      <c r="I43" s="32" t="s">
        <v>548</v>
      </c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</row>
    <row r="44" spans="1:31" ht="15.75" customHeight="1" x14ac:dyDescent="0.25">
      <c r="A44" s="20"/>
      <c r="B44" s="13" t="s">
        <v>409</v>
      </c>
      <c r="C44" s="22">
        <f>IFERROR(Trend!PB45," ")</f>
        <v>3.99</v>
      </c>
      <c r="D44" s="22">
        <f t="shared" si="3"/>
        <v>2.6826000000000003</v>
      </c>
      <c r="E44" s="23">
        <f t="shared" si="4"/>
        <v>0.32766917293233078</v>
      </c>
      <c r="F44" s="20"/>
      <c r="G44" s="20"/>
      <c r="H44" s="7" t="s">
        <v>515</v>
      </c>
      <c r="I44" s="32" t="s">
        <v>549</v>
      </c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</row>
    <row r="45" spans="1:31" ht="15.75" customHeight="1" x14ac:dyDescent="0.25">
      <c r="A45" s="10" t="s">
        <v>528</v>
      </c>
      <c r="B45" s="14" t="s">
        <v>410</v>
      </c>
      <c r="C45" s="22">
        <f>IFERROR(Trend!PB46," ")</f>
        <v>3.65</v>
      </c>
      <c r="D45" s="22">
        <f t="shared" si="3"/>
        <v>2.4514</v>
      </c>
      <c r="E45" s="23">
        <f t="shared" si="4"/>
        <v>0.32838356164383559</v>
      </c>
      <c r="F45" s="20"/>
      <c r="G45" s="20"/>
      <c r="H45" s="7" t="s">
        <v>550</v>
      </c>
      <c r="I45" s="32" t="s">
        <v>551</v>
      </c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</row>
    <row r="46" spans="1:31" ht="15.75" customHeight="1" x14ac:dyDescent="0.25">
      <c r="A46" s="10" t="s">
        <v>536</v>
      </c>
      <c r="B46" s="13" t="s">
        <v>411</v>
      </c>
      <c r="C46" s="22">
        <f>IFERROR(Trend!PB47," ")</f>
        <v>3.56</v>
      </c>
      <c r="D46" s="22">
        <f t="shared" si="3"/>
        <v>2.3902000000000001</v>
      </c>
      <c r="E46" s="23">
        <f t="shared" si="4"/>
        <v>0.32859550561797751</v>
      </c>
      <c r="F46" s="20"/>
      <c r="G46" s="20"/>
      <c r="H46" s="10" t="s">
        <v>552</v>
      </c>
      <c r="I46" s="33" t="s">
        <v>553</v>
      </c>
      <c r="J46" s="20" t="s">
        <v>554</v>
      </c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</row>
    <row r="47" spans="1:31" ht="15.75" customHeight="1" x14ac:dyDescent="0.25">
      <c r="A47" s="20"/>
      <c r="B47" s="14" t="s">
        <v>412</v>
      </c>
      <c r="C47" s="22">
        <f>IFERROR(Trend!PB48," ")</f>
        <v>3.38</v>
      </c>
      <c r="D47" s="22">
        <f t="shared" si="3"/>
        <v>2.2678000000000003</v>
      </c>
      <c r="E47" s="23">
        <f t="shared" si="4"/>
        <v>0.3290532544378697</v>
      </c>
      <c r="F47" s="20"/>
      <c r="G47" s="20"/>
      <c r="H47" s="7" t="s">
        <v>555</v>
      </c>
      <c r="I47" s="32" t="s">
        <v>556</v>
      </c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</row>
    <row r="48" spans="1:31" ht="15.75" customHeight="1" x14ac:dyDescent="0.25">
      <c r="A48" s="20"/>
      <c r="B48" s="13" t="s">
        <v>413</v>
      </c>
      <c r="C48" s="22">
        <f>IFERROR(Trend!PB49," ")</f>
        <v>3.27</v>
      </c>
      <c r="D48" s="22">
        <f t="shared" si="3"/>
        <v>2.1930000000000001</v>
      </c>
      <c r="E48" s="23">
        <f t="shared" si="4"/>
        <v>0.32935779816513761</v>
      </c>
      <c r="F48" s="20"/>
      <c r="G48" s="20"/>
      <c r="H48" s="10" t="s">
        <v>557</v>
      </c>
      <c r="I48" s="33" t="s">
        <v>558</v>
      </c>
      <c r="J48" s="20" t="s">
        <v>559</v>
      </c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</row>
    <row r="49" spans="1:31" ht="15.75" customHeight="1" x14ac:dyDescent="0.3">
      <c r="A49" s="20"/>
      <c r="B49" s="21" t="s">
        <v>414</v>
      </c>
      <c r="C49" s="45">
        <v>0.57999999999999996</v>
      </c>
      <c r="D49" s="46"/>
      <c r="E49" s="47"/>
      <c r="F49" s="20"/>
      <c r="G49" s="20"/>
      <c r="H49" s="10" t="s">
        <v>560</v>
      </c>
      <c r="I49" s="33" t="s">
        <v>561</v>
      </c>
      <c r="J49" s="20" t="s">
        <v>562</v>
      </c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</row>
    <row r="50" spans="1:31" ht="15.75" customHeight="1" x14ac:dyDescent="0.25">
      <c r="A50" s="10" t="s">
        <v>563</v>
      </c>
      <c r="B50" s="11" t="s">
        <v>415</v>
      </c>
      <c r="C50" s="22">
        <f>IFERROR(Trend!PB51," ")</f>
        <v>0.6</v>
      </c>
      <c r="D50" s="22">
        <f t="shared" ref="D50:D53" si="5">(C50-0.045)*$C$49</f>
        <v>0.32189999999999996</v>
      </c>
      <c r="E50" s="23">
        <f t="shared" ref="E50:E53" si="6">(C50-D50)/C50</f>
        <v>0.46350000000000002</v>
      </c>
      <c r="F50" s="20"/>
      <c r="G50" s="20"/>
      <c r="H50" s="10" t="s">
        <v>564</v>
      </c>
      <c r="I50" s="33" t="s">
        <v>565</v>
      </c>
      <c r="J50" s="20" t="s">
        <v>566</v>
      </c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</row>
    <row r="51" spans="1:31" ht="15.75" customHeight="1" x14ac:dyDescent="0.25">
      <c r="A51" s="10" t="s">
        <v>567</v>
      </c>
      <c r="B51" s="12" t="s">
        <v>416</v>
      </c>
      <c r="C51" s="22">
        <f>IFERROR(Trend!PB52," ")</f>
        <v>0.48</v>
      </c>
      <c r="D51" s="22">
        <f t="shared" si="5"/>
        <v>0.25229999999999997</v>
      </c>
      <c r="E51" s="23">
        <f t="shared" si="6"/>
        <v>0.47437500000000005</v>
      </c>
      <c r="F51" s="20"/>
      <c r="G51" s="20"/>
      <c r="H51" s="10" t="s">
        <v>568</v>
      </c>
      <c r="I51" s="33" t="s">
        <v>569</v>
      </c>
      <c r="J51" s="20" t="s">
        <v>570</v>
      </c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</row>
    <row r="52" spans="1:31" ht="15.75" customHeight="1" x14ac:dyDescent="0.25">
      <c r="A52" s="10" t="s">
        <v>571</v>
      </c>
      <c r="B52" s="11" t="s">
        <v>417</v>
      </c>
      <c r="C52" s="22">
        <f>IFERROR(Trend!PB53," ")</f>
        <v>1.1299999999999999</v>
      </c>
      <c r="D52" s="22">
        <f t="shared" si="5"/>
        <v>0.62929999999999997</v>
      </c>
      <c r="E52" s="23">
        <f t="shared" si="6"/>
        <v>0.44309734513274335</v>
      </c>
      <c r="F52" s="20"/>
      <c r="G52" s="20"/>
      <c r="H52" s="10" t="s">
        <v>572</v>
      </c>
      <c r="I52" s="33" t="s">
        <v>573</v>
      </c>
      <c r="J52" s="20" t="s">
        <v>574</v>
      </c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</row>
    <row r="53" spans="1:31" ht="15.75" customHeight="1" x14ac:dyDescent="0.25">
      <c r="A53" s="10" t="s">
        <v>575</v>
      </c>
      <c r="B53" s="12" t="s">
        <v>418</v>
      </c>
      <c r="C53" s="22">
        <f>IFERROR(Trend!PB54," ")</f>
        <v>0.99</v>
      </c>
      <c r="D53" s="22">
        <f t="shared" si="5"/>
        <v>0.54809999999999992</v>
      </c>
      <c r="E53" s="23">
        <f t="shared" si="6"/>
        <v>0.44636363636363646</v>
      </c>
      <c r="F53" s="20"/>
      <c r="G53" s="20"/>
      <c r="H53" s="7" t="s">
        <v>576</v>
      </c>
      <c r="I53" s="32" t="s">
        <v>577</v>
      </c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</row>
    <row r="54" spans="1:31" ht="15.75" customHeight="1" x14ac:dyDescent="0.3">
      <c r="A54" s="20"/>
      <c r="B54" s="21" t="s">
        <v>419</v>
      </c>
      <c r="C54" s="45">
        <v>0.6</v>
      </c>
      <c r="D54" s="46"/>
      <c r="E54" s="47"/>
      <c r="F54" s="20"/>
      <c r="G54" s="20"/>
      <c r="H54" s="10" t="s">
        <v>578</v>
      </c>
      <c r="I54" s="33" t="s">
        <v>579</v>
      </c>
      <c r="J54" s="20" t="s">
        <v>580</v>
      </c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</row>
    <row r="55" spans="1:31" ht="15.75" customHeight="1" x14ac:dyDescent="0.25">
      <c r="A55" s="10" t="s">
        <v>576</v>
      </c>
      <c r="B55" s="14" t="s">
        <v>420</v>
      </c>
      <c r="C55" s="22">
        <f>IFERROR(Trend!PB56," ")</f>
        <v>2.88</v>
      </c>
      <c r="D55" s="22">
        <f t="shared" ref="D55:D67" si="7">(C55-0.045)*$C$54</f>
        <v>1.7009999999999998</v>
      </c>
      <c r="E55" s="23">
        <f t="shared" ref="E55:E67" si="8">(C55-D55)/C55</f>
        <v>0.40937500000000004</v>
      </c>
      <c r="F55" s="20"/>
      <c r="G55" s="20"/>
      <c r="H55" s="10" t="s">
        <v>581</v>
      </c>
      <c r="I55" s="33" t="s">
        <v>582</v>
      </c>
      <c r="J55" s="20" t="s">
        <v>583</v>
      </c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</row>
    <row r="56" spans="1:31" ht="15.75" customHeight="1" x14ac:dyDescent="0.25">
      <c r="A56" s="20"/>
      <c r="B56" s="13" t="s">
        <v>421</v>
      </c>
      <c r="C56" s="22">
        <f>IFERROR(Trend!PB57," ")</f>
        <v>2.4300000000000002</v>
      </c>
      <c r="D56" s="22">
        <f t="shared" si="7"/>
        <v>1.431</v>
      </c>
      <c r="E56" s="23">
        <f t="shared" si="8"/>
        <v>0.41111111111111115</v>
      </c>
      <c r="F56" s="20"/>
      <c r="G56" s="20"/>
      <c r="H56" s="7" t="s">
        <v>584</v>
      </c>
      <c r="I56" s="32" t="s">
        <v>585</v>
      </c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</row>
    <row r="57" spans="1:31" ht="15.75" customHeight="1" x14ac:dyDescent="0.25">
      <c r="A57" s="20"/>
      <c r="B57" s="14" t="s">
        <v>422</v>
      </c>
      <c r="C57" s="22">
        <f>IFERROR(Trend!PB58," ")</f>
        <v>2.1800000000000002</v>
      </c>
      <c r="D57" s="22">
        <f t="shared" si="7"/>
        <v>1.2810000000000001</v>
      </c>
      <c r="E57" s="23">
        <f t="shared" si="8"/>
        <v>0.41238532110091741</v>
      </c>
      <c r="F57" s="20"/>
      <c r="G57" s="20"/>
      <c r="H57" s="10" t="s">
        <v>586</v>
      </c>
      <c r="I57" s="33" t="s">
        <v>587</v>
      </c>
      <c r="J57" s="20" t="s">
        <v>588</v>
      </c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</row>
    <row r="58" spans="1:31" ht="15.75" customHeight="1" x14ac:dyDescent="0.25">
      <c r="A58" s="20"/>
      <c r="B58" s="13" t="s">
        <v>423</v>
      </c>
      <c r="C58" s="22">
        <f>IFERROR(Trend!PB59," ")</f>
        <v>1.98</v>
      </c>
      <c r="D58" s="22">
        <f t="shared" si="7"/>
        <v>1.161</v>
      </c>
      <c r="E58" s="23">
        <f t="shared" si="8"/>
        <v>0.41363636363636364</v>
      </c>
      <c r="F58" s="20"/>
      <c r="G58" s="20"/>
      <c r="H58" s="10" t="s">
        <v>589</v>
      </c>
      <c r="I58" s="33" t="s">
        <v>590</v>
      </c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</row>
    <row r="59" spans="1:31" ht="15.75" customHeight="1" x14ac:dyDescent="0.25">
      <c r="A59" s="10" t="s">
        <v>555</v>
      </c>
      <c r="B59" s="14" t="s">
        <v>424</v>
      </c>
      <c r="C59" s="22">
        <f>IFERROR(Trend!PB60," ")</f>
        <v>1.78</v>
      </c>
      <c r="D59" s="22">
        <f t="shared" si="7"/>
        <v>1.0409999999999999</v>
      </c>
      <c r="E59" s="23">
        <f t="shared" si="8"/>
        <v>0.41516853932584274</v>
      </c>
      <c r="F59" s="20"/>
      <c r="G59" s="20"/>
      <c r="H59" s="7" t="s">
        <v>591</v>
      </c>
      <c r="I59" s="32" t="s">
        <v>592</v>
      </c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</row>
    <row r="60" spans="1:31" ht="15.75" customHeight="1" x14ac:dyDescent="0.25">
      <c r="A60" s="20"/>
      <c r="B60" s="13" t="s">
        <v>425</v>
      </c>
      <c r="C60" s="22">
        <f>IFERROR(Trend!PB61," ")</f>
        <v>1.54</v>
      </c>
      <c r="D60" s="22">
        <f t="shared" si="7"/>
        <v>0.89700000000000002</v>
      </c>
      <c r="E60" s="23">
        <f t="shared" si="8"/>
        <v>0.41753246753246753</v>
      </c>
      <c r="F60" s="20"/>
      <c r="G60" s="20"/>
      <c r="H60" s="10" t="s">
        <v>593</v>
      </c>
      <c r="I60" s="33" t="s">
        <v>594</v>
      </c>
      <c r="J60" s="20" t="s">
        <v>595</v>
      </c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</row>
    <row r="61" spans="1:31" ht="15.75" customHeight="1" x14ac:dyDescent="0.25">
      <c r="A61" s="20"/>
      <c r="B61" s="14" t="s">
        <v>426</v>
      </c>
      <c r="C61" s="22">
        <f>IFERROR(Trend!PB62," ")</f>
        <v>1.32</v>
      </c>
      <c r="D61" s="22">
        <f t="shared" si="7"/>
        <v>0.76500000000000001</v>
      </c>
      <c r="E61" s="23">
        <f t="shared" si="8"/>
        <v>0.42045454545454547</v>
      </c>
      <c r="F61" s="20"/>
      <c r="G61" s="20"/>
      <c r="H61" s="10" t="s">
        <v>596</v>
      </c>
      <c r="I61" s="33" t="s">
        <v>597</v>
      </c>
      <c r="J61" s="29">
        <v>0.1</v>
      </c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</row>
    <row r="62" spans="1:31" ht="15.75" customHeight="1" x14ac:dyDescent="0.25">
      <c r="A62" s="20"/>
      <c r="B62" s="13" t="s">
        <v>427</v>
      </c>
      <c r="C62" s="22">
        <f>IFERROR(Trend!PB63," ")</f>
        <v>1.05</v>
      </c>
      <c r="D62" s="22">
        <f t="shared" si="7"/>
        <v>0.60300000000000009</v>
      </c>
      <c r="E62" s="23">
        <f t="shared" si="8"/>
        <v>0.42571428571428566</v>
      </c>
      <c r="F62" s="20"/>
      <c r="G62" s="20"/>
      <c r="H62" s="10" t="s">
        <v>598</v>
      </c>
      <c r="I62" s="33" t="s">
        <v>599</v>
      </c>
      <c r="J62" s="20" t="s">
        <v>600</v>
      </c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</row>
    <row r="63" spans="1:31" ht="15.75" customHeight="1" x14ac:dyDescent="0.25">
      <c r="A63" s="10" t="s">
        <v>550</v>
      </c>
      <c r="B63" s="14" t="s">
        <v>428</v>
      </c>
      <c r="C63" s="22">
        <f>IFERROR(Trend!PB64," ")</f>
        <v>0.7</v>
      </c>
      <c r="D63" s="22">
        <f t="shared" si="7"/>
        <v>0.39299999999999996</v>
      </c>
      <c r="E63" s="23">
        <f t="shared" si="8"/>
        <v>0.43857142857142861</v>
      </c>
      <c r="F63" s="20"/>
      <c r="G63" s="20"/>
      <c r="H63" s="10" t="s">
        <v>601</v>
      </c>
      <c r="I63" s="33" t="s">
        <v>602</v>
      </c>
      <c r="J63" s="20" t="s">
        <v>603</v>
      </c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</row>
    <row r="64" spans="1:31" ht="15.75" customHeight="1" x14ac:dyDescent="0.25">
      <c r="A64" s="20"/>
      <c r="B64" s="13" t="s">
        <v>438</v>
      </c>
      <c r="C64" s="22">
        <f>IFERROR(Trend!PB65," ")</f>
        <v>2</v>
      </c>
      <c r="D64" s="22">
        <f t="shared" si="7"/>
        <v>1.173</v>
      </c>
      <c r="E64" s="23">
        <f t="shared" si="8"/>
        <v>0.41349999999999998</v>
      </c>
      <c r="F64" s="20"/>
      <c r="G64" s="20"/>
      <c r="H64" s="10" t="s">
        <v>604</v>
      </c>
      <c r="I64" s="33" t="s">
        <v>605</v>
      </c>
      <c r="J64" s="20" t="s">
        <v>606</v>
      </c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</row>
    <row r="65" spans="1:31" ht="15.75" customHeight="1" x14ac:dyDescent="0.25">
      <c r="A65" s="20"/>
      <c r="B65" s="14" t="s">
        <v>430</v>
      </c>
      <c r="C65" s="22">
        <f>IFERROR(Trend!PB66," ")</f>
        <v>0.83</v>
      </c>
      <c r="D65" s="22">
        <f t="shared" si="7"/>
        <v>0.47099999999999992</v>
      </c>
      <c r="E65" s="23">
        <f t="shared" si="8"/>
        <v>0.43253012048192779</v>
      </c>
      <c r="F65" s="20"/>
      <c r="G65" s="20"/>
      <c r="H65" s="7" t="s">
        <v>607</v>
      </c>
      <c r="I65" s="34" t="s">
        <v>608</v>
      </c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</row>
    <row r="66" spans="1:31" ht="15.75" customHeight="1" x14ac:dyDescent="0.25">
      <c r="A66" s="10" t="s">
        <v>584</v>
      </c>
      <c r="B66" s="13" t="s">
        <v>431</v>
      </c>
      <c r="C66" s="22">
        <f>IFERROR(Trend!PB67," ")</f>
        <v>1.47</v>
      </c>
      <c r="D66" s="22">
        <f t="shared" si="7"/>
        <v>0.85499999999999998</v>
      </c>
      <c r="E66" s="23">
        <f t="shared" si="8"/>
        <v>0.41836734693877553</v>
      </c>
      <c r="F66" s="20"/>
      <c r="G66" s="20"/>
      <c r="H66" s="7" t="s">
        <v>609</v>
      </c>
      <c r="I66" s="34" t="s">
        <v>610</v>
      </c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</row>
    <row r="67" spans="1:31" ht="15.75" customHeight="1" x14ac:dyDescent="0.25">
      <c r="A67" s="10" t="s">
        <v>591</v>
      </c>
      <c r="B67" s="14" t="s">
        <v>432</v>
      </c>
      <c r="C67" s="22">
        <f>IFERROR(Trend!PB68," ")</f>
        <v>0.41</v>
      </c>
      <c r="D67" s="22">
        <f t="shared" si="7"/>
        <v>0.219</v>
      </c>
      <c r="E67" s="23">
        <f t="shared" si="8"/>
        <v>0.46585365853658534</v>
      </c>
      <c r="F67" s="20"/>
      <c r="G67" s="20"/>
      <c r="H67" s="10" t="s">
        <v>494</v>
      </c>
      <c r="I67" s="35" t="s">
        <v>611</v>
      </c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</row>
    <row r="68" spans="1:31" ht="15.75" customHeight="1" x14ac:dyDescent="0.3">
      <c r="A68" s="20"/>
      <c r="B68" s="21" t="e">
        <f t="array" aca="1" ref="B68" ca="1">SPARKLINE('CMI Platinum Pricing'!D82:NC82, {"charttype","line";"color","#376092";"empty","ignore";"nan","convert"})</f>
        <v>#NAME?</v>
      </c>
      <c r="C68" s="45">
        <v>0.52</v>
      </c>
      <c r="D68" s="46"/>
      <c r="E68" s="47"/>
      <c r="F68" s="20"/>
      <c r="G68" s="20"/>
      <c r="H68" s="7" t="s">
        <v>542</v>
      </c>
      <c r="I68" s="36" t="s">
        <v>612</v>
      </c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</row>
    <row r="69" spans="1:31" ht="15.75" customHeight="1" x14ac:dyDescent="0.25">
      <c r="A69" s="20"/>
      <c r="B69" s="14" t="s">
        <v>433</v>
      </c>
      <c r="C69" s="22">
        <f>IFERROR(Trend!PB70," ")</f>
        <v>0.76</v>
      </c>
      <c r="D69" s="22">
        <f t="shared" ref="D69:D71" si="9">(C69-0.045)*$C$68</f>
        <v>0.37180000000000002</v>
      </c>
      <c r="E69" s="23">
        <f t="shared" ref="E69:E71" si="10">(C69-D69)/C69</f>
        <v>0.51078947368421046</v>
      </c>
      <c r="F69" s="20"/>
      <c r="G69" s="20"/>
      <c r="H69" s="10" t="s">
        <v>490</v>
      </c>
      <c r="I69" s="35" t="s">
        <v>613</v>
      </c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  <c r="AA69" s="20"/>
      <c r="AB69" s="20"/>
      <c r="AC69" s="20"/>
      <c r="AD69" s="20"/>
      <c r="AE69" s="20"/>
    </row>
    <row r="70" spans="1:31" ht="15.75" customHeight="1" x14ac:dyDescent="0.25">
      <c r="A70" s="10" t="s">
        <v>607</v>
      </c>
      <c r="B70" s="13" t="s">
        <v>434</v>
      </c>
      <c r="C70" s="22">
        <f>IFERROR(Trend!PB71," ")</f>
        <v>0.83</v>
      </c>
      <c r="D70" s="22">
        <f t="shared" si="9"/>
        <v>0.40819999999999995</v>
      </c>
      <c r="E70" s="23">
        <f t="shared" si="10"/>
        <v>0.50819277108433736</v>
      </c>
      <c r="F70" s="20"/>
      <c r="G70" s="20"/>
      <c r="H70" s="10" t="s">
        <v>614</v>
      </c>
      <c r="I70" s="35" t="s">
        <v>615</v>
      </c>
      <c r="J70" s="10" t="s">
        <v>616</v>
      </c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20"/>
      <c r="AB70" s="20"/>
      <c r="AC70" s="20"/>
      <c r="AD70" s="20"/>
      <c r="AE70" s="20"/>
    </row>
    <row r="71" spans="1:31" ht="15.75" customHeight="1" x14ac:dyDescent="0.25">
      <c r="A71" s="10" t="s">
        <v>609</v>
      </c>
      <c r="B71" s="14" t="s">
        <v>435</v>
      </c>
      <c r="C71" s="22">
        <f>IFERROR(Trend!PB72," ")</f>
        <v>0.3</v>
      </c>
      <c r="D71" s="22">
        <f t="shared" si="9"/>
        <v>0.1326</v>
      </c>
      <c r="E71" s="23">
        <f t="shared" si="10"/>
        <v>0.55800000000000005</v>
      </c>
      <c r="F71" s="20"/>
      <c r="G71" s="20"/>
      <c r="H71" s="10" t="s">
        <v>617</v>
      </c>
      <c r="I71" s="35" t="s">
        <v>618</v>
      </c>
      <c r="J71" s="10" t="s">
        <v>619</v>
      </c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  <c r="AA71" s="20"/>
      <c r="AB71" s="20"/>
      <c r="AC71" s="20"/>
      <c r="AD71" s="20"/>
      <c r="AE71" s="20"/>
    </row>
    <row r="72" spans="1:31" ht="15.75" customHeight="1" x14ac:dyDescent="0.25">
      <c r="A72" s="20"/>
      <c r="B72" s="20"/>
      <c r="C72" s="20"/>
      <c r="D72" s="20"/>
      <c r="E72" s="20"/>
      <c r="F72" s="20"/>
      <c r="G72" s="20"/>
      <c r="H72" s="7" t="s">
        <v>563</v>
      </c>
      <c r="I72" s="37" t="s">
        <v>620</v>
      </c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  <c r="AA72" s="20"/>
      <c r="AB72" s="20"/>
      <c r="AC72" s="20"/>
      <c r="AD72" s="20"/>
      <c r="AE72" s="20"/>
    </row>
    <row r="73" spans="1:31" ht="15.75" customHeight="1" x14ac:dyDescent="0.25">
      <c r="A73" s="20"/>
      <c r="B73" s="20"/>
      <c r="C73" s="20"/>
      <c r="D73" s="20"/>
      <c r="E73" s="20"/>
      <c r="F73" s="20"/>
      <c r="G73" s="20"/>
      <c r="H73" s="7" t="s">
        <v>567</v>
      </c>
      <c r="I73" s="37" t="s">
        <v>621</v>
      </c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  <c r="AA73" s="20"/>
      <c r="AB73" s="20"/>
      <c r="AC73" s="20"/>
      <c r="AD73" s="20"/>
      <c r="AE73" s="20"/>
    </row>
    <row r="74" spans="1:31" ht="15.75" customHeight="1" x14ac:dyDescent="0.25">
      <c r="A74" s="20"/>
      <c r="B74" s="20"/>
      <c r="C74" s="20"/>
      <c r="D74" s="20"/>
      <c r="E74" s="20"/>
      <c r="F74" s="20"/>
      <c r="G74" s="20"/>
      <c r="H74" s="24" t="s">
        <v>622</v>
      </c>
      <c r="I74" s="38" t="s">
        <v>623</v>
      </c>
      <c r="J74" s="20" t="s">
        <v>624</v>
      </c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  <c r="AA74" s="20"/>
      <c r="AB74" s="20"/>
      <c r="AC74" s="20"/>
      <c r="AD74" s="20"/>
      <c r="AE74" s="20"/>
    </row>
    <row r="75" spans="1:31" ht="15.75" customHeight="1" x14ac:dyDescent="0.25">
      <c r="A75" s="20"/>
      <c r="B75" s="20"/>
      <c r="C75" s="20"/>
      <c r="D75" s="20" t="s">
        <v>625</v>
      </c>
      <c r="E75" s="20"/>
      <c r="F75" s="20"/>
      <c r="G75" s="20"/>
      <c r="H75" s="7" t="s">
        <v>575</v>
      </c>
      <c r="I75" s="37" t="s">
        <v>626</v>
      </c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  <c r="AA75" s="20"/>
      <c r="AB75" s="20"/>
      <c r="AC75" s="20"/>
      <c r="AD75" s="20"/>
      <c r="AE75" s="20"/>
    </row>
    <row r="76" spans="1:31" ht="15.75" customHeight="1" x14ac:dyDescent="0.25">
      <c r="A76" s="20"/>
      <c r="B76" s="20"/>
      <c r="C76" s="20"/>
      <c r="D76" s="20"/>
      <c r="E76" s="20"/>
      <c r="F76" s="20"/>
      <c r="G76" s="20"/>
      <c r="H76" s="7" t="s">
        <v>627</v>
      </c>
      <c r="I76" s="37" t="s">
        <v>628</v>
      </c>
      <c r="J76" s="20" t="s">
        <v>629</v>
      </c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  <c r="AA76" s="20"/>
      <c r="AB76" s="20"/>
      <c r="AC76" s="20"/>
      <c r="AD76" s="20"/>
      <c r="AE76" s="20"/>
    </row>
    <row r="77" spans="1:31" ht="15.75" customHeight="1" x14ac:dyDescent="0.25">
      <c r="A77" s="20"/>
      <c r="B77" s="20"/>
      <c r="C77" s="20"/>
      <c r="D77" s="20"/>
      <c r="E77" s="20"/>
      <c r="F77" s="20"/>
      <c r="G77" s="20"/>
      <c r="H77" s="7" t="s">
        <v>571</v>
      </c>
      <c r="I77" s="37" t="s">
        <v>630</v>
      </c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  <c r="AA77" s="20"/>
      <c r="AB77" s="20"/>
      <c r="AC77" s="20"/>
      <c r="AD77" s="20"/>
      <c r="AE77" s="20"/>
    </row>
    <row r="78" spans="1:31" ht="15.75" customHeight="1" x14ac:dyDescent="0.25">
      <c r="A78" s="20"/>
      <c r="B78" s="20"/>
      <c r="C78" s="20"/>
      <c r="D78" s="20"/>
      <c r="E78" s="20"/>
      <c r="F78" s="20"/>
      <c r="G78" s="20"/>
      <c r="H78" s="24" t="s">
        <v>631</v>
      </c>
      <c r="I78" s="38" t="s">
        <v>632</v>
      </c>
      <c r="J78" s="20" t="s">
        <v>633</v>
      </c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  <c r="AA78" s="20"/>
      <c r="AB78" s="20"/>
      <c r="AC78" s="20"/>
      <c r="AD78" s="20"/>
      <c r="AE78" s="20"/>
    </row>
    <row r="79" spans="1:31" ht="15.75" customHeight="1" x14ac:dyDescent="0.25">
      <c r="A79" s="20"/>
      <c r="B79" s="20"/>
      <c r="C79" s="20"/>
      <c r="D79" s="20"/>
      <c r="E79" s="20"/>
      <c r="F79" s="20"/>
      <c r="G79" s="20"/>
      <c r="H79" s="24" t="s">
        <v>634</v>
      </c>
      <c r="I79" s="38" t="s">
        <v>635</v>
      </c>
      <c r="J79" s="20" t="s">
        <v>636</v>
      </c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  <c r="AA79" s="20"/>
      <c r="AB79" s="20"/>
      <c r="AC79" s="20"/>
      <c r="AD79" s="20"/>
      <c r="AE79" s="20"/>
    </row>
    <row r="80" spans="1:31" ht="15.75" customHeight="1" x14ac:dyDescent="0.25">
      <c r="A80" s="20"/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  <c r="AA80" s="20"/>
      <c r="AB80" s="20"/>
      <c r="AC80" s="20"/>
      <c r="AD80" s="20"/>
      <c r="AE80" s="20"/>
    </row>
    <row r="81" spans="1:31" ht="15.75" customHeight="1" x14ac:dyDescent="0.25">
      <c r="A81" s="20"/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  <c r="AA81" s="20"/>
      <c r="AB81" s="20"/>
      <c r="AC81" s="20"/>
      <c r="AD81" s="20"/>
      <c r="AE81" s="20"/>
    </row>
    <row r="82" spans="1:31" ht="15.75" customHeight="1" x14ac:dyDescent="0.25">
      <c r="A82" s="20"/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  <c r="AA82" s="20"/>
      <c r="AB82" s="20"/>
      <c r="AC82" s="20"/>
      <c r="AD82" s="20"/>
      <c r="AE82" s="20"/>
    </row>
    <row r="83" spans="1:31" ht="15.75" customHeight="1" x14ac:dyDescent="0.25">
      <c r="A83" s="20"/>
      <c r="B83" s="20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  <c r="AA83" s="20"/>
      <c r="AB83" s="20"/>
      <c r="AC83" s="20"/>
      <c r="AD83" s="20"/>
      <c r="AE83" s="20"/>
    </row>
    <row r="84" spans="1:31" ht="15.75" customHeight="1" x14ac:dyDescent="0.25">
      <c r="A84" s="20"/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  <c r="AA84" s="20"/>
      <c r="AB84" s="20"/>
      <c r="AC84" s="20"/>
      <c r="AD84" s="20"/>
      <c r="AE84" s="20"/>
    </row>
    <row r="85" spans="1:31" ht="15.75" customHeight="1" x14ac:dyDescent="0.25">
      <c r="A85" s="20"/>
      <c r="B85" s="20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  <c r="AA85" s="20"/>
      <c r="AB85" s="20"/>
      <c r="AC85" s="20"/>
      <c r="AD85" s="20"/>
      <c r="AE85" s="20"/>
    </row>
    <row r="86" spans="1:31" ht="15.75" customHeight="1" x14ac:dyDescent="0.25">
      <c r="A86" s="20"/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  <c r="AA86" s="20"/>
      <c r="AB86" s="20"/>
      <c r="AC86" s="20"/>
      <c r="AD86" s="20"/>
      <c r="AE86" s="20"/>
    </row>
    <row r="87" spans="1:31" ht="15.75" customHeight="1" x14ac:dyDescent="0.25">
      <c r="A87" s="20"/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  <c r="AA87" s="20"/>
      <c r="AB87" s="20"/>
      <c r="AC87" s="20"/>
      <c r="AD87" s="20"/>
      <c r="AE87" s="20"/>
    </row>
    <row r="88" spans="1:31" ht="15.75" customHeight="1" x14ac:dyDescent="0.25">
      <c r="A88" s="20"/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  <c r="AA88" s="20"/>
      <c r="AB88" s="20"/>
      <c r="AC88" s="20"/>
      <c r="AD88" s="20"/>
      <c r="AE88" s="20"/>
    </row>
    <row r="89" spans="1:31" ht="15.75" customHeight="1" x14ac:dyDescent="0.25">
      <c r="A89" s="20"/>
      <c r="B89" s="20"/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  <c r="AA89" s="20"/>
      <c r="AB89" s="20"/>
      <c r="AC89" s="20"/>
      <c r="AD89" s="20"/>
      <c r="AE89" s="20"/>
    </row>
    <row r="90" spans="1:31" ht="15.75" customHeight="1" x14ac:dyDescent="0.25">
      <c r="A90" s="20"/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  <c r="AA90" s="20"/>
      <c r="AB90" s="20"/>
      <c r="AC90" s="20"/>
      <c r="AD90" s="20"/>
      <c r="AE90" s="20"/>
    </row>
    <row r="91" spans="1:31" ht="15.75" customHeight="1" x14ac:dyDescent="0.25">
      <c r="A91" s="20"/>
      <c r="B91" s="20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  <c r="AA91" s="20"/>
      <c r="AB91" s="20"/>
      <c r="AC91" s="20"/>
      <c r="AD91" s="20"/>
      <c r="AE91" s="20"/>
    </row>
    <row r="92" spans="1:31" ht="15.75" customHeight="1" x14ac:dyDescent="0.25">
      <c r="A92" s="20"/>
      <c r="B92" s="20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  <c r="AA92" s="20"/>
      <c r="AB92" s="20"/>
      <c r="AC92" s="20"/>
      <c r="AD92" s="20"/>
      <c r="AE92" s="20"/>
    </row>
    <row r="93" spans="1:31" ht="15.75" customHeight="1" x14ac:dyDescent="0.25">
      <c r="A93" s="20"/>
      <c r="B93" s="20"/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  <c r="AA93" s="20"/>
      <c r="AB93" s="20"/>
      <c r="AC93" s="20"/>
      <c r="AD93" s="20"/>
      <c r="AE93" s="20"/>
    </row>
    <row r="94" spans="1:31" ht="15.75" customHeight="1" x14ac:dyDescent="0.25">
      <c r="A94" s="20"/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  <c r="AA94" s="20"/>
      <c r="AB94" s="20"/>
      <c r="AC94" s="20"/>
      <c r="AD94" s="20"/>
      <c r="AE94" s="20"/>
    </row>
    <row r="95" spans="1:31" ht="15.75" customHeight="1" x14ac:dyDescent="0.25">
      <c r="A95" s="20"/>
      <c r="B95" s="20"/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  <c r="AA95" s="20"/>
      <c r="AB95" s="20"/>
      <c r="AC95" s="20"/>
      <c r="AD95" s="20"/>
      <c r="AE95" s="20"/>
    </row>
    <row r="96" spans="1:31" ht="15.75" customHeight="1" x14ac:dyDescent="0.25">
      <c r="A96" s="20"/>
      <c r="B96" s="20"/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  <c r="AA96" s="20"/>
      <c r="AB96" s="20"/>
      <c r="AC96" s="20"/>
      <c r="AD96" s="20"/>
      <c r="AE96" s="20"/>
    </row>
    <row r="97" spans="1:31" ht="15.75" customHeight="1" x14ac:dyDescent="0.25">
      <c r="A97" s="20"/>
      <c r="B97" s="20"/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  <c r="AA97" s="20"/>
      <c r="AB97" s="20"/>
      <c r="AC97" s="20"/>
      <c r="AD97" s="20"/>
      <c r="AE97" s="20"/>
    </row>
    <row r="98" spans="1:31" ht="15.75" customHeight="1" x14ac:dyDescent="0.25">
      <c r="A98" s="20"/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  <c r="AA98" s="20"/>
      <c r="AB98" s="20"/>
      <c r="AC98" s="20"/>
      <c r="AD98" s="20"/>
      <c r="AE98" s="20"/>
    </row>
    <row r="99" spans="1:31" ht="15.75" customHeight="1" x14ac:dyDescent="0.25">
      <c r="A99" s="20"/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  <c r="AA99" s="20"/>
      <c r="AB99" s="20"/>
      <c r="AC99" s="20"/>
      <c r="AD99" s="20"/>
      <c r="AE99" s="20"/>
    </row>
    <row r="100" spans="1:31" ht="15.75" customHeight="1" x14ac:dyDescent="0.25">
      <c r="A100" s="20"/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  <c r="AA100" s="20"/>
      <c r="AB100" s="20"/>
      <c r="AC100" s="20"/>
      <c r="AD100" s="20"/>
      <c r="AE100" s="20"/>
    </row>
    <row r="101" spans="1:31" ht="15.75" customHeight="1" x14ac:dyDescent="0.25">
      <c r="A101" s="20"/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  <c r="AA101" s="20"/>
      <c r="AB101" s="20"/>
      <c r="AC101" s="20"/>
      <c r="AD101" s="20"/>
      <c r="AE101" s="20"/>
    </row>
    <row r="102" spans="1:31" ht="15.75" customHeight="1" x14ac:dyDescent="0.25">
      <c r="A102" s="20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  <c r="AA102" s="20"/>
      <c r="AB102" s="20"/>
      <c r="AC102" s="20"/>
      <c r="AD102" s="20"/>
      <c r="AE102" s="20"/>
    </row>
    <row r="103" spans="1:31" ht="15.75" customHeight="1" x14ac:dyDescent="0.25">
      <c r="A103" s="20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  <c r="AA103" s="20"/>
      <c r="AB103" s="20"/>
      <c r="AC103" s="20"/>
      <c r="AD103" s="20"/>
      <c r="AE103" s="20"/>
    </row>
    <row r="104" spans="1:31" ht="15.75" customHeight="1" x14ac:dyDescent="0.25">
      <c r="A104" s="20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  <c r="AA104" s="20"/>
      <c r="AB104" s="20"/>
      <c r="AC104" s="20"/>
      <c r="AD104" s="20"/>
      <c r="AE104" s="20"/>
    </row>
    <row r="105" spans="1:31" ht="15.75" customHeight="1" x14ac:dyDescent="0.25">
      <c r="A105" s="20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</row>
    <row r="106" spans="1:31" ht="15.75" customHeight="1" x14ac:dyDescent="0.25">
      <c r="A106" s="20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  <c r="AA106" s="20"/>
      <c r="AB106" s="20"/>
      <c r="AC106" s="20"/>
      <c r="AD106" s="20"/>
      <c r="AE106" s="20"/>
    </row>
    <row r="107" spans="1:31" ht="15.75" customHeight="1" x14ac:dyDescent="0.25">
      <c r="A107" s="20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  <c r="AA107" s="20"/>
      <c r="AB107" s="20"/>
      <c r="AC107" s="20"/>
      <c r="AD107" s="20"/>
      <c r="AE107" s="20"/>
    </row>
    <row r="108" spans="1:31" ht="15.75" customHeight="1" x14ac:dyDescent="0.25">
      <c r="A108" s="20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  <c r="AA108" s="20"/>
      <c r="AB108" s="20"/>
      <c r="AC108" s="20"/>
      <c r="AD108" s="20"/>
      <c r="AE108" s="20"/>
    </row>
    <row r="109" spans="1:31" ht="15.75" customHeight="1" x14ac:dyDescent="0.25">
      <c r="A109" s="20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</row>
    <row r="110" spans="1:31" ht="15.75" customHeight="1" x14ac:dyDescent="0.25">
      <c r="A110" s="20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</row>
    <row r="111" spans="1:31" ht="15.75" customHeight="1" x14ac:dyDescent="0.25">
      <c r="A111" s="20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</row>
    <row r="112" spans="1:31" ht="15.75" customHeight="1" x14ac:dyDescent="0.25">
      <c r="A112" s="20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</row>
    <row r="113" spans="1:31" ht="15.75" customHeight="1" x14ac:dyDescent="0.25">
      <c r="A113" s="20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</row>
    <row r="114" spans="1:31" ht="15.75" customHeight="1" x14ac:dyDescent="0.25">
      <c r="A114" s="20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</row>
    <row r="115" spans="1:31" ht="15.75" customHeight="1" x14ac:dyDescent="0.25">
      <c r="A115" s="20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</row>
    <row r="116" spans="1:31" ht="15.75" customHeight="1" x14ac:dyDescent="0.25">
      <c r="A116" s="20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</row>
    <row r="117" spans="1:31" ht="15.75" customHeight="1" x14ac:dyDescent="0.25">
      <c r="A117" s="20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</row>
    <row r="118" spans="1:31" ht="15.75" customHeight="1" x14ac:dyDescent="0.25">
      <c r="A118" s="20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</row>
    <row r="119" spans="1:31" ht="15.75" customHeight="1" x14ac:dyDescent="0.25">
      <c r="A119" s="20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</row>
    <row r="120" spans="1:31" ht="15.75" customHeight="1" x14ac:dyDescent="0.25">
      <c r="A120" s="20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  <c r="AA120" s="20"/>
      <c r="AB120" s="20"/>
      <c r="AC120" s="20"/>
      <c r="AD120" s="20"/>
      <c r="AE120" s="20"/>
    </row>
    <row r="121" spans="1:31" ht="15.75" customHeight="1" x14ac:dyDescent="0.25">
      <c r="A121" s="20"/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  <c r="AA121" s="20"/>
      <c r="AB121" s="20"/>
      <c r="AC121" s="20"/>
      <c r="AD121" s="20"/>
      <c r="AE121" s="20"/>
    </row>
    <row r="122" spans="1:31" ht="15.75" customHeight="1" x14ac:dyDescent="0.25">
      <c r="A122" s="20"/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  <c r="AA122" s="20"/>
      <c r="AB122" s="20"/>
      <c r="AC122" s="20"/>
      <c r="AD122" s="20"/>
      <c r="AE122" s="20"/>
    </row>
    <row r="123" spans="1:31" ht="15.75" customHeight="1" x14ac:dyDescent="0.25">
      <c r="A123" s="20"/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  <c r="AA123" s="20"/>
      <c r="AB123" s="20"/>
      <c r="AC123" s="20"/>
      <c r="AD123" s="20"/>
      <c r="AE123" s="20"/>
    </row>
    <row r="124" spans="1:31" ht="15.75" customHeight="1" x14ac:dyDescent="0.25">
      <c r="A124" s="20"/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  <c r="AA124" s="20"/>
      <c r="AB124" s="20"/>
      <c r="AC124" s="20"/>
      <c r="AD124" s="20"/>
      <c r="AE124" s="20"/>
    </row>
    <row r="125" spans="1:31" ht="15.75" customHeight="1" x14ac:dyDescent="0.25">
      <c r="A125" s="20"/>
      <c r="B125" s="20"/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  <c r="AA125" s="20"/>
      <c r="AB125" s="20"/>
      <c r="AC125" s="20"/>
      <c r="AD125" s="20"/>
      <c r="AE125" s="20"/>
    </row>
    <row r="126" spans="1:31" ht="15.75" customHeight="1" x14ac:dyDescent="0.25">
      <c r="A126" s="20"/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  <c r="AA126" s="20"/>
      <c r="AB126" s="20"/>
      <c r="AC126" s="20"/>
      <c r="AD126" s="20"/>
      <c r="AE126" s="20"/>
    </row>
    <row r="127" spans="1:31" ht="15.75" customHeight="1" x14ac:dyDescent="0.25">
      <c r="A127" s="20"/>
      <c r="B127" s="20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  <c r="AA127" s="20"/>
      <c r="AB127" s="20"/>
      <c r="AC127" s="20"/>
      <c r="AD127" s="20"/>
      <c r="AE127" s="20"/>
    </row>
    <row r="128" spans="1:31" ht="15.75" customHeight="1" x14ac:dyDescent="0.25">
      <c r="A128" s="20"/>
      <c r="B128" s="20"/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  <c r="AA128" s="20"/>
      <c r="AB128" s="20"/>
      <c r="AC128" s="20"/>
      <c r="AD128" s="20"/>
      <c r="AE128" s="20"/>
    </row>
    <row r="129" spans="1:31" ht="15.75" customHeight="1" x14ac:dyDescent="0.25">
      <c r="A129" s="20"/>
      <c r="B129" s="20"/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  <c r="AA129" s="20"/>
      <c r="AB129" s="20"/>
      <c r="AC129" s="20"/>
      <c r="AD129" s="20"/>
      <c r="AE129" s="20"/>
    </row>
    <row r="130" spans="1:31" ht="15.75" customHeight="1" x14ac:dyDescent="0.25">
      <c r="A130" s="20"/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  <c r="AA130" s="20"/>
      <c r="AB130" s="20"/>
      <c r="AC130" s="20"/>
      <c r="AD130" s="20"/>
      <c r="AE130" s="20"/>
    </row>
    <row r="131" spans="1:31" ht="15.75" customHeight="1" x14ac:dyDescent="0.25">
      <c r="A131" s="20"/>
      <c r="B131" s="20"/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  <c r="AA131" s="20"/>
      <c r="AB131" s="20"/>
      <c r="AC131" s="20"/>
      <c r="AD131" s="20"/>
      <c r="AE131" s="20"/>
    </row>
    <row r="132" spans="1:31" ht="15.75" customHeight="1" x14ac:dyDescent="0.25">
      <c r="A132" s="20"/>
      <c r="B132" s="20"/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  <c r="AA132" s="20"/>
      <c r="AB132" s="20"/>
      <c r="AC132" s="20"/>
      <c r="AD132" s="20"/>
      <c r="AE132" s="20"/>
    </row>
    <row r="133" spans="1:31" ht="15.75" customHeight="1" x14ac:dyDescent="0.25">
      <c r="A133" s="20"/>
      <c r="B133" s="20"/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  <c r="AA133" s="20"/>
      <c r="AB133" s="20"/>
      <c r="AC133" s="20"/>
      <c r="AD133" s="20"/>
      <c r="AE133" s="20"/>
    </row>
    <row r="134" spans="1:31" ht="15.75" customHeight="1" x14ac:dyDescent="0.25">
      <c r="A134" s="20"/>
      <c r="B134" s="20"/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  <c r="AA134" s="20"/>
      <c r="AB134" s="20"/>
      <c r="AC134" s="20"/>
      <c r="AD134" s="20"/>
      <c r="AE134" s="20"/>
    </row>
    <row r="135" spans="1:31" ht="15.75" customHeight="1" x14ac:dyDescent="0.25">
      <c r="A135" s="20"/>
      <c r="B135" s="20"/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  <c r="AA135" s="20"/>
      <c r="AB135" s="20"/>
      <c r="AC135" s="20"/>
      <c r="AD135" s="20"/>
      <c r="AE135" s="20"/>
    </row>
    <row r="136" spans="1:31" ht="15.75" customHeight="1" x14ac:dyDescent="0.25">
      <c r="A136" s="20"/>
      <c r="B136" s="20"/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  <c r="AA136" s="20"/>
      <c r="AB136" s="20"/>
      <c r="AC136" s="20"/>
      <c r="AD136" s="20"/>
      <c r="AE136" s="20"/>
    </row>
    <row r="137" spans="1:31" ht="15.75" customHeight="1" x14ac:dyDescent="0.25">
      <c r="A137" s="20"/>
      <c r="B137" s="20"/>
      <c r="C137" s="20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  <c r="AA137" s="20"/>
      <c r="AB137" s="20"/>
      <c r="AC137" s="20"/>
      <c r="AD137" s="20"/>
      <c r="AE137" s="20"/>
    </row>
    <row r="138" spans="1:31" ht="15.75" customHeight="1" x14ac:dyDescent="0.25">
      <c r="A138" s="20"/>
      <c r="B138" s="20"/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  <c r="AA138" s="20"/>
      <c r="AB138" s="20"/>
      <c r="AC138" s="20"/>
      <c r="AD138" s="20"/>
      <c r="AE138" s="20"/>
    </row>
    <row r="139" spans="1:31" ht="15.75" customHeight="1" x14ac:dyDescent="0.25">
      <c r="A139" s="20"/>
      <c r="B139" s="20"/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  <c r="AA139" s="20"/>
      <c r="AB139" s="20"/>
      <c r="AC139" s="20"/>
      <c r="AD139" s="20"/>
      <c r="AE139" s="20"/>
    </row>
    <row r="140" spans="1:31" ht="15.75" customHeight="1" x14ac:dyDescent="0.25">
      <c r="A140" s="20"/>
      <c r="B140" s="20"/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  <c r="AA140" s="20"/>
      <c r="AB140" s="20"/>
      <c r="AC140" s="20"/>
      <c r="AD140" s="20"/>
      <c r="AE140" s="20"/>
    </row>
    <row r="141" spans="1:31" ht="15.75" customHeight="1" x14ac:dyDescent="0.25">
      <c r="A141" s="20"/>
      <c r="B141" s="20"/>
      <c r="C141" s="20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  <c r="AA141" s="20"/>
      <c r="AB141" s="20"/>
      <c r="AC141" s="20"/>
      <c r="AD141" s="20"/>
      <c r="AE141" s="20"/>
    </row>
    <row r="142" spans="1:31" ht="15.75" customHeight="1" x14ac:dyDescent="0.25">
      <c r="A142" s="20"/>
      <c r="B142" s="20"/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  <c r="AA142" s="20"/>
      <c r="AB142" s="20"/>
      <c r="AC142" s="20"/>
      <c r="AD142" s="20"/>
      <c r="AE142" s="20"/>
    </row>
    <row r="143" spans="1:31" ht="15.75" customHeight="1" x14ac:dyDescent="0.25">
      <c r="A143" s="20"/>
      <c r="B143" s="20"/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  <c r="AA143" s="20"/>
      <c r="AB143" s="20"/>
      <c r="AC143" s="20"/>
      <c r="AD143" s="20"/>
      <c r="AE143" s="20"/>
    </row>
    <row r="144" spans="1:31" ht="15.75" customHeight="1" x14ac:dyDescent="0.25">
      <c r="A144" s="20"/>
      <c r="B144" s="20"/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  <c r="AA144" s="20"/>
      <c r="AB144" s="20"/>
      <c r="AC144" s="20"/>
      <c r="AD144" s="20"/>
      <c r="AE144" s="20"/>
    </row>
    <row r="145" spans="1:31" ht="15.75" customHeight="1" x14ac:dyDescent="0.25">
      <c r="A145" s="20"/>
      <c r="B145" s="20"/>
      <c r="C145" s="20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  <c r="AA145" s="20"/>
      <c r="AB145" s="20"/>
      <c r="AC145" s="20"/>
      <c r="AD145" s="20"/>
      <c r="AE145" s="20"/>
    </row>
    <row r="146" spans="1:31" ht="15.75" customHeight="1" x14ac:dyDescent="0.25">
      <c r="A146" s="20"/>
      <c r="B146" s="20"/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  <c r="AA146" s="20"/>
      <c r="AB146" s="20"/>
      <c r="AC146" s="20"/>
      <c r="AD146" s="20"/>
      <c r="AE146" s="20"/>
    </row>
    <row r="147" spans="1:31" ht="15.75" customHeight="1" x14ac:dyDescent="0.25">
      <c r="A147" s="20"/>
      <c r="B147" s="20"/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  <c r="AA147" s="20"/>
      <c r="AB147" s="20"/>
      <c r="AC147" s="20"/>
      <c r="AD147" s="20"/>
      <c r="AE147" s="20"/>
    </row>
    <row r="148" spans="1:31" ht="15.75" customHeight="1" x14ac:dyDescent="0.25">
      <c r="A148" s="20"/>
      <c r="B148" s="20"/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  <c r="AA148" s="20"/>
      <c r="AB148" s="20"/>
      <c r="AC148" s="20"/>
      <c r="AD148" s="20"/>
      <c r="AE148" s="20"/>
    </row>
    <row r="149" spans="1:31" ht="15.75" customHeight="1" x14ac:dyDescent="0.25">
      <c r="A149" s="20"/>
      <c r="B149" s="20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  <c r="AA149" s="20"/>
      <c r="AB149" s="20"/>
      <c r="AC149" s="20"/>
      <c r="AD149" s="20"/>
      <c r="AE149" s="20"/>
    </row>
    <row r="150" spans="1:31" ht="15.75" customHeight="1" x14ac:dyDescent="0.25">
      <c r="A150" s="20"/>
      <c r="B150" s="20"/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  <c r="AA150" s="20"/>
      <c r="AB150" s="20"/>
      <c r="AC150" s="20"/>
      <c r="AD150" s="20"/>
      <c r="AE150" s="20"/>
    </row>
    <row r="151" spans="1:31" ht="15.75" customHeight="1" x14ac:dyDescent="0.25">
      <c r="A151" s="20"/>
      <c r="B151" s="20"/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  <c r="AA151" s="20"/>
      <c r="AB151" s="20"/>
      <c r="AC151" s="20"/>
      <c r="AD151" s="20"/>
      <c r="AE151" s="20"/>
    </row>
    <row r="152" spans="1:31" ht="15.75" customHeight="1" x14ac:dyDescent="0.25">
      <c r="A152" s="20"/>
      <c r="B152" s="20"/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  <c r="AA152" s="20"/>
      <c r="AB152" s="20"/>
      <c r="AC152" s="20"/>
      <c r="AD152" s="20"/>
      <c r="AE152" s="20"/>
    </row>
    <row r="153" spans="1:31" ht="15.75" customHeight="1" x14ac:dyDescent="0.25">
      <c r="A153" s="20"/>
      <c r="B153" s="20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  <c r="AA153" s="20"/>
      <c r="AB153" s="20"/>
      <c r="AC153" s="20"/>
      <c r="AD153" s="20"/>
      <c r="AE153" s="20"/>
    </row>
    <row r="154" spans="1:31" ht="15.75" customHeight="1" x14ac:dyDescent="0.25">
      <c r="A154" s="20"/>
      <c r="B154" s="20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  <c r="AA154" s="20"/>
      <c r="AB154" s="20"/>
      <c r="AC154" s="20"/>
      <c r="AD154" s="20"/>
      <c r="AE154" s="20"/>
    </row>
    <row r="155" spans="1:31" ht="15.75" customHeight="1" x14ac:dyDescent="0.25">
      <c r="A155" s="20"/>
      <c r="B155" s="20"/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  <c r="AA155" s="20"/>
      <c r="AB155" s="20"/>
      <c r="AC155" s="20"/>
      <c r="AD155" s="20"/>
      <c r="AE155" s="20"/>
    </row>
    <row r="156" spans="1:31" ht="15.75" customHeight="1" x14ac:dyDescent="0.25">
      <c r="A156" s="20"/>
      <c r="B156" s="20"/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  <c r="AA156" s="20"/>
      <c r="AB156" s="20"/>
      <c r="AC156" s="20"/>
      <c r="AD156" s="20"/>
      <c r="AE156" s="20"/>
    </row>
    <row r="157" spans="1:31" ht="15.75" customHeight="1" x14ac:dyDescent="0.25">
      <c r="A157" s="20"/>
      <c r="B157" s="20"/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  <c r="AA157" s="20"/>
      <c r="AB157" s="20"/>
      <c r="AC157" s="20"/>
      <c r="AD157" s="20"/>
      <c r="AE157" s="20"/>
    </row>
    <row r="158" spans="1:31" ht="15.75" customHeight="1" x14ac:dyDescent="0.25">
      <c r="A158" s="20"/>
      <c r="B158" s="20"/>
      <c r="C158" s="20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  <c r="AA158" s="20"/>
      <c r="AB158" s="20"/>
      <c r="AC158" s="20"/>
      <c r="AD158" s="20"/>
      <c r="AE158" s="20"/>
    </row>
    <row r="159" spans="1:31" ht="15.75" customHeight="1" x14ac:dyDescent="0.25">
      <c r="A159" s="20"/>
      <c r="B159" s="20"/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  <c r="AA159" s="20"/>
      <c r="AB159" s="20"/>
      <c r="AC159" s="20"/>
      <c r="AD159" s="20"/>
      <c r="AE159" s="20"/>
    </row>
    <row r="160" spans="1:31" ht="15.75" customHeight="1" x14ac:dyDescent="0.25">
      <c r="A160" s="20"/>
      <c r="B160" s="20"/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  <c r="AA160" s="20"/>
      <c r="AB160" s="20"/>
      <c r="AC160" s="20"/>
      <c r="AD160" s="20"/>
      <c r="AE160" s="20"/>
    </row>
    <row r="161" spans="1:31" ht="15.75" customHeight="1" x14ac:dyDescent="0.25">
      <c r="A161" s="20"/>
      <c r="B161" s="20"/>
      <c r="C161" s="20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  <c r="AA161" s="20"/>
      <c r="AB161" s="20"/>
      <c r="AC161" s="20"/>
      <c r="AD161" s="20"/>
      <c r="AE161" s="20"/>
    </row>
    <row r="162" spans="1:31" ht="15.75" customHeight="1" x14ac:dyDescent="0.25">
      <c r="A162" s="20"/>
      <c r="B162" s="20"/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  <c r="AA162" s="20"/>
      <c r="AB162" s="20"/>
      <c r="AC162" s="20"/>
      <c r="AD162" s="20"/>
      <c r="AE162" s="20"/>
    </row>
    <row r="163" spans="1:31" ht="15.75" customHeight="1" x14ac:dyDescent="0.25">
      <c r="A163" s="20"/>
      <c r="B163" s="20"/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  <c r="AA163" s="20"/>
      <c r="AB163" s="20"/>
      <c r="AC163" s="20"/>
      <c r="AD163" s="20"/>
      <c r="AE163" s="20"/>
    </row>
    <row r="164" spans="1:31" ht="15.75" customHeight="1" x14ac:dyDescent="0.25">
      <c r="A164" s="20"/>
      <c r="B164" s="20"/>
      <c r="C164" s="20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  <c r="AA164" s="20"/>
      <c r="AB164" s="20"/>
      <c r="AC164" s="20"/>
      <c r="AD164" s="20"/>
      <c r="AE164" s="20"/>
    </row>
    <row r="165" spans="1:31" ht="15.75" customHeight="1" x14ac:dyDescent="0.25">
      <c r="A165" s="20"/>
      <c r="B165" s="20"/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  <c r="AA165" s="20"/>
      <c r="AB165" s="20"/>
      <c r="AC165" s="20"/>
      <c r="AD165" s="20"/>
      <c r="AE165" s="20"/>
    </row>
    <row r="166" spans="1:31" ht="15.75" customHeight="1" x14ac:dyDescent="0.25">
      <c r="A166" s="20"/>
      <c r="B166" s="20"/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  <c r="AA166" s="20"/>
      <c r="AB166" s="20"/>
      <c r="AC166" s="20"/>
      <c r="AD166" s="20"/>
      <c r="AE166" s="20"/>
    </row>
    <row r="167" spans="1:31" ht="15.75" customHeight="1" x14ac:dyDescent="0.25">
      <c r="A167" s="20"/>
      <c r="B167" s="20"/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  <c r="AA167" s="20"/>
      <c r="AB167" s="20"/>
      <c r="AC167" s="20"/>
      <c r="AD167" s="20"/>
      <c r="AE167" s="20"/>
    </row>
    <row r="168" spans="1:31" ht="15.75" customHeight="1" x14ac:dyDescent="0.25">
      <c r="A168" s="20"/>
      <c r="B168" s="20"/>
      <c r="C168" s="20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  <c r="AA168" s="20"/>
      <c r="AB168" s="20"/>
      <c r="AC168" s="20"/>
      <c r="AD168" s="20"/>
      <c r="AE168" s="20"/>
    </row>
    <row r="169" spans="1:31" ht="15.75" customHeight="1" x14ac:dyDescent="0.25">
      <c r="A169" s="20"/>
      <c r="B169" s="20"/>
      <c r="C169" s="20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  <c r="AA169" s="20"/>
      <c r="AB169" s="20"/>
      <c r="AC169" s="20"/>
      <c r="AD169" s="20"/>
      <c r="AE169" s="20"/>
    </row>
    <row r="170" spans="1:31" ht="15.75" customHeight="1" x14ac:dyDescent="0.25">
      <c r="A170" s="20"/>
      <c r="B170" s="20"/>
      <c r="C170" s="20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  <c r="AA170" s="20"/>
      <c r="AB170" s="20"/>
      <c r="AC170" s="20"/>
      <c r="AD170" s="20"/>
      <c r="AE170" s="20"/>
    </row>
    <row r="171" spans="1:31" ht="15.75" customHeight="1" x14ac:dyDescent="0.25">
      <c r="A171" s="20"/>
      <c r="B171" s="20"/>
      <c r="C171" s="20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  <c r="AA171" s="20"/>
      <c r="AB171" s="20"/>
      <c r="AC171" s="20"/>
      <c r="AD171" s="20"/>
      <c r="AE171" s="20"/>
    </row>
    <row r="172" spans="1:31" ht="15.75" customHeight="1" x14ac:dyDescent="0.25">
      <c r="A172" s="20"/>
      <c r="B172" s="20"/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  <c r="AA172" s="20"/>
      <c r="AB172" s="20"/>
      <c r="AC172" s="20"/>
      <c r="AD172" s="20"/>
      <c r="AE172" s="20"/>
    </row>
    <row r="173" spans="1:31" ht="15.75" customHeight="1" x14ac:dyDescent="0.25">
      <c r="A173" s="20"/>
      <c r="B173" s="20"/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  <c r="AA173" s="20"/>
      <c r="AB173" s="20"/>
      <c r="AC173" s="20"/>
      <c r="AD173" s="20"/>
      <c r="AE173" s="20"/>
    </row>
    <row r="174" spans="1:31" ht="15.75" customHeight="1" x14ac:dyDescent="0.25">
      <c r="A174" s="20"/>
      <c r="B174" s="20"/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  <c r="AA174" s="20"/>
      <c r="AB174" s="20"/>
      <c r="AC174" s="20"/>
      <c r="AD174" s="20"/>
      <c r="AE174" s="20"/>
    </row>
    <row r="175" spans="1:31" ht="15.75" customHeight="1" x14ac:dyDescent="0.25">
      <c r="A175" s="20"/>
      <c r="B175" s="20"/>
      <c r="C175" s="20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  <c r="AA175" s="20"/>
      <c r="AB175" s="20"/>
      <c r="AC175" s="20"/>
      <c r="AD175" s="20"/>
      <c r="AE175" s="20"/>
    </row>
    <row r="176" spans="1:31" ht="15.75" customHeight="1" x14ac:dyDescent="0.25">
      <c r="A176" s="20"/>
      <c r="B176" s="20"/>
      <c r="C176" s="20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  <c r="AA176" s="20"/>
      <c r="AB176" s="20"/>
      <c r="AC176" s="20"/>
      <c r="AD176" s="20"/>
      <c r="AE176" s="20"/>
    </row>
    <row r="177" spans="1:31" ht="15.75" customHeight="1" x14ac:dyDescent="0.25">
      <c r="A177" s="20"/>
      <c r="B177" s="20"/>
      <c r="C177" s="20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  <c r="AA177" s="20"/>
      <c r="AB177" s="20"/>
      <c r="AC177" s="20"/>
      <c r="AD177" s="20"/>
      <c r="AE177" s="20"/>
    </row>
    <row r="178" spans="1:31" ht="15.75" customHeight="1" x14ac:dyDescent="0.25">
      <c r="A178" s="20"/>
      <c r="B178" s="20"/>
      <c r="C178" s="20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  <c r="AA178" s="20"/>
      <c r="AB178" s="20"/>
      <c r="AC178" s="20"/>
      <c r="AD178" s="20"/>
      <c r="AE178" s="20"/>
    </row>
    <row r="179" spans="1:31" ht="15.75" customHeight="1" x14ac:dyDescent="0.25">
      <c r="A179" s="20"/>
      <c r="B179" s="20"/>
      <c r="C179" s="20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  <c r="AA179" s="20"/>
      <c r="AB179" s="20"/>
      <c r="AC179" s="20"/>
      <c r="AD179" s="20"/>
      <c r="AE179" s="20"/>
    </row>
    <row r="180" spans="1:31" ht="15.75" customHeight="1" x14ac:dyDescent="0.25">
      <c r="A180" s="20"/>
      <c r="B180" s="20"/>
      <c r="C180" s="20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  <c r="AA180" s="20"/>
      <c r="AB180" s="20"/>
      <c r="AC180" s="20"/>
      <c r="AD180" s="20"/>
      <c r="AE180" s="20"/>
    </row>
    <row r="181" spans="1:31" ht="15.75" customHeight="1" x14ac:dyDescent="0.25">
      <c r="A181" s="20"/>
      <c r="B181" s="20"/>
      <c r="C181" s="20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  <c r="AA181" s="20"/>
      <c r="AB181" s="20"/>
      <c r="AC181" s="20"/>
      <c r="AD181" s="20"/>
      <c r="AE181" s="20"/>
    </row>
    <row r="182" spans="1:31" ht="15.75" customHeight="1" x14ac:dyDescent="0.25">
      <c r="A182" s="20"/>
      <c r="B182" s="20"/>
      <c r="C182" s="20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  <c r="AA182" s="20"/>
      <c r="AB182" s="20"/>
      <c r="AC182" s="20"/>
      <c r="AD182" s="20"/>
      <c r="AE182" s="20"/>
    </row>
    <row r="183" spans="1:31" ht="15.75" customHeight="1" x14ac:dyDescent="0.25">
      <c r="A183" s="20"/>
      <c r="B183" s="20"/>
      <c r="C183" s="20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  <c r="AA183" s="20"/>
      <c r="AB183" s="20"/>
      <c r="AC183" s="20"/>
      <c r="AD183" s="20"/>
      <c r="AE183" s="20"/>
    </row>
    <row r="184" spans="1:31" ht="15.75" customHeight="1" x14ac:dyDescent="0.25">
      <c r="A184" s="20"/>
      <c r="B184" s="20"/>
      <c r="C184" s="20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  <c r="AA184" s="20"/>
      <c r="AB184" s="20"/>
      <c r="AC184" s="20"/>
      <c r="AD184" s="20"/>
      <c r="AE184" s="20"/>
    </row>
    <row r="185" spans="1:31" ht="15.75" customHeight="1" x14ac:dyDescent="0.25">
      <c r="A185" s="20"/>
      <c r="B185" s="20"/>
      <c r="C185" s="20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  <c r="AA185" s="20"/>
      <c r="AB185" s="20"/>
      <c r="AC185" s="20"/>
      <c r="AD185" s="20"/>
      <c r="AE185" s="20"/>
    </row>
    <row r="186" spans="1:31" ht="15.75" customHeight="1" x14ac:dyDescent="0.25">
      <c r="A186" s="20"/>
      <c r="B186" s="20"/>
      <c r="C186" s="20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  <c r="AA186" s="20"/>
      <c r="AB186" s="20"/>
      <c r="AC186" s="20"/>
      <c r="AD186" s="20"/>
      <c r="AE186" s="20"/>
    </row>
    <row r="187" spans="1:31" ht="15.75" customHeight="1" x14ac:dyDescent="0.25">
      <c r="A187" s="20"/>
      <c r="B187" s="20"/>
      <c r="C187" s="20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  <c r="AA187" s="20"/>
      <c r="AB187" s="20"/>
      <c r="AC187" s="20"/>
      <c r="AD187" s="20"/>
      <c r="AE187" s="20"/>
    </row>
    <row r="188" spans="1:31" ht="15.75" customHeight="1" x14ac:dyDescent="0.25">
      <c r="A188" s="20"/>
      <c r="B188" s="20"/>
      <c r="C188" s="20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  <c r="AA188" s="20"/>
      <c r="AB188" s="20"/>
      <c r="AC188" s="20"/>
      <c r="AD188" s="20"/>
      <c r="AE188" s="20"/>
    </row>
    <row r="189" spans="1:31" ht="15.75" customHeight="1" x14ac:dyDescent="0.25">
      <c r="A189" s="20"/>
      <c r="B189" s="20"/>
      <c r="C189" s="20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  <c r="AA189" s="20"/>
      <c r="AB189" s="20"/>
      <c r="AC189" s="20"/>
      <c r="AD189" s="20"/>
      <c r="AE189" s="20"/>
    </row>
    <row r="190" spans="1:31" ht="15.75" customHeight="1" x14ac:dyDescent="0.25">
      <c r="A190" s="20"/>
      <c r="B190" s="20"/>
      <c r="C190" s="20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  <c r="AA190" s="20"/>
      <c r="AB190" s="20"/>
      <c r="AC190" s="20"/>
      <c r="AD190" s="20"/>
      <c r="AE190" s="20"/>
    </row>
    <row r="191" spans="1:31" ht="15.75" customHeight="1" x14ac:dyDescent="0.25">
      <c r="A191" s="20"/>
      <c r="B191" s="20"/>
      <c r="C191" s="20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  <c r="AA191" s="20"/>
      <c r="AB191" s="20"/>
      <c r="AC191" s="20"/>
      <c r="AD191" s="20"/>
      <c r="AE191" s="20"/>
    </row>
    <row r="192" spans="1:31" ht="15.75" customHeight="1" x14ac:dyDescent="0.25">
      <c r="A192" s="20"/>
      <c r="B192" s="20"/>
      <c r="C192" s="20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  <c r="AA192" s="20"/>
      <c r="AB192" s="20"/>
      <c r="AC192" s="20"/>
      <c r="AD192" s="20"/>
      <c r="AE192" s="20"/>
    </row>
    <row r="193" spans="1:31" ht="15.75" customHeight="1" x14ac:dyDescent="0.25">
      <c r="A193" s="20"/>
      <c r="B193" s="20"/>
      <c r="C193" s="20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  <c r="AA193" s="20"/>
      <c r="AB193" s="20"/>
      <c r="AC193" s="20"/>
      <c r="AD193" s="20"/>
      <c r="AE193" s="20"/>
    </row>
    <row r="194" spans="1:31" ht="15.75" customHeight="1" x14ac:dyDescent="0.25">
      <c r="A194" s="20"/>
      <c r="B194" s="20"/>
      <c r="C194" s="20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  <c r="AA194" s="20"/>
      <c r="AB194" s="20"/>
      <c r="AC194" s="20"/>
      <c r="AD194" s="20"/>
      <c r="AE194" s="20"/>
    </row>
    <row r="195" spans="1:31" ht="15.75" customHeight="1" x14ac:dyDescent="0.25">
      <c r="A195" s="20"/>
      <c r="B195" s="20"/>
      <c r="C195" s="20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  <c r="AA195" s="20"/>
      <c r="AB195" s="20"/>
      <c r="AC195" s="20"/>
      <c r="AD195" s="20"/>
      <c r="AE195" s="20"/>
    </row>
    <row r="196" spans="1:31" ht="15.75" customHeight="1" x14ac:dyDescent="0.25">
      <c r="A196" s="20"/>
      <c r="B196" s="20"/>
      <c r="C196" s="20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  <c r="AA196" s="20"/>
      <c r="AB196" s="20"/>
      <c r="AC196" s="20"/>
      <c r="AD196" s="20"/>
      <c r="AE196" s="20"/>
    </row>
    <row r="197" spans="1:31" ht="15.75" customHeight="1" x14ac:dyDescent="0.25">
      <c r="A197" s="20"/>
      <c r="B197" s="20"/>
      <c r="C197" s="20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  <c r="AA197" s="20"/>
      <c r="AB197" s="20"/>
      <c r="AC197" s="20"/>
      <c r="AD197" s="20"/>
      <c r="AE197" s="20"/>
    </row>
    <row r="198" spans="1:31" ht="15.75" customHeight="1" x14ac:dyDescent="0.25">
      <c r="A198" s="20"/>
      <c r="B198" s="20"/>
      <c r="C198" s="20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  <c r="AA198" s="20"/>
      <c r="AB198" s="20"/>
      <c r="AC198" s="20"/>
      <c r="AD198" s="20"/>
      <c r="AE198" s="20"/>
    </row>
    <row r="199" spans="1:31" ht="15.75" customHeight="1" x14ac:dyDescent="0.25">
      <c r="A199" s="20"/>
      <c r="B199" s="20"/>
      <c r="C199" s="20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  <c r="AA199" s="20"/>
      <c r="AB199" s="20"/>
      <c r="AC199" s="20"/>
      <c r="AD199" s="20"/>
      <c r="AE199" s="20"/>
    </row>
    <row r="200" spans="1:31" ht="15.75" customHeight="1" x14ac:dyDescent="0.25">
      <c r="A200" s="20"/>
      <c r="B200" s="20"/>
      <c r="C200" s="20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  <c r="AA200" s="20"/>
      <c r="AB200" s="20"/>
      <c r="AC200" s="20"/>
      <c r="AD200" s="20"/>
      <c r="AE200" s="20"/>
    </row>
    <row r="201" spans="1:31" ht="15.75" customHeight="1" x14ac:dyDescent="0.25">
      <c r="A201" s="20"/>
      <c r="B201" s="20"/>
      <c r="C201" s="20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  <c r="AA201" s="20"/>
      <c r="AB201" s="20"/>
      <c r="AC201" s="20"/>
      <c r="AD201" s="20"/>
      <c r="AE201" s="20"/>
    </row>
    <row r="202" spans="1:31" ht="15.75" customHeight="1" x14ac:dyDescent="0.25">
      <c r="A202" s="20"/>
      <c r="B202" s="20"/>
      <c r="C202" s="20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  <c r="AA202" s="20"/>
      <c r="AB202" s="20"/>
      <c r="AC202" s="20"/>
      <c r="AD202" s="20"/>
      <c r="AE202" s="20"/>
    </row>
    <row r="203" spans="1:31" ht="15.75" customHeight="1" x14ac:dyDescent="0.25">
      <c r="A203" s="20"/>
      <c r="B203" s="20"/>
      <c r="C203" s="20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  <c r="AA203" s="20"/>
      <c r="AB203" s="20"/>
      <c r="AC203" s="20"/>
      <c r="AD203" s="20"/>
      <c r="AE203" s="20"/>
    </row>
    <row r="204" spans="1:31" ht="15.75" customHeight="1" x14ac:dyDescent="0.25">
      <c r="A204" s="20"/>
      <c r="B204" s="20"/>
      <c r="C204" s="20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  <c r="AA204" s="20"/>
      <c r="AB204" s="20"/>
      <c r="AC204" s="20"/>
      <c r="AD204" s="20"/>
      <c r="AE204" s="20"/>
    </row>
    <row r="205" spans="1:31" ht="15.75" customHeight="1" x14ac:dyDescent="0.25">
      <c r="A205" s="20"/>
      <c r="B205" s="20"/>
      <c r="C205" s="20"/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  <c r="AA205" s="20"/>
      <c r="AB205" s="20"/>
      <c r="AC205" s="20"/>
      <c r="AD205" s="20"/>
      <c r="AE205" s="20"/>
    </row>
    <row r="206" spans="1:31" ht="15.75" customHeight="1" x14ac:dyDescent="0.25">
      <c r="A206" s="20"/>
      <c r="B206" s="20"/>
      <c r="C206" s="20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  <c r="AA206" s="20"/>
      <c r="AB206" s="20"/>
      <c r="AC206" s="20"/>
      <c r="AD206" s="20"/>
      <c r="AE206" s="20"/>
    </row>
    <row r="207" spans="1:31" ht="15.75" customHeight="1" x14ac:dyDescent="0.25">
      <c r="A207" s="20"/>
      <c r="B207" s="20"/>
      <c r="C207" s="20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  <c r="AA207" s="20"/>
      <c r="AB207" s="20"/>
      <c r="AC207" s="20"/>
      <c r="AD207" s="20"/>
      <c r="AE207" s="20"/>
    </row>
    <row r="208" spans="1:31" ht="15.75" customHeight="1" x14ac:dyDescent="0.25">
      <c r="A208" s="20"/>
      <c r="B208" s="20"/>
      <c r="C208" s="20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  <c r="AA208" s="20"/>
      <c r="AB208" s="20"/>
      <c r="AC208" s="20"/>
      <c r="AD208" s="20"/>
      <c r="AE208" s="20"/>
    </row>
    <row r="209" spans="1:31" ht="15.75" customHeight="1" x14ac:dyDescent="0.25">
      <c r="A209" s="20"/>
      <c r="B209" s="20"/>
      <c r="C209" s="20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  <c r="AA209" s="20"/>
      <c r="AB209" s="20"/>
      <c r="AC209" s="20"/>
      <c r="AD209" s="20"/>
      <c r="AE209" s="20"/>
    </row>
    <row r="210" spans="1:31" ht="15.75" customHeight="1" x14ac:dyDescent="0.25">
      <c r="A210" s="20"/>
      <c r="B210" s="20"/>
      <c r="C210" s="20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  <c r="AA210" s="20"/>
      <c r="AB210" s="20"/>
      <c r="AC210" s="20"/>
      <c r="AD210" s="20"/>
      <c r="AE210" s="20"/>
    </row>
    <row r="211" spans="1:31" ht="15.75" customHeight="1" x14ac:dyDescent="0.25">
      <c r="A211" s="20"/>
      <c r="B211" s="20"/>
      <c r="C211" s="20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  <c r="AA211" s="20"/>
      <c r="AB211" s="20"/>
      <c r="AC211" s="20"/>
      <c r="AD211" s="20"/>
      <c r="AE211" s="20"/>
    </row>
    <row r="212" spans="1:31" ht="15.75" customHeight="1" x14ac:dyDescent="0.25">
      <c r="A212" s="20"/>
      <c r="B212" s="20"/>
      <c r="C212" s="20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  <c r="AA212" s="20"/>
      <c r="AB212" s="20"/>
      <c r="AC212" s="20"/>
      <c r="AD212" s="20"/>
      <c r="AE212" s="20"/>
    </row>
    <row r="213" spans="1:31" ht="15.75" customHeight="1" x14ac:dyDescent="0.25">
      <c r="A213" s="20"/>
      <c r="B213" s="20"/>
      <c r="C213" s="20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  <c r="AA213" s="20"/>
      <c r="AB213" s="20"/>
      <c r="AC213" s="20"/>
      <c r="AD213" s="20"/>
      <c r="AE213" s="20"/>
    </row>
    <row r="214" spans="1:31" ht="15.75" customHeight="1" x14ac:dyDescent="0.25">
      <c r="A214" s="20"/>
      <c r="B214" s="20"/>
      <c r="C214" s="20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  <c r="AA214" s="20"/>
      <c r="AB214" s="20"/>
      <c r="AC214" s="20"/>
      <c r="AD214" s="20"/>
      <c r="AE214" s="20"/>
    </row>
    <row r="215" spans="1:31" ht="15.75" customHeight="1" x14ac:dyDescent="0.25">
      <c r="A215" s="20"/>
      <c r="B215" s="20"/>
      <c r="C215" s="20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  <c r="AA215" s="20"/>
      <c r="AB215" s="20"/>
      <c r="AC215" s="20"/>
      <c r="AD215" s="20"/>
      <c r="AE215" s="20"/>
    </row>
    <row r="216" spans="1:31" ht="15.75" customHeight="1" x14ac:dyDescent="0.25">
      <c r="A216" s="20"/>
      <c r="B216" s="20"/>
      <c r="C216" s="20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  <c r="AA216" s="20"/>
      <c r="AB216" s="20"/>
      <c r="AC216" s="20"/>
      <c r="AD216" s="20"/>
      <c r="AE216" s="20"/>
    </row>
    <row r="217" spans="1:31" ht="15.75" customHeight="1" x14ac:dyDescent="0.25">
      <c r="A217" s="20"/>
      <c r="B217" s="20"/>
      <c r="C217" s="20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  <c r="AA217" s="20"/>
      <c r="AB217" s="20"/>
      <c r="AC217" s="20"/>
      <c r="AD217" s="20"/>
      <c r="AE217" s="20"/>
    </row>
    <row r="218" spans="1:31" ht="15.75" customHeight="1" x14ac:dyDescent="0.25">
      <c r="A218" s="20"/>
      <c r="B218" s="20"/>
      <c r="C218" s="20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  <c r="AA218" s="20"/>
      <c r="AB218" s="20"/>
      <c r="AC218" s="20"/>
      <c r="AD218" s="20"/>
      <c r="AE218" s="20"/>
    </row>
    <row r="219" spans="1:31" ht="15.75" customHeight="1" x14ac:dyDescent="0.25">
      <c r="A219" s="20"/>
      <c r="B219" s="20"/>
      <c r="C219" s="20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  <c r="AA219" s="20"/>
      <c r="AB219" s="20"/>
      <c r="AC219" s="20"/>
      <c r="AD219" s="20"/>
      <c r="AE219" s="20"/>
    </row>
    <row r="220" spans="1:31" ht="15.75" customHeight="1" x14ac:dyDescent="0.25">
      <c r="A220" s="20"/>
      <c r="B220" s="20"/>
      <c r="C220" s="20"/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  <c r="AA220" s="20"/>
      <c r="AB220" s="20"/>
      <c r="AC220" s="20"/>
      <c r="AD220" s="20"/>
      <c r="AE220" s="20"/>
    </row>
    <row r="221" spans="1:31" ht="15.75" customHeight="1" x14ac:dyDescent="0.25">
      <c r="A221" s="20"/>
      <c r="B221" s="20"/>
      <c r="C221" s="20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  <c r="AA221" s="20"/>
      <c r="AB221" s="20"/>
      <c r="AC221" s="20"/>
      <c r="AD221" s="20"/>
      <c r="AE221" s="20"/>
    </row>
    <row r="222" spans="1:31" ht="15.75" customHeight="1" x14ac:dyDescent="0.25">
      <c r="A222" s="20"/>
      <c r="B222" s="20"/>
      <c r="C222" s="20"/>
      <c r="D222" s="20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  <c r="AA222" s="20"/>
      <c r="AB222" s="20"/>
      <c r="AC222" s="20"/>
      <c r="AD222" s="20"/>
      <c r="AE222" s="20"/>
    </row>
    <row r="223" spans="1:31" ht="15.75" customHeight="1" x14ac:dyDescent="0.25">
      <c r="A223" s="20"/>
      <c r="B223" s="20"/>
      <c r="C223" s="20"/>
      <c r="D223" s="20"/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  <c r="AA223" s="20"/>
      <c r="AB223" s="20"/>
      <c r="AC223" s="20"/>
      <c r="AD223" s="20"/>
      <c r="AE223" s="20"/>
    </row>
    <row r="224" spans="1:31" ht="15.75" customHeight="1" x14ac:dyDescent="0.25">
      <c r="A224" s="20"/>
      <c r="B224" s="20"/>
      <c r="C224" s="20"/>
      <c r="D224" s="20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  <c r="AA224" s="20"/>
      <c r="AB224" s="20"/>
      <c r="AC224" s="20"/>
      <c r="AD224" s="20"/>
      <c r="AE224" s="20"/>
    </row>
    <row r="225" spans="1:31" ht="15.75" customHeight="1" x14ac:dyDescent="0.25">
      <c r="A225" s="20"/>
      <c r="B225" s="20"/>
      <c r="C225" s="20"/>
      <c r="D225" s="20"/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  <c r="AA225" s="20"/>
      <c r="AB225" s="20"/>
      <c r="AC225" s="20"/>
      <c r="AD225" s="20"/>
      <c r="AE225" s="20"/>
    </row>
    <row r="226" spans="1:31" ht="15.75" customHeight="1" x14ac:dyDescent="0.25">
      <c r="A226" s="20"/>
      <c r="B226" s="20"/>
      <c r="C226" s="20"/>
      <c r="D226" s="20"/>
      <c r="E226" s="20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  <c r="AA226" s="20"/>
      <c r="AB226" s="20"/>
      <c r="AC226" s="20"/>
      <c r="AD226" s="20"/>
      <c r="AE226" s="20"/>
    </row>
    <row r="227" spans="1:31" ht="15.75" customHeight="1" x14ac:dyDescent="0.25">
      <c r="A227" s="20"/>
      <c r="B227" s="20"/>
      <c r="C227" s="20"/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  <c r="AA227" s="20"/>
      <c r="AB227" s="20"/>
      <c r="AC227" s="20"/>
      <c r="AD227" s="20"/>
      <c r="AE227" s="20"/>
    </row>
    <row r="228" spans="1:31" ht="15.75" customHeight="1" x14ac:dyDescent="0.25">
      <c r="A228" s="20"/>
      <c r="B228" s="20"/>
      <c r="C228" s="20"/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  <c r="AA228" s="20"/>
      <c r="AB228" s="20"/>
      <c r="AC228" s="20"/>
      <c r="AD228" s="20"/>
      <c r="AE228" s="20"/>
    </row>
    <row r="229" spans="1:31" ht="15.75" customHeight="1" x14ac:dyDescent="0.25">
      <c r="A229" s="20"/>
      <c r="B229" s="20"/>
      <c r="C229" s="20"/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  <c r="AA229" s="20"/>
      <c r="AB229" s="20"/>
      <c r="AC229" s="20"/>
      <c r="AD229" s="20"/>
      <c r="AE229" s="20"/>
    </row>
    <row r="230" spans="1:31" ht="15.75" customHeight="1" x14ac:dyDescent="0.25">
      <c r="A230" s="20"/>
      <c r="B230" s="20"/>
      <c r="C230" s="20"/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  <c r="AA230" s="20"/>
      <c r="AB230" s="20"/>
      <c r="AC230" s="20"/>
      <c r="AD230" s="20"/>
      <c r="AE230" s="20"/>
    </row>
    <row r="231" spans="1:31" ht="15.75" customHeight="1" x14ac:dyDescent="0.25">
      <c r="A231" s="20"/>
      <c r="B231" s="20"/>
      <c r="C231" s="20"/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  <c r="AA231" s="20"/>
      <c r="AB231" s="20"/>
      <c r="AC231" s="20"/>
      <c r="AD231" s="20"/>
      <c r="AE231" s="20"/>
    </row>
    <row r="232" spans="1:31" ht="15.75" customHeight="1" x14ac:dyDescent="0.25">
      <c r="A232" s="20"/>
      <c r="B232" s="20"/>
      <c r="C232" s="20"/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  <c r="AA232" s="20"/>
      <c r="AB232" s="20"/>
      <c r="AC232" s="20"/>
      <c r="AD232" s="20"/>
      <c r="AE232" s="20"/>
    </row>
    <row r="233" spans="1:31" ht="15.75" customHeight="1" x14ac:dyDescent="0.25">
      <c r="A233" s="20"/>
      <c r="B233" s="20"/>
      <c r="C233" s="20"/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  <c r="AA233" s="20"/>
      <c r="AB233" s="20"/>
      <c r="AC233" s="20"/>
      <c r="AD233" s="20"/>
      <c r="AE233" s="20"/>
    </row>
    <row r="234" spans="1:31" ht="15.75" customHeight="1" x14ac:dyDescent="0.25">
      <c r="A234" s="20"/>
      <c r="B234" s="20"/>
      <c r="C234" s="20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  <c r="AA234" s="20"/>
      <c r="AB234" s="20"/>
      <c r="AC234" s="20"/>
      <c r="AD234" s="20"/>
      <c r="AE234" s="20"/>
    </row>
    <row r="235" spans="1:31" ht="15.75" customHeight="1" x14ac:dyDescent="0.25">
      <c r="A235" s="20"/>
      <c r="C235" s="20"/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  <c r="AA235" s="20"/>
      <c r="AB235" s="20"/>
      <c r="AC235" s="20"/>
      <c r="AD235" s="20"/>
      <c r="AE235" s="20"/>
    </row>
    <row r="236" spans="1:31" ht="15.75" customHeight="1" x14ac:dyDescent="0.25">
      <c r="A236" s="20"/>
      <c r="C236" s="20"/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  <c r="AA236" s="20"/>
      <c r="AB236" s="20"/>
      <c r="AC236" s="20"/>
      <c r="AD236" s="20"/>
      <c r="AE236" s="20"/>
    </row>
    <row r="237" spans="1:31" ht="15.75" customHeight="1" x14ac:dyDescent="0.25">
      <c r="A237" s="20"/>
      <c r="C237" s="20"/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  <c r="AA237" s="20"/>
      <c r="AB237" s="20"/>
      <c r="AC237" s="20"/>
      <c r="AD237" s="20"/>
      <c r="AE237" s="20"/>
    </row>
    <row r="238" spans="1:31" ht="15.75" customHeight="1" x14ac:dyDescent="0.25">
      <c r="A238" s="20"/>
      <c r="C238" s="20"/>
      <c r="D238" s="20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  <c r="AA238" s="20"/>
      <c r="AB238" s="20"/>
      <c r="AC238" s="20"/>
      <c r="AD238" s="20"/>
      <c r="AE238" s="20"/>
    </row>
    <row r="239" spans="1:31" ht="15.75" customHeight="1" x14ac:dyDescent="0.25">
      <c r="A239" s="20"/>
      <c r="C239" s="20"/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  <c r="AA239" s="20"/>
      <c r="AB239" s="20"/>
      <c r="AC239" s="20"/>
      <c r="AD239" s="20"/>
      <c r="AE239" s="20"/>
    </row>
    <row r="240" spans="1:31" ht="15.75" customHeight="1" x14ac:dyDescent="0.25">
      <c r="A240" s="20"/>
      <c r="C240" s="20"/>
      <c r="D240" s="20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  <c r="AA240" s="20"/>
      <c r="AB240" s="20"/>
      <c r="AC240" s="20"/>
      <c r="AD240" s="20"/>
      <c r="AE240" s="20"/>
    </row>
    <row r="241" spans="1:31" ht="15.75" customHeight="1" x14ac:dyDescent="0.25">
      <c r="A241" s="20"/>
      <c r="C241" s="20"/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  <c r="AA241" s="20"/>
      <c r="AB241" s="20"/>
      <c r="AC241" s="20"/>
      <c r="AD241" s="20"/>
      <c r="AE241" s="20"/>
    </row>
    <row r="242" spans="1:31" ht="15.75" customHeight="1" x14ac:dyDescent="0.25">
      <c r="A242" s="20"/>
      <c r="C242" s="20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  <c r="AA242" s="20"/>
      <c r="AB242" s="20"/>
      <c r="AC242" s="20"/>
      <c r="AD242" s="20"/>
      <c r="AE242" s="20"/>
    </row>
    <row r="243" spans="1:31" ht="15.75" customHeight="1" x14ac:dyDescent="0.25">
      <c r="A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</row>
    <row r="244" spans="1:31" ht="15.75" customHeight="1" x14ac:dyDescent="0.25">
      <c r="A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</row>
    <row r="245" spans="1:31" ht="15.75" customHeight="1" x14ac:dyDescent="0.25">
      <c r="A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</row>
    <row r="246" spans="1:31" ht="15.75" customHeight="1" x14ac:dyDescent="0.25">
      <c r="A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</row>
    <row r="247" spans="1:31" ht="15.75" customHeight="1" x14ac:dyDescent="0.25">
      <c r="A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</row>
    <row r="248" spans="1:31" ht="15.75" customHeight="1" x14ac:dyDescent="0.25">
      <c r="A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</row>
    <row r="249" spans="1:31" ht="15.75" customHeight="1" x14ac:dyDescent="0.25">
      <c r="A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</row>
    <row r="250" spans="1:31" ht="15.75" customHeight="1" x14ac:dyDescent="0.25">
      <c r="A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</row>
    <row r="251" spans="1:31" ht="15.75" customHeight="1" x14ac:dyDescent="0.25">
      <c r="A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</row>
    <row r="252" spans="1:31" ht="15.75" customHeight="1" x14ac:dyDescent="0.25">
      <c r="A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</row>
    <row r="253" spans="1:31" ht="15.75" customHeight="1" x14ac:dyDescent="0.25">
      <c r="A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</row>
    <row r="254" spans="1:31" ht="15.75" customHeight="1" x14ac:dyDescent="0.25">
      <c r="A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  <c r="AA254" s="20"/>
      <c r="AB254" s="20"/>
      <c r="AC254" s="20"/>
      <c r="AD254" s="20"/>
      <c r="AE254" s="20"/>
    </row>
    <row r="255" spans="1:31" ht="15.75" customHeight="1" x14ac:dyDescent="0.25">
      <c r="A255" s="20"/>
      <c r="C255" s="20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  <c r="AA255" s="20"/>
      <c r="AB255" s="20"/>
      <c r="AC255" s="20"/>
      <c r="AD255" s="20"/>
      <c r="AE255" s="20"/>
    </row>
    <row r="256" spans="1:31" ht="15.75" customHeight="1" x14ac:dyDescent="0.25">
      <c r="A256" s="20"/>
      <c r="C256" s="20"/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  <c r="AA256" s="20"/>
      <c r="AB256" s="20"/>
      <c r="AC256" s="20"/>
      <c r="AD256" s="20"/>
      <c r="AE256" s="20"/>
    </row>
    <row r="257" spans="1:31" ht="15.75" customHeight="1" x14ac:dyDescent="0.25">
      <c r="A257" s="20"/>
      <c r="C257" s="20"/>
      <c r="D257" s="20"/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  <c r="AA257" s="20"/>
      <c r="AB257" s="20"/>
      <c r="AC257" s="20"/>
      <c r="AD257" s="20"/>
      <c r="AE257" s="20"/>
    </row>
    <row r="258" spans="1:31" ht="15.75" customHeight="1" x14ac:dyDescent="0.25">
      <c r="A258" s="20"/>
      <c r="C258" s="20"/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  <c r="AA258" s="20"/>
      <c r="AB258" s="20"/>
      <c r="AC258" s="20"/>
      <c r="AD258" s="20"/>
      <c r="AE258" s="20"/>
    </row>
    <row r="259" spans="1:31" ht="15.75" customHeight="1" x14ac:dyDescent="0.25">
      <c r="A259" s="20"/>
      <c r="C259" s="20"/>
      <c r="D259" s="20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  <c r="AA259" s="20"/>
      <c r="AB259" s="20"/>
      <c r="AC259" s="20"/>
      <c r="AD259" s="20"/>
      <c r="AE259" s="20"/>
    </row>
    <row r="260" spans="1:31" ht="15.75" customHeight="1" x14ac:dyDescent="0.25">
      <c r="A260" s="20"/>
      <c r="C260" s="20"/>
      <c r="D260" s="20"/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  <c r="AA260" s="20"/>
      <c r="AB260" s="20"/>
      <c r="AC260" s="20"/>
      <c r="AD260" s="20"/>
      <c r="AE260" s="20"/>
    </row>
    <row r="261" spans="1:31" ht="15.75" customHeight="1" x14ac:dyDescent="0.25">
      <c r="A261" s="20"/>
      <c r="C261" s="20"/>
      <c r="D261" s="20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  <c r="AA261" s="20"/>
      <c r="AB261" s="20"/>
      <c r="AC261" s="20"/>
      <c r="AD261" s="20"/>
      <c r="AE261" s="20"/>
    </row>
    <row r="262" spans="1:31" ht="15.75" customHeight="1" x14ac:dyDescent="0.25">
      <c r="A262" s="20"/>
      <c r="C262" s="20"/>
      <c r="D262" s="20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  <c r="AA262" s="20"/>
      <c r="AB262" s="20"/>
      <c r="AC262" s="20"/>
      <c r="AD262" s="20"/>
      <c r="AE262" s="20"/>
    </row>
    <row r="263" spans="1:31" ht="15.75" customHeight="1" x14ac:dyDescent="0.25">
      <c r="A263" s="20"/>
      <c r="C263" s="20"/>
      <c r="D263" s="20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  <c r="AA263" s="20"/>
      <c r="AB263" s="20"/>
      <c r="AC263" s="20"/>
      <c r="AD263" s="20"/>
      <c r="AE263" s="20"/>
    </row>
    <row r="264" spans="1:31" ht="15.75" customHeight="1" x14ac:dyDescent="0.25">
      <c r="A264" s="20"/>
      <c r="C264" s="20"/>
      <c r="D264" s="20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  <c r="AA264" s="20"/>
      <c r="AB264" s="20"/>
      <c r="AC264" s="20"/>
      <c r="AD264" s="20"/>
      <c r="AE264" s="20"/>
    </row>
    <row r="265" spans="1:31" ht="15.75" customHeight="1" x14ac:dyDescent="0.25">
      <c r="A265" s="20"/>
      <c r="C265" s="20"/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  <c r="AA265" s="20"/>
      <c r="AB265" s="20"/>
      <c r="AC265" s="20"/>
      <c r="AD265" s="20"/>
      <c r="AE265" s="20"/>
    </row>
    <row r="266" spans="1:31" ht="15.75" customHeight="1" x14ac:dyDescent="0.25">
      <c r="A266" s="20"/>
      <c r="C266" s="20"/>
      <c r="D266" s="20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  <c r="AA266" s="20"/>
      <c r="AB266" s="20"/>
      <c r="AC266" s="20"/>
      <c r="AD266" s="20"/>
      <c r="AE266" s="20"/>
    </row>
    <row r="267" spans="1:31" ht="15.75" customHeight="1" x14ac:dyDescent="0.25">
      <c r="A267" s="20"/>
      <c r="C267" s="20"/>
      <c r="D267" s="20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  <c r="AA267" s="20"/>
      <c r="AB267" s="20"/>
      <c r="AC267" s="20"/>
      <c r="AD267" s="20"/>
      <c r="AE267" s="20"/>
    </row>
    <row r="268" spans="1:31" ht="15.75" customHeight="1" x14ac:dyDescent="0.25">
      <c r="A268" s="20"/>
      <c r="C268" s="20"/>
      <c r="D268" s="20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  <c r="AA268" s="20"/>
      <c r="AB268" s="20"/>
      <c r="AC268" s="20"/>
      <c r="AD268" s="20"/>
      <c r="AE268" s="20"/>
    </row>
    <row r="269" spans="1:31" ht="15.75" customHeight="1" x14ac:dyDescent="0.25">
      <c r="A269" s="20"/>
      <c r="C269" s="20"/>
      <c r="D269" s="20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  <c r="AA269" s="20"/>
      <c r="AB269" s="20"/>
      <c r="AC269" s="20"/>
      <c r="AD269" s="20"/>
      <c r="AE269" s="20"/>
    </row>
    <row r="270" spans="1:31" ht="15.75" customHeight="1" x14ac:dyDescent="0.25">
      <c r="A270" s="20"/>
      <c r="C270" s="20"/>
      <c r="D270" s="20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  <c r="AA270" s="20"/>
      <c r="AB270" s="20"/>
      <c r="AC270" s="20"/>
      <c r="AD270" s="20"/>
      <c r="AE270" s="20"/>
    </row>
    <row r="271" spans="1:31" ht="15.75" customHeight="1" x14ac:dyDescent="0.25">
      <c r="A271" s="20"/>
      <c r="C271" s="20"/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  <c r="AA271" s="20"/>
      <c r="AB271" s="20"/>
      <c r="AC271" s="20"/>
      <c r="AD271" s="20"/>
      <c r="AE271" s="20"/>
    </row>
    <row r="272" spans="1:31" ht="15.75" customHeight="1" x14ac:dyDescent="0.25">
      <c r="A272" s="20"/>
      <c r="C272" s="20"/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  <c r="AA272" s="20"/>
      <c r="AB272" s="20"/>
      <c r="AC272" s="20"/>
      <c r="AD272" s="20"/>
      <c r="AE272" s="20"/>
    </row>
    <row r="273" spans="1:31" ht="15.75" customHeight="1" x14ac:dyDescent="0.25">
      <c r="A273" s="20"/>
      <c r="C273" s="20"/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  <c r="AA273" s="20"/>
      <c r="AB273" s="20"/>
      <c r="AC273" s="20"/>
      <c r="AD273" s="20"/>
      <c r="AE273" s="20"/>
    </row>
    <row r="274" spans="1:31" ht="15.75" customHeight="1" x14ac:dyDescent="0.25">
      <c r="A274" s="20"/>
      <c r="C274" s="20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  <c r="AA274" s="20"/>
      <c r="AB274" s="20"/>
      <c r="AC274" s="20"/>
      <c r="AD274" s="20"/>
      <c r="AE274" s="20"/>
    </row>
    <row r="275" spans="1:31" ht="15.75" customHeight="1" x14ac:dyDescent="0.25">
      <c r="A275" s="20"/>
      <c r="C275" s="20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  <c r="AA275" s="20"/>
      <c r="AB275" s="20"/>
      <c r="AC275" s="20"/>
      <c r="AD275" s="20"/>
      <c r="AE275" s="20"/>
    </row>
    <row r="276" spans="1:31" ht="15.75" customHeight="1" x14ac:dyDescent="0.25">
      <c r="A276" s="20"/>
      <c r="C276" s="20"/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  <c r="AA276" s="20"/>
      <c r="AB276" s="20"/>
      <c r="AC276" s="20"/>
      <c r="AD276" s="20"/>
      <c r="AE276" s="20"/>
    </row>
    <row r="277" spans="1:31" ht="15.75" customHeight="1" x14ac:dyDescent="0.25">
      <c r="A277" s="20"/>
      <c r="C277" s="20"/>
      <c r="D277" s="20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  <c r="AA277" s="20"/>
      <c r="AB277" s="20"/>
      <c r="AC277" s="20"/>
      <c r="AD277" s="20"/>
      <c r="AE277" s="20"/>
    </row>
    <row r="278" spans="1:31" ht="15.75" customHeight="1" x14ac:dyDescent="0.25">
      <c r="A278" s="20"/>
      <c r="C278" s="20"/>
      <c r="D278" s="20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  <c r="AA278" s="20"/>
      <c r="AB278" s="20"/>
      <c r="AC278" s="20"/>
      <c r="AD278" s="20"/>
      <c r="AE278" s="20"/>
    </row>
    <row r="279" spans="1:31" ht="15.75" customHeight="1" x14ac:dyDescent="0.25">
      <c r="A279" s="20"/>
      <c r="C279" s="20"/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  <c r="AA279" s="20"/>
      <c r="AB279" s="20"/>
      <c r="AC279" s="20"/>
      <c r="AD279" s="20"/>
      <c r="AE279" s="20"/>
    </row>
    <row r="280" spans="1:31" ht="15.75" customHeight="1" x14ac:dyDescent="0.25">
      <c r="A280" s="20"/>
      <c r="C280" s="20"/>
      <c r="D280" s="20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  <c r="AA280" s="20"/>
      <c r="AB280" s="20"/>
      <c r="AC280" s="20"/>
      <c r="AD280" s="20"/>
      <c r="AE280" s="20"/>
    </row>
    <row r="281" spans="1:31" ht="15.75" customHeight="1" x14ac:dyDescent="0.25">
      <c r="A281" s="20"/>
      <c r="C281" s="20"/>
      <c r="D281" s="20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  <c r="AA281" s="20"/>
      <c r="AB281" s="20"/>
      <c r="AC281" s="20"/>
      <c r="AD281" s="20"/>
      <c r="AE281" s="20"/>
    </row>
    <row r="282" spans="1:31" ht="15.75" customHeight="1" x14ac:dyDescent="0.25">
      <c r="A282" s="20"/>
      <c r="C282" s="20"/>
      <c r="D282" s="20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  <c r="AA282" s="20"/>
      <c r="AB282" s="20"/>
      <c r="AC282" s="20"/>
      <c r="AD282" s="20"/>
      <c r="AE282" s="20"/>
    </row>
    <row r="283" spans="1:31" ht="15.75" customHeight="1" x14ac:dyDescent="0.25">
      <c r="A283" s="20"/>
      <c r="C283" s="20"/>
      <c r="D283" s="20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  <c r="AA283" s="20"/>
      <c r="AB283" s="20"/>
      <c r="AC283" s="20"/>
      <c r="AD283" s="20"/>
      <c r="AE283" s="20"/>
    </row>
    <row r="284" spans="1:31" ht="15.75" customHeight="1" x14ac:dyDescent="0.25">
      <c r="A284" s="20"/>
      <c r="C284" s="20"/>
      <c r="D284" s="20"/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  <c r="AA284" s="20"/>
      <c r="AB284" s="20"/>
      <c r="AC284" s="20"/>
      <c r="AD284" s="20"/>
      <c r="AE284" s="20"/>
    </row>
    <row r="285" spans="1:31" ht="15.75" customHeight="1" x14ac:dyDescent="0.25">
      <c r="A285" s="20"/>
      <c r="C285" s="20"/>
      <c r="D285" s="20"/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  <c r="AA285" s="20"/>
      <c r="AB285" s="20"/>
      <c r="AC285" s="20"/>
      <c r="AD285" s="20"/>
      <c r="AE285" s="20"/>
    </row>
    <row r="286" spans="1:31" ht="15.75" customHeight="1" x14ac:dyDescent="0.25">
      <c r="A286" s="20"/>
      <c r="C286" s="20"/>
      <c r="D286" s="20"/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  <c r="AA286" s="20"/>
      <c r="AB286" s="20"/>
      <c r="AC286" s="20"/>
      <c r="AD286" s="20"/>
      <c r="AE286" s="20"/>
    </row>
    <row r="287" spans="1:31" ht="15.75" customHeight="1" x14ac:dyDescent="0.25">
      <c r="A287" s="20"/>
      <c r="C287" s="20"/>
      <c r="D287" s="20"/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  <c r="AA287" s="20"/>
      <c r="AB287" s="20"/>
      <c r="AC287" s="20"/>
      <c r="AD287" s="20"/>
      <c r="AE287" s="20"/>
    </row>
    <row r="288" spans="1:31" ht="15.75" customHeight="1" x14ac:dyDescent="0.25">
      <c r="A288" s="20"/>
      <c r="C288" s="20"/>
      <c r="D288" s="20"/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  <c r="AA288" s="20"/>
      <c r="AB288" s="20"/>
      <c r="AC288" s="20"/>
      <c r="AD288" s="20"/>
      <c r="AE288" s="20"/>
    </row>
    <row r="289" spans="1:31" ht="15.75" customHeight="1" x14ac:dyDescent="0.25">
      <c r="A289" s="20"/>
      <c r="C289" s="20"/>
      <c r="D289" s="20"/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  <c r="AA289" s="20"/>
      <c r="AB289" s="20"/>
      <c r="AC289" s="20"/>
      <c r="AD289" s="20"/>
      <c r="AE289" s="20"/>
    </row>
    <row r="290" spans="1:31" ht="15.75" customHeight="1" x14ac:dyDescent="0.25">
      <c r="A290" s="20"/>
      <c r="C290" s="20"/>
      <c r="D290" s="20"/>
      <c r="E290" s="20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  <c r="AA290" s="20"/>
      <c r="AB290" s="20"/>
      <c r="AC290" s="20"/>
      <c r="AD290" s="20"/>
      <c r="AE290" s="20"/>
    </row>
    <row r="291" spans="1:31" ht="15.75" customHeight="1" x14ac:dyDescent="0.25">
      <c r="A291" s="20"/>
      <c r="C291" s="20"/>
      <c r="D291" s="20"/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  <c r="AA291" s="20"/>
      <c r="AB291" s="20"/>
      <c r="AC291" s="20"/>
      <c r="AD291" s="20"/>
      <c r="AE291" s="20"/>
    </row>
    <row r="292" spans="1:31" ht="15.75" customHeight="1" x14ac:dyDescent="0.25">
      <c r="A292" s="20"/>
      <c r="C292" s="20"/>
      <c r="D292" s="20"/>
      <c r="E292" s="20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  <c r="AA292" s="20"/>
      <c r="AB292" s="20"/>
      <c r="AC292" s="20"/>
      <c r="AD292" s="20"/>
      <c r="AE292" s="20"/>
    </row>
    <row r="293" spans="1:31" ht="15.75" customHeight="1" x14ac:dyDescent="0.25">
      <c r="A293" s="20"/>
      <c r="C293" s="20"/>
      <c r="D293" s="20"/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  <c r="AA293" s="20"/>
      <c r="AB293" s="20"/>
      <c r="AC293" s="20"/>
      <c r="AD293" s="20"/>
      <c r="AE293" s="20"/>
    </row>
    <row r="294" spans="1:31" ht="15.75" customHeight="1" x14ac:dyDescent="0.25">
      <c r="A294" s="20"/>
      <c r="C294" s="20"/>
      <c r="D294" s="20"/>
      <c r="E294" s="20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  <c r="AA294" s="20"/>
      <c r="AB294" s="20"/>
      <c r="AC294" s="20"/>
      <c r="AD294" s="20"/>
      <c r="AE294" s="20"/>
    </row>
    <row r="295" spans="1:31" ht="15.75" customHeight="1" x14ac:dyDescent="0.25">
      <c r="A295" s="20"/>
      <c r="C295" s="20"/>
      <c r="D295" s="20"/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  <c r="AA295" s="20"/>
      <c r="AB295" s="20"/>
      <c r="AC295" s="20"/>
      <c r="AD295" s="20"/>
      <c r="AE295" s="20"/>
    </row>
    <row r="296" spans="1:31" ht="15.75" customHeight="1" x14ac:dyDescent="0.25">
      <c r="A296" s="20"/>
      <c r="C296" s="20"/>
      <c r="D296" s="20"/>
      <c r="E296" s="20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  <c r="AA296" s="20"/>
      <c r="AB296" s="20"/>
      <c r="AC296" s="20"/>
      <c r="AD296" s="20"/>
      <c r="AE296" s="20"/>
    </row>
    <row r="297" spans="1:31" ht="15.75" customHeight="1" x14ac:dyDescent="0.25">
      <c r="A297" s="20"/>
      <c r="C297" s="20"/>
      <c r="D297" s="20"/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  <c r="AA297" s="20"/>
      <c r="AB297" s="20"/>
      <c r="AC297" s="20"/>
      <c r="AD297" s="20"/>
      <c r="AE297" s="20"/>
    </row>
    <row r="298" spans="1:31" ht="15.75" customHeight="1" x14ac:dyDescent="0.25">
      <c r="A298" s="20"/>
      <c r="C298" s="20"/>
      <c r="D298" s="20"/>
      <c r="E298" s="20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  <c r="AA298" s="20"/>
      <c r="AB298" s="20"/>
      <c r="AC298" s="20"/>
      <c r="AD298" s="20"/>
      <c r="AE298" s="20"/>
    </row>
    <row r="299" spans="1:31" ht="15.75" customHeight="1" x14ac:dyDescent="0.25">
      <c r="A299" s="20"/>
      <c r="C299" s="20"/>
      <c r="D299" s="20"/>
      <c r="E299" s="20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  <c r="AA299" s="20"/>
      <c r="AB299" s="20"/>
      <c r="AC299" s="20"/>
      <c r="AD299" s="20"/>
      <c r="AE299" s="20"/>
    </row>
    <row r="300" spans="1:31" ht="15.75" customHeight="1" x14ac:dyDescent="0.25">
      <c r="A300" s="20"/>
      <c r="C300" s="20"/>
      <c r="D300" s="20"/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  <c r="AA300" s="20"/>
      <c r="AB300" s="20"/>
      <c r="AC300" s="20"/>
      <c r="AD300" s="20"/>
      <c r="AE300" s="20"/>
    </row>
    <row r="301" spans="1:31" ht="15.75" customHeight="1" x14ac:dyDescent="0.25">
      <c r="A301" s="20"/>
      <c r="C301" s="20"/>
      <c r="D301" s="20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  <c r="AA301" s="20"/>
      <c r="AB301" s="20"/>
      <c r="AC301" s="20"/>
      <c r="AD301" s="20"/>
      <c r="AE301" s="20"/>
    </row>
    <row r="302" spans="1:31" ht="15.75" customHeight="1" x14ac:dyDescent="0.25">
      <c r="A302" s="20"/>
      <c r="C302" s="20"/>
      <c r="D302" s="20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  <c r="AA302" s="20"/>
      <c r="AB302" s="20"/>
      <c r="AC302" s="20"/>
      <c r="AD302" s="20"/>
      <c r="AE302" s="20"/>
    </row>
    <row r="303" spans="1:31" ht="15.75" customHeight="1" x14ac:dyDescent="0.25">
      <c r="A303" s="20"/>
      <c r="C303" s="20"/>
      <c r="D303" s="20"/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  <c r="AA303" s="20"/>
      <c r="AB303" s="20"/>
      <c r="AC303" s="20"/>
      <c r="AD303" s="20"/>
      <c r="AE303" s="20"/>
    </row>
    <row r="304" spans="1:31" ht="15.75" customHeight="1" x14ac:dyDescent="0.25">
      <c r="A304" s="20"/>
      <c r="C304" s="20"/>
      <c r="D304" s="20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  <c r="AA304" s="20"/>
      <c r="AB304" s="20"/>
      <c r="AC304" s="20"/>
      <c r="AD304" s="20"/>
      <c r="AE304" s="20"/>
    </row>
    <row r="305" spans="1:31" ht="15.75" customHeight="1" x14ac:dyDescent="0.25">
      <c r="A305" s="20"/>
      <c r="C305" s="20"/>
      <c r="D305" s="20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  <c r="AA305" s="20"/>
      <c r="AB305" s="20"/>
      <c r="AC305" s="20"/>
      <c r="AD305" s="20"/>
      <c r="AE305" s="20"/>
    </row>
    <row r="306" spans="1:31" ht="15.75" customHeight="1" x14ac:dyDescent="0.25">
      <c r="A306" s="20"/>
      <c r="C306" s="20"/>
      <c r="D306" s="20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  <c r="AA306" s="20"/>
      <c r="AB306" s="20"/>
      <c r="AC306" s="20"/>
      <c r="AD306" s="20"/>
      <c r="AE306" s="20"/>
    </row>
    <row r="307" spans="1:31" ht="15.75" customHeight="1" x14ac:dyDescent="0.25">
      <c r="A307" s="20"/>
      <c r="C307" s="20"/>
      <c r="D307" s="20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  <c r="AA307" s="20"/>
      <c r="AB307" s="20"/>
      <c r="AC307" s="20"/>
      <c r="AD307" s="20"/>
      <c r="AE307" s="20"/>
    </row>
    <row r="308" spans="1:31" ht="15.75" customHeight="1" x14ac:dyDescent="0.25">
      <c r="A308" s="20"/>
      <c r="C308" s="20"/>
      <c r="D308" s="20"/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  <c r="AA308" s="20"/>
      <c r="AB308" s="20"/>
      <c r="AC308" s="20"/>
      <c r="AD308" s="20"/>
      <c r="AE308" s="20"/>
    </row>
    <row r="309" spans="1:31" ht="15.75" customHeight="1" x14ac:dyDescent="0.25">
      <c r="A309" s="20"/>
      <c r="C309" s="20"/>
      <c r="D309" s="20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  <c r="AA309" s="20"/>
      <c r="AB309" s="20"/>
      <c r="AC309" s="20"/>
      <c r="AD309" s="20"/>
      <c r="AE309" s="20"/>
    </row>
    <row r="310" spans="1:31" ht="15.75" customHeight="1" x14ac:dyDescent="0.25">
      <c r="A310" s="20"/>
      <c r="C310" s="20"/>
      <c r="D310" s="20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  <c r="AA310" s="20"/>
      <c r="AB310" s="20"/>
      <c r="AC310" s="20"/>
      <c r="AD310" s="20"/>
      <c r="AE310" s="20"/>
    </row>
    <row r="311" spans="1:31" ht="15.75" customHeight="1" x14ac:dyDescent="0.25">
      <c r="A311" s="20"/>
      <c r="C311" s="20"/>
      <c r="D311" s="20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  <c r="AA311" s="20"/>
      <c r="AB311" s="20"/>
      <c r="AC311" s="20"/>
      <c r="AD311" s="20"/>
      <c r="AE311" s="20"/>
    </row>
    <row r="312" spans="1:31" ht="15.75" customHeight="1" x14ac:dyDescent="0.25">
      <c r="A312" s="20"/>
      <c r="C312" s="20"/>
      <c r="D312" s="20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  <c r="AA312" s="20"/>
      <c r="AB312" s="20"/>
      <c r="AC312" s="20"/>
      <c r="AD312" s="20"/>
      <c r="AE312" s="20"/>
    </row>
    <row r="313" spans="1:31" ht="15.75" customHeight="1" x14ac:dyDescent="0.25">
      <c r="A313" s="20"/>
      <c r="C313" s="20"/>
      <c r="D313" s="20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  <c r="AA313" s="20"/>
      <c r="AB313" s="20"/>
      <c r="AC313" s="20"/>
      <c r="AD313" s="20"/>
      <c r="AE313" s="20"/>
    </row>
    <row r="314" spans="1:31" ht="15.75" customHeight="1" x14ac:dyDescent="0.25">
      <c r="A314" s="20"/>
      <c r="C314" s="20"/>
      <c r="D314" s="20"/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  <c r="AA314" s="20"/>
      <c r="AB314" s="20"/>
      <c r="AC314" s="20"/>
      <c r="AD314" s="20"/>
      <c r="AE314" s="20"/>
    </row>
    <row r="315" spans="1:31" ht="15.75" customHeight="1" x14ac:dyDescent="0.25">
      <c r="A315" s="20"/>
      <c r="C315" s="20"/>
      <c r="D315" s="20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  <c r="AA315" s="20"/>
      <c r="AB315" s="20"/>
      <c r="AC315" s="20"/>
      <c r="AD315" s="20"/>
      <c r="AE315" s="20"/>
    </row>
    <row r="316" spans="1:31" ht="15.75" customHeight="1" x14ac:dyDescent="0.25">
      <c r="A316" s="20"/>
      <c r="C316" s="20"/>
      <c r="D316" s="20"/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  <c r="AA316" s="20"/>
      <c r="AB316" s="20"/>
      <c r="AC316" s="20"/>
      <c r="AD316" s="20"/>
      <c r="AE316" s="20"/>
    </row>
    <row r="317" spans="1:31" ht="15.75" customHeight="1" x14ac:dyDescent="0.25">
      <c r="A317" s="20"/>
      <c r="C317" s="20"/>
      <c r="D317" s="20"/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  <c r="AA317" s="20"/>
      <c r="AB317" s="20"/>
      <c r="AC317" s="20"/>
      <c r="AD317" s="20"/>
      <c r="AE317" s="20"/>
    </row>
    <row r="318" spans="1:31" ht="15.75" customHeight="1" x14ac:dyDescent="0.25">
      <c r="A318" s="20"/>
      <c r="C318" s="20"/>
      <c r="D318" s="20"/>
      <c r="E318" s="20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  <c r="AA318" s="20"/>
      <c r="AB318" s="20"/>
      <c r="AC318" s="20"/>
      <c r="AD318" s="20"/>
      <c r="AE318" s="20"/>
    </row>
    <row r="319" spans="1:31" ht="15.75" customHeight="1" x14ac:dyDescent="0.25">
      <c r="A319" s="20"/>
      <c r="C319" s="20"/>
      <c r="D319" s="20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  <c r="AA319" s="20"/>
      <c r="AB319" s="20"/>
      <c r="AC319" s="20"/>
      <c r="AD319" s="20"/>
      <c r="AE319" s="20"/>
    </row>
    <row r="320" spans="1:31" ht="15.75" customHeight="1" x14ac:dyDescent="0.25">
      <c r="A320" s="20"/>
      <c r="C320" s="20"/>
      <c r="D320" s="20"/>
      <c r="E320" s="20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  <c r="AA320" s="20"/>
      <c r="AB320" s="20"/>
      <c r="AC320" s="20"/>
      <c r="AD320" s="20"/>
      <c r="AE320" s="20"/>
    </row>
    <row r="321" spans="1:31" ht="15.75" customHeight="1" x14ac:dyDescent="0.25">
      <c r="A321" s="20"/>
      <c r="C321" s="20"/>
      <c r="D321" s="20"/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  <c r="AA321" s="20"/>
      <c r="AB321" s="20"/>
      <c r="AC321" s="20"/>
      <c r="AD321" s="20"/>
      <c r="AE321" s="20"/>
    </row>
    <row r="322" spans="1:31" ht="15.75" customHeight="1" x14ac:dyDescent="0.25">
      <c r="A322" s="20"/>
      <c r="C322" s="20"/>
      <c r="D322" s="20"/>
      <c r="E322" s="20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  <c r="AA322" s="20"/>
      <c r="AB322" s="20"/>
      <c r="AC322" s="20"/>
      <c r="AD322" s="20"/>
      <c r="AE322" s="20"/>
    </row>
    <row r="323" spans="1:31" ht="15.75" customHeight="1" x14ac:dyDescent="0.25">
      <c r="A323" s="20"/>
      <c r="C323" s="20"/>
      <c r="D323" s="20"/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  <c r="AA323" s="20"/>
      <c r="AB323" s="20"/>
      <c r="AC323" s="20"/>
      <c r="AD323" s="20"/>
      <c r="AE323" s="20"/>
    </row>
    <row r="324" spans="1:31" ht="15.75" customHeight="1" x14ac:dyDescent="0.25">
      <c r="A324" s="20"/>
      <c r="C324" s="20"/>
      <c r="D324" s="20"/>
      <c r="E324" s="20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  <c r="AA324" s="20"/>
      <c r="AB324" s="20"/>
      <c r="AC324" s="20"/>
      <c r="AD324" s="20"/>
      <c r="AE324" s="20"/>
    </row>
    <row r="325" spans="1:31" ht="15.75" customHeight="1" x14ac:dyDescent="0.25">
      <c r="A325" s="20"/>
      <c r="C325" s="20"/>
      <c r="D325" s="20"/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  <c r="AA325" s="20"/>
      <c r="AB325" s="20"/>
      <c r="AC325" s="20"/>
      <c r="AD325" s="20"/>
      <c r="AE325" s="20"/>
    </row>
    <row r="326" spans="1:31" ht="15.75" customHeight="1" x14ac:dyDescent="0.25">
      <c r="A326" s="20"/>
      <c r="C326" s="20"/>
      <c r="D326" s="20"/>
      <c r="E326" s="20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  <c r="AA326" s="20"/>
      <c r="AB326" s="20"/>
      <c r="AC326" s="20"/>
      <c r="AD326" s="20"/>
      <c r="AE326" s="20"/>
    </row>
    <row r="327" spans="1:31" ht="15.75" customHeight="1" x14ac:dyDescent="0.25">
      <c r="A327" s="20"/>
      <c r="C327" s="20"/>
      <c r="D327" s="20"/>
      <c r="E327" s="20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  <c r="AA327" s="20"/>
      <c r="AB327" s="20"/>
      <c r="AC327" s="20"/>
      <c r="AD327" s="20"/>
      <c r="AE327" s="20"/>
    </row>
    <row r="328" spans="1:31" ht="15.75" customHeight="1" x14ac:dyDescent="0.25">
      <c r="A328" s="20"/>
      <c r="C328" s="20"/>
      <c r="D328" s="20"/>
      <c r="E328" s="20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  <c r="AA328" s="20"/>
      <c r="AB328" s="20"/>
      <c r="AC328" s="20"/>
      <c r="AD328" s="20"/>
      <c r="AE328" s="20"/>
    </row>
    <row r="329" spans="1:31" ht="15.75" customHeight="1" x14ac:dyDescent="0.25">
      <c r="A329" s="20"/>
      <c r="C329" s="20"/>
      <c r="D329" s="20"/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  <c r="AA329" s="20"/>
      <c r="AB329" s="20"/>
      <c r="AC329" s="20"/>
      <c r="AD329" s="20"/>
      <c r="AE329" s="20"/>
    </row>
    <row r="330" spans="1:31" ht="15.75" customHeight="1" x14ac:dyDescent="0.25">
      <c r="A330" s="20"/>
      <c r="C330" s="20"/>
      <c r="D330" s="20"/>
      <c r="E330" s="20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  <c r="AA330" s="20"/>
      <c r="AB330" s="20"/>
      <c r="AC330" s="20"/>
      <c r="AD330" s="20"/>
      <c r="AE330" s="20"/>
    </row>
    <row r="331" spans="1:31" ht="15.75" customHeight="1" x14ac:dyDescent="0.25">
      <c r="A331" s="20"/>
      <c r="C331" s="20"/>
      <c r="D331" s="20"/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  <c r="AA331" s="20"/>
      <c r="AB331" s="20"/>
      <c r="AC331" s="20"/>
      <c r="AD331" s="20"/>
      <c r="AE331" s="20"/>
    </row>
    <row r="332" spans="1:31" ht="15.75" customHeight="1" x14ac:dyDescent="0.25">
      <c r="A332" s="20"/>
      <c r="C332" s="20"/>
      <c r="D332" s="20"/>
      <c r="E332" s="20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  <c r="AA332" s="20"/>
      <c r="AB332" s="20"/>
      <c r="AC332" s="20"/>
      <c r="AD332" s="20"/>
      <c r="AE332" s="20"/>
    </row>
    <row r="333" spans="1:31" ht="15.75" customHeight="1" x14ac:dyDescent="0.25">
      <c r="A333" s="20"/>
      <c r="C333" s="20"/>
      <c r="D333" s="20"/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  <c r="AA333" s="20"/>
      <c r="AB333" s="20"/>
      <c r="AC333" s="20"/>
      <c r="AD333" s="20"/>
      <c r="AE333" s="20"/>
    </row>
    <row r="334" spans="1:31" ht="15.75" customHeight="1" x14ac:dyDescent="0.25">
      <c r="A334" s="20"/>
      <c r="C334" s="20"/>
      <c r="D334" s="20"/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  <c r="AA334" s="20"/>
      <c r="AB334" s="20"/>
      <c r="AC334" s="20"/>
      <c r="AD334" s="20"/>
      <c r="AE334" s="20"/>
    </row>
    <row r="335" spans="1:31" ht="15.75" customHeight="1" x14ac:dyDescent="0.25">
      <c r="A335" s="20"/>
      <c r="C335" s="20"/>
      <c r="D335" s="20"/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  <c r="AA335" s="20"/>
      <c r="AB335" s="20"/>
      <c r="AC335" s="20"/>
      <c r="AD335" s="20"/>
      <c r="AE335" s="20"/>
    </row>
    <row r="336" spans="1:31" ht="15.75" customHeight="1" x14ac:dyDescent="0.25">
      <c r="A336" s="20"/>
      <c r="C336" s="20"/>
      <c r="D336" s="20"/>
      <c r="E336" s="20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  <c r="AA336" s="20"/>
      <c r="AB336" s="20"/>
      <c r="AC336" s="20"/>
      <c r="AD336" s="20"/>
      <c r="AE336" s="20"/>
    </row>
    <row r="337" spans="1:31" ht="15.75" customHeight="1" x14ac:dyDescent="0.25">
      <c r="A337" s="20"/>
      <c r="C337" s="20"/>
      <c r="D337" s="20"/>
      <c r="E337" s="20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  <c r="AA337" s="20"/>
      <c r="AB337" s="20"/>
      <c r="AC337" s="20"/>
      <c r="AD337" s="20"/>
      <c r="AE337" s="20"/>
    </row>
    <row r="338" spans="1:31" ht="15.75" customHeight="1" x14ac:dyDescent="0.25">
      <c r="A338" s="20"/>
      <c r="C338" s="20"/>
      <c r="D338" s="20"/>
      <c r="E338" s="20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  <c r="AA338" s="20"/>
      <c r="AB338" s="20"/>
      <c r="AC338" s="20"/>
      <c r="AD338" s="20"/>
      <c r="AE338" s="20"/>
    </row>
    <row r="339" spans="1:31" ht="15.75" customHeight="1" x14ac:dyDescent="0.25">
      <c r="A339" s="20"/>
      <c r="C339" s="20"/>
      <c r="D339" s="20"/>
      <c r="E339" s="20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  <c r="AA339" s="20"/>
      <c r="AB339" s="20"/>
      <c r="AC339" s="20"/>
      <c r="AD339" s="20"/>
      <c r="AE339" s="20"/>
    </row>
    <row r="340" spans="1:31" ht="15.75" customHeight="1" x14ac:dyDescent="0.25">
      <c r="A340" s="20"/>
      <c r="C340" s="20"/>
      <c r="D340" s="20"/>
      <c r="E340" s="20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  <c r="AA340" s="20"/>
      <c r="AB340" s="20"/>
      <c r="AC340" s="20"/>
      <c r="AD340" s="20"/>
      <c r="AE340" s="20"/>
    </row>
    <row r="341" spans="1:31" ht="15.75" customHeight="1" x14ac:dyDescent="0.25">
      <c r="A341" s="20"/>
      <c r="C341" s="20"/>
      <c r="D341" s="20"/>
      <c r="E341" s="20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  <c r="AA341" s="20"/>
      <c r="AB341" s="20"/>
      <c r="AC341" s="20"/>
      <c r="AD341" s="20"/>
      <c r="AE341" s="20"/>
    </row>
    <row r="342" spans="1:31" ht="15.75" customHeight="1" x14ac:dyDescent="0.25">
      <c r="A342" s="20"/>
      <c r="C342" s="20"/>
      <c r="D342" s="20"/>
      <c r="E342" s="20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  <c r="AA342" s="20"/>
      <c r="AB342" s="20"/>
      <c r="AC342" s="20"/>
      <c r="AD342" s="20"/>
      <c r="AE342" s="20"/>
    </row>
    <row r="343" spans="1:31" ht="15.75" customHeight="1" x14ac:dyDescent="0.25">
      <c r="A343" s="20"/>
      <c r="C343" s="20"/>
      <c r="D343" s="20"/>
      <c r="E343" s="20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  <c r="AA343" s="20"/>
      <c r="AB343" s="20"/>
      <c r="AC343" s="20"/>
      <c r="AD343" s="20"/>
      <c r="AE343" s="20"/>
    </row>
    <row r="344" spans="1:31" ht="15.75" customHeight="1" x14ac:dyDescent="0.25">
      <c r="A344" s="20"/>
      <c r="C344" s="20"/>
      <c r="D344" s="20"/>
      <c r="E344" s="20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  <c r="AA344" s="20"/>
      <c r="AB344" s="20"/>
      <c r="AC344" s="20"/>
      <c r="AD344" s="20"/>
      <c r="AE344" s="20"/>
    </row>
    <row r="345" spans="1:31" ht="15.75" customHeight="1" x14ac:dyDescent="0.25">
      <c r="A345" s="20"/>
      <c r="C345" s="20"/>
      <c r="D345" s="20"/>
      <c r="E345" s="20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  <c r="AA345" s="20"/>
      <c r="AB345" s="20"/>
      <c r="AC345" s="20"/>
      <c r="AD345" s="20"/>
      <c r="AE345" s="20"/>
    </row>
    <row r="346" spans="1:31" ht="15.75" customHeight="1" x14ac:dyDescent="0.25">
      <c r="A346" s="20"/>
      <c r="C346" s="20"/>
      <c r="D346" s="20"/>
      <c r="E346" s="20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  <c r="AA346" s="20"/>
      <c r="AB346" s="20"/>
      <c r="AC346" s="20"/>
      <c r="AD346" s="20"/>
      <c r="AE346" s="20"/>
    </row>
    <row r="347" spans="1:31" ht="15.75" customHeight="1" x14ac:dyDescent="0.25">
      <c r="A347" s="20"/>
      <c r="C347" s="20"/>
      <c r="D347" s="20"/>
      <c r="E347" s="20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  <c r="AA347" s="20"/>
      <c r="AB347" s="20"/>
      <c r="AC347" s="20"/>
      <c r="AD347" s="20"/>
      <c r="AE347" s="20"/>
    </row>
    <row r="348" spans="1:31" ht="15.75" customHeight="1" x14ac:dyDescent="0.25">
      <c r="A348" s="20"/>
      <c r="C348" s="20"/>
      <c r="D348" s="20"/>
      <c r="E348" s="20"/>
      <c r="F348" s="20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  <c r="AA348" s="20"/>
      <c r="AB348" s="20"/>
      <c r="AC348" s="20"/>
      <c r="AD348" s="20"/>
      <c r="AE348" s="20"/>
    </row>
    <row r="349" spans="1:31" ht="15.75" customHeight="1" x14ac:dyDescent="0.25">
      <c r="A349" s="20"/>
      <c r="C349" s="20"/>
      <c r="D349" s="20"/>
      <c r="E349" s="20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  <c r="AA349" s="20"/>
      <c r="AB349" s="20"/>
      <c r="AC349" s="20"/>
      <c r="AD349" s="20"/>
      <c r="AE349" s="20"/>
    </row>
    <row r="350" spans="1:31" ht="15.75" customHeight="1" x14ac:dyDescent="0.25">
      <c r="A350" s="20"/>
      <c r="C350" s="20"/>
      <c r="D350" s="20"/>
      <c r="E350" s="20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  <c r="AA350" s="20"/>
      <c r="AB350" s="20"/>
      <c r="AC350" s="20"/>
      <c r="AD350" s="20"/>
      <c r="AE350" s="20"/>
    </row>
    <row r="351" spans="1:31" ht="15.75" customHeight="1" x14ac:dyDescent="0.25">
      <c r="A351" s="20"/>
      <c r="C351" s="20"/>
      <c r="D351" s="20"/>
      <c r="E351" s="20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  <c r="AA351" s="20"/>
      <c r="AB351" s="20"/>
      <c r="AC351" s="20"/>
      <c r="AD351" s="20"/>
      <c r="AE351" s="20"/>
    </row>
    <row r="352" spans="1:31" ht="15.75" customHeight="1" x14ac:dyDescent="0.25">
      <c r="A352" s="20"/>
      <c r="C352" s="20"/>
      <c r="D352" s="20"/>
      <c r="E352" s="20"/>
      <c r="F352" s="20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  <c r="AA352" s="20"/>
      <c r="AB352" s="20"/>
      <c r="AC352" s="20"/>
      <c r="AD352" s="20"/>
      <c r="AE352" s="20"/>
    </row>
    <row r="353" spans="1:31" ht="15.75" customHeight="1" x14ac:dyDescent="0.25">
      <c r="A353" s="20"/>
      <c r="C353" s="20"/>
      <c r="D353" s="20"/>
      <c r="E353" s="20"/>
      <c r="F353" s="20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  <c r="AA353" s="20"/>
      <c r="AB353" s="20"/>
      <c r="AC353" s="20"/>
      <c r="AD353" s="20"/>
      <c r="AE353" s="20"/>
    </row>
    <row r="354" spans="1:31" ht="15.75" customHeight="1" x14ac:dyDescent="0.25">
      <c r="A354" s="20"/>
      <c r="C354" s="20"/>
      <c r="D354" s="20"/>
      <c r="E354" s="20"/>
      <c r="F354" s="20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  <c r="AA354" s="20"/>
      <c r="AB354" s="20"/>
      <c r="AC354" s="20"/>
      <c r="AD354" s="20"/>
      <c r="AE354" s="20"/>
    </row>
    <row r="355" spans="1:31" ht="15.75" customHeight="1" x14ac:dyDescent="0.25">
      <c r="A355" s="20"/>
      <c r="C355" s="20"/>
      <c r="D355" s="20"/>
      <c r="E355" s="20"/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  <c r="AA355" s="20"/>
      <c r="AB355" s="20"/>
      <c r="AC355" s="20"/>
      <c r="AD355" s="20"/>
      <c r="AE355" s="20"/>
    </row>
    <row r="356" spans="1:31" ht="15.75" customHeight="1" x14ac:dyDescent="0.25">
      <c r="A356" s="20"/>
      <c r="C356" s="20"/>
      <c r="D356" s="20"/>
      <c r="E356" s="20"/>
      <c r="F356" s="20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  <c r="AA356" s="20"/>
      <c r="AB356" s="20"/>
      <c r="AC356" s="20"/>
      <c r="AD356" s="20"/>
      <c r="AE356" s="20"/>
    </row>
    <row r="357" spans="1:31" ht="15.75" customHeight="1" x14ac:dyDescent="0.25">
      <c r="A357" s="20"/>
      <c r="C357" s="20"/>
      <c r="D357" s="20"/>
      <c r="E357" s="20"/>
      <c r="F357" s="20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  <c r="AA357" s="20"/>
      <c r="AB357" s="20"/>
      <c r="AC357" s="20"/>
      <c r="AD357" s="20"/>
      <c r="AE357" s="20"/>
    </row>
    <row r="358" spans="1:31" ht="15.75" customHeight="1" x14ac:dyDescent="0.25">
      <c r="A358" s="20"/>
      <c r="C358" s="20"/>
      <c r="D358" s="20"/>
      <c r="E358" s="20"/>
      <c r="F358" s="20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  <c r="AA358" s="20"/>
      <c r="AB358" s="20"/>
      <c r="AC358" s="20"/>
      <c r="AD358" s="20"/>
      <c r="AE358" s="20"/>
    </row>
    <row r="359" spans="1:31" ht="15.75" customHeight="1" x14ac:dyDescent="0.25">
      <c r="A359" s="20"/>
      <c r="C359" s="20"/>
      <c r="D359" s="20"/>
      <c r="E359" s="20"/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  <c r="AA359" s="20"/>
      <c r="AB359" s="20"/>
      <c r="AC359" s="20"/>
      <c r="AD359" s="20"/>
      <c r="AE359" s="20"/>
    </row>
    <row r="360" spans="1:31" ht="15.75" customHeight="1" x14ac:dyDescent="0.25">
      <c r="A360" s="20"/>
      <c r="C360" s="20"/>
      <c r="D360" s="20"/>
      <c r="E360" s="20"/>
      <c r="F360" s="20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  <c r="AA360" s="20"/>
      <c r="AB360" s="20"/>
      <c r="AC360" s="20"/>
      <c r="AD360" s="20"/>
      <c r="AE360" s="20"/>
    </row>
    <row r="361" spans="1:31" ht="15.75" customHeight="1" x14ac:dyDescent="0.25">
      <c r="A361" s="20"/>
      <c r="C361" s="20"/>
      <c r="D361" s="20"/>
      <c r="E361" s="20"/>
      <c r="F361" s="20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  <c r="AA361" s="20"/>
      <c r="AB361" s="20"/>
      <c r="AC361" s="20"/>
      <c r="AD361" s="20"/>
      <c r="AE361" s="20"/>
    </row>
    <row r="362" spans="1:31" ht="15.75" customHeight="1" x14ac:dyDescent="0.25">
      <c r="A362" s="20"/>
      <c r="C362" s="20"/>
      <c r="D362" s="20"/>
      <c r="E362" s="20"/>
      <c r="F362" s="20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  <c r="AA362" s="20"/>
      <c r="AB362" s="20"/>
      <c r="AC362" s="20"/>
      <c r="AD362" s="20"/>
      <c r="AE362" s="20"/>
    </row>
    <row r="363" spans="1:31" ht="15.75" customHeight="1" x14ac:dyDescent="0.25">
      <c r="A363" s="20"/>
      <c r="C363" s="20"/>
      <c r="D363" s="20"/>
      <c r="E363" s="20"/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  <c r="AA363" s="20"/>
      <c r="AB363" s="20"/>
      <c r="AC363" s="20"/>
      <c r="AD363" s="20"/>
      <c r="AE363" s="20"/>
    </row>
    <row r="364" spans="1:31" ht="15.75" customHeight="1" x14ac:dyDescent="0.25">
      <c r="A364" s="20"/>
      <c r="C364" s="20"/>
      <c r="D364" s="20"/>
      <c r="E364" s="20"/>
      <c r="F364" s="20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  <c r="AA364" s="20"/>
      <c r="AB364" s="20"/>
      <c r="AC364" s="20"/>
      <c r="AD364" s="20"/>
      <c r="AE364" s="20"/>
    </row>
    <row r="365" spans="1:31" ht="15.75" customHeight="1" x14ac:dyDescent="0.25">
      <c r="A365" s="20"/>
      <c r="C365" s="20"/>
      <c r="D365" s="20"/>
      <c r="E365" s="20"/>
      <c r="F365" s="20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  <c r="AA365" s="20"/>
      <c r="AB365" s="20"/>
      <c r="AC365" s="20"/>
      <c r="AD365" s="20"/>
      <c r="AE365" s="20"/>
    </row>
    <row r="366" spans="1:31" ht="15.75" customHeight="1" x14ac:dyDescent="0.25">
      <c r="A366" s="20"/>
      <c r="C366" s="20"/>
      <c r="D366" s="20"/>
      <c r="E366" s="20"/>
      <c r="F366" s="20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  <c r="AA366" s="20"/>
      <c r="AB366" s="20"/>
      <c r="AC366" s="20"/>
      <c r="AD366" s="20"/>
      <c r="AE366" s="20"/>
    </row>
    <row r="367" spans="1:31" ht="15.75" customHeight="1" x14ac:dyDescent="0.25">
      <c r="A367" s="20"/>
      <c r="C367" s="20"/>
      <c r="D367" s="20"/>
      <c r="E367" s="20"/>
      <c r="F367" s="20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  <c r="AA367" s="20"/>
      <c r="AB367" s="20"/>
      <c r="AC367" s="20"/>
      <c r="AD367" s="20"/>
      <c r="AE367" s="20"/>
    </row>
    <row r="368" spans="1:31" ht="15.75" customHeight="1" x14ac:dyDescent="0.25">
      <c r="A368" s="20"/>
      <c r="C368" s="20"/>
      <c r="D368" s="20"/>
      <c r="E368" s="20"/>
      <c r="F368" s="20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  <c r="AA368" s="20"/>
      <c r="AB368" s="20"/>
      <c r="AC368" s="20"/>
      <c r="AD368" s="20"/>
      <c r="AE368" s="20"/>
    </row>
    <row r="369" spans="1:31" ht="15.75" customHeight="1" x14ac:dyDescent="0.25">
      <c r="A369" s="20"/>
      <c r="C369" s="20"/>
      <c r="D369" s="20"/>
      <c r="E369" s="20"/>
      <c r="F369" s="20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  <c r="AA369" s="20"/>
      <c r="AB369" s="20"/>
      <c r="AC369" s="20"/>
      <c r="AD369" s="20"/>
      <c r="AE369" s="20"/>
    </row>
    <row r="370" spans="1:31" ht="15.75" customHeight="1" x14ac:dyDescent="0.25">
      <c r="A370" s="20"/>
      <c r="C370" s="20"/>
      <c r="D370" s="20"/>
      <c r="E370" s="20"/>
      <c r="F370" s="20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  <c r="AA370" s="20"/>
      <c r="AB370" s="20"/>
      <c r="AC370" s="20"/>
      <c r="AD370" s="20"/>
      <c r="AE370" s="20"/>
    </row>
    <row r="371" spans="1:31" ht="15.75" customHeight="1" x14ac:dyDescent="0.25">
      <c r="A371" s="20"/>
      <c r="C371" s="20"/>
      <c r="D371" s="20"/>
      <c r="E371" s="20"/>
      <c r="F371" s="20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  <c r="AA371" s="20"/>
      <c r="AB371" s="20"/>
      <c r="AC371" s="20"/>
      <c r="AD371" s="20"/>
      <c r="AE371" s="20"/>
    </row>
    <row r="372" spans="1:31" ht="15.75" customHeight="1" x14ac:dyDescent="0.25">
      <c r="A372" s="20"/>
      <c r="C372" s="20"/>
      <c r="D372" s="20"/>
      <c r="E372" s="20"/>
      <c r="F372" s="20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  <c r="AA372" s="20"/>
      <c r="AB372" s="20"/>
      <c r="AC372" s="20"/>
      <c r="AD372" s="20"/>
      <c r="AE372" s="20"/>
    </row>
    <row r="373" spans="1:31" ht="15.75" customHeight="1" x14ac:dyDescent="0.25">
      <c r="A373" s="20"/>
      <c r="C373" s="20"/>
      <c r="D373" s="20"/>
      <c r="E373" s="20"/>
      <c r="F373" s="20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  <c r="AA373" s="20"/>
      <c r="AB373" s="20"/>
      <c r="AC373" s="20"/>
      <c r="AD373" s="20"/>
      <c r="AE373" s="20"/>
    </row>
    <row r="374" spans="1:31" ht="15.75" customHeight="1" x14ac:dyDescent="0.25">
      <c r="A374" s="20"/>
      <c r="C374" s="20"/>
      <c r="D374" s="20"/>
      <c r="E374" s="20"/>
      <c r="F374" s="20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  <c r="AA374" s="20"/>
      <c r="AB374" s="20"/>
      <c r="AC374" s="20"/>
      <c r="AD374" s="20"/>
      <c r="AE374" s="20"/>
    </row>
    <row r="375" spans="1:31" ht="15.75" customHeight="1" x14ac:dyDescent="0.25">
      <c r="A375" s="20"/>
      <c r="C375" s="20"/>
      <c r="D375" s="20"/>
      <c r="E375" s="20"/>
      <c r="F375" s="20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  <c r="AA375" s="20"/>
      <c r="AB375" s="20"/>
      <c r="AC375" s="20"/>
      <c r="AD375" s="20"/>
      <c r="AE375" s="20"/>
    </row>
    <row r="376" spans="1:31" ht="15.75" customHeight="1" x14ac:dyDescent="0.25">
      <c r="A376" s="20"/>
      <c r="C376" s="20"/>
      <c r="D376" s="20"/>
      <c r="E376" s="20"/>
      <c r="F376" s="20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  <c r="AA376" s="20"/>
      <c r="AB376" s="20"/>
      <c r="AC376" s="20"/>
      <c r="AD376" s="20"/>
      <c r="AE376" s="20"/>
    </row>
    <row r="377" spans="1:31" ht="15.75" customHeight="1" x14ac:dyDescent="0.25">
      <c r="A377" s="20"/>
      <c r="C377" s="20"/>
      <c r="D377" s="20"/>
      <c r="E377" s="20"/>
      <c r="F377" s="20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  <c r="AA377" s="20"/>
      <c r="AB377" s="20"/>
      <c r="AC377" s="20"/>
      <c r="AD377" s="20"/>
      <c r="AE377" s="20"/>
    </row>
    <row r="378" spans="1:31" ht="15.75" customHeight="1" x14ac:dyDescent="0.25">
      <c r="A378" s="20"/>
      <c r="C378" s="20"/>
      <c r="D378" s="20"/>
      <c r="E378" s="20"/>
      <c r="F378" s="20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  <c r="AA378" s="20"/>
      <c r="AB378" s="20"/>
      <c r="AC378" s="20"/>
      <c r="AD378" s="20"/>
      <c r="AE378" s="20"/>
    </row>
    <row r="379" spans="1:31" ht="15.75" customHeight="1" x14ac:dyDescent="0.25">
      <c r="A379" s="20"/>
      <c r="C379" s="20"/>
      <c r="D379" s="20"/>
      <c r="E379" s="20"/>
      <c r="F379" s="20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  <c r="AA379" s="20"/>
      <c r="AB379" s="20"/>
      <c r="AC379" s="20"/>
      <c r="AD379" s="20"/>
      <c r="AE379" s="20"/>
    </row>
    <row r="380" spans="1:31" ht="15.75" customHeight="1" x14ac:dyDescent="0.25">
      <c r="A380" s="20"/>
      <c r="C380" s="20"/>
      <c r="D380" s="20"/>
      <c r="E380" s="20"/>
      <c r="F380" s="20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  <c r="AA380" s="20"/>
      <c r="AB380" s="20"/>
      <c r="AC380" s="20"/>
      <c r="AD380" s="20"/>
      <c r="AE380" s="20"/>
    </row>
    <row r="381" spans="1:31" ht="15.75" customHeight="1" x14ac:dyDescent="0.25">
      <c r="A381" s="20"/>
      <c r="C381" s="20"/>
      <c r="D381" s="20"/>
      <c r="E381" s="20"/>
      <c r="F381" s="20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  <c r="AA381" s="20"/>
      <c r="AB381" s="20"/>
      <c r="AC381" s="20"/>
      <c r="AD381" s="20"/>
      <c r="AE381" s="20"/>
    </row>
    <row r="382" spans="1:31" ht="15.75" customHeight="1" x14ac:dyDescent="0.25">
      <c r="A382" s="20"/>
      <c r="C382" s="20"/>
      <c r="D382" s="20"/>
      <c r="E382" s="20"/>
      <c r="F382" s="20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  <c r="AA382" s="20"/>
      <c r="AB382" s="20"/>
      <c r="AC382" s="20"/>
      <c r="AD382" s="20"/>
      <c r="AE382" s="20"/>
    </row>
    <row r="383" spans="1:31" ht="15.75" customHeight="1" x14ac:dyDescent="0.25">
      <c r="A383" s="20"/>
      <c r="C383" s="20"/>
      <c r="D383" s="20"/>
      <c r="E383" s="20"/>
      <c r="F383" s="20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  <c r="AA383" s="20"/>
      <c r="AB383" s="20"/>
      <c r="AC383" s="20"/>
      <c r="AD383" s="20"/>
      <c r="AE383" s="20"/>
    </row>
    <row r="384" spans="1:31" ht="15.75" customHeight="1" x14ac:dyDescent="0.25">
      <c r="A384" s="20"/>
      <c r="C384" s="20"/>
      <c r="D384" s="20"/>
      <c r="E384" s="20"/>
      <c r="F384" s="20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  <c r="AA384" s="20"/>
      <c r="AB384" s="20"/>
      <c r="AC384" s="20"/>
      <c r="AD384" s="20"/>
      <c r="AE384" s="20"/>
    </row>
    <row r="385" spans="1:31" ht="15.75" customHeight="1" x14ac:dyDescent="0.25">
      <c r="A385" s="20"/>
      <c r="C385" s="20"/>
      <c r="D385" s="20"/>
      <c r="E385" s="20"/>
      <c r="F385" s="20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  <c r="AA385" s="20"/>
      <c r="AB385" s="20"/>
      <c r="AC385" s="20"/>
      <c r="AD385" s="20"/>
      <c r="AE385" s="20"/>
    </row>
    <row r="386" spans="1:31" ht="15.75" customHeight="1" x14ac:dyDescent="0.25">
      <c r="A386" s="20"/>
      <c r="C386" s="20"/>
      <c r="D386" s="20"/>
      <c r="E386" s="20"/>
      <c r="F386" s="20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  <c r="AA386" s="20"/>
      <c r="AB386" s="20"/>
      <c r="AC386" s="20"/>
      <c r="AD386" s="20"/>
      <c r="AE386" s="20"/>
    </row>
    <row r="387" spans="1:31" ht="15.75" customHeight="1" x14ac:dyDescent="0.25">
      <c r="A387" s="20"/>
      <c r="C387" s="20"/>
      <c r="D387" s="20"/>
      <c r="E387" s="20"/>
      <c r="F387" s="20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  <c r="AA387" s="20"/>
      <c r="AB387" s="20"/>
      <c r="AC387" s="20"/>
      <c r="AD387" s="20"/>
      <c r="AE387" s="20"/>
    </row>
    <row r="388" spans="1:31" ht="15.75" customHeight="1" x14ac:dyDescent="0.25">
      <c r="A388" s="20"/>
      <c r="C388" s="20"/>
      <c r="D388" s="20"/>
      <c r="E388" s="20"/>
      <c r="F388" s="20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  <c r="AA388" s="20"/>
      <c r="AB388" s="20"/>
      <c r="AC388" s="20"/>
      <c r="AD388" s="20"/>
      <c r="AE388" s="20"/>
    </row>
    <row r="389" spans="1:31" ht="15.75" customHeight="1" x14ac:dyDescent="0.25">
      <c r="A389" s="20"/>
      <c r="C389" s="20"/>
      <c r="D389" s="20"/>
      <c r="E389" s="20"/>
      <c r="F389" s="20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  <c r="AA389" s="20"/>
      <c r="AB389" s="20"/>
      <c r="AC389" s="20"/>
      <c r="AD389" s="20"/>
      <c r="AE389" s="20"/>
    </row>
    <row r="390" spans="1:31" ht="15.75" customHeight="1" x14ac:dyDescent="0.25">
      <c r="A390" s="20"/>
      <c r="C390" s="20"/>
      <c r="D390" s="20"/>
      <c r="E390" s="20"/>
      <c r="F390" s="20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  <c r="AA390" s="20"/>
      <c r="AB390" s="20"/>
      <c r="AC390" s="20"/>
      <c r="AD390" s="20"/>
      <c r="AE390" s="20"/>
    </row>
    <row r="391" spans="1:31" ht="15.75" customHeight="1" x14ac:dyDescent="0.25">
      <c r="A391" s="20"/>
      <c r="C391" s="20"/>
      <c r="D391" s="20"/>
      <c r="E391" s="20"/>
      <c r="F391" s="20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  <c r="AA391" s="20"/>
      <c r="AB391" s="20"/>
      <c r="AC391" s="20"/>
      <c r="AD391" s="20"/>
      <c r="AE391" s="20"/>
    </row>
    <row r="392" spans="1:31" ht="15.75" customHeight="1" x14ac:dyDescent="0.25">
      <c r="A392" s="20"/>
      <c r="C392" s="20"/>
      <c r="D392" s="20"/>
      <c r="E392" s="20"/>
      <c r="F392" s="20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  <c r="AA392" s="20"/>
      <c r="AB392" s="20"/>
      <c r="AC392" s="20"/>
      <c r="AD392" s="20"/>
      <c r="AE392" s="20"/>
    </row>
    <row r="393" spans="1:31" ht="15.75" customHeight="1" x14ac:dyDescent="0.25">
      <c r="A393" s="20"/>
      <c r="C393" s="20"/>
      <c r="D393" s="20"/>
      <c r="E393" s="20"/>
      <c r="F393" s="20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  <c r="AA393" s="20"/>
      <c r="AB393" s="20"/>
      <c r="AC393" s="20"/>
      <c r="AD393" s="20"/>
      <c r="AE393" s="20"/>
    </row>
    <row r="394" spans="1:31" ht="15.75" customHeight="1" x14ac:dyDescent="0.25">
      <c r="A394" s="20"/>
      <c r="C394" s="20"/>
      <c r="D394" s="20"/>
      <c r="E394" s="20"/>
      <c r="F394" s="20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  <c r="AA394" s="20"/>
      <c r="AB394" s="20"/>
      <c r="AC394" s="20"/>
      <c r="AD394" s="20"/>
      <c r="AE394" s="20"/>
    </row>
    <row r="395" spans="1:31" ht="15.75" customHeight="1" x14ac:dyDescent="0.25">
      <c r="A395" s="20"/>
      <c r="C395" s="20"/>
      <c r="D395" s="20"/>
      <c r="E395" s="20"/>
      <c r="F395" s="20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  <c r="AA395" s="20"/>
      <c r="AB395" s="20"/>
      <c r="AC395" s="20"/>
      <c r="AD395" s="20"/>
      <c r="AE395" s="20"/>
    </row>
    <row r="396" spans="1:31" ht="15.75" customHeight="1" x14ac:dyDescent="0.25">
      <c r="A396" s="20"/>
      <c r="C396" s="20"/>
      <c r="D396" s="20"/>
      <c r="E396" s="20"/>
      <c r="F396" s="20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  <c r="AA396" s="20"/>
      <c r="AB396" s="20"/>
      <c r="AC396" s="20"/>
      <c r="AD396" s="20"/>
      <c r="AE396" s="20"/>
    </row>
    <row r="397" spans="1:31" ht="15.75" customHeight="1" x14ac:dyDescent="0.25">
      <c r="A397" s="20"/>
      <c r="C397" s="20"/>
      <c r="D397" s="20"/>
      <c r="E397" s="20"/>
      <c r="F397" s="20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  <c r="AA397" s="20"/>
      <c r="AB397" s="20"/>
      <c r="AC397" s="20"/>
      <c r="AD397" s="20"/>
      <c r="AE397" s="20"/>
    </row>
    <row r="398" spans="1:31" ht="15.75" customHeight="1" x14ac:dyDescent="0.25">
      <c r="A398" s="20"/>
      <c r="C398" s="20"/>
      <c r="D398" s="20"/>
      <c r="E398" s="20"/>
      <c r="F398" s="20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  <c r="AA398" s="20"/>
      <c r="AB398" s="20"/>
      <c r="AC398" s="20"/>
      <c r="AD398" s="20"/>
      <c r="AE398" s="20"/>
    </row>
    <row r="399" spans="1:31" ht="15.75" customHeight="1" x14ac:dyDescent="0.25">
      <c r="A399" s="20"/>
      <c r="C399" s="20"/>
      <c r="D399" s="20"/>
      <c r="E399" s="20"/>
      <c r="F399" s="20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  <c r="AA399" s="20"/>
      <c r="AB399" s="20"/>
      <c r="AC399" s="20"/>
      <c r="AD399" s="20"/>
      <c r="AE399" s="20"/>
    </row>
    <row r="400" spans="1:31" ht="15.75" customHeight="1" x14ac:dyDescent="0.25">
      <c r="A400" s="20"/>
      <c r="C400" s="20"/>
      <c r="D400" s="20"/>
      <c r="E400" s="20"/>
      <c r="F400" s="20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  <c r="AA400" s="20"/>
      <c r="AB400" s="20"/>
      <c r="AC400" s="20"/>
      <c r="AD400" s="20"/>
      <c r="AE400" s="20"/>
    </row>
    <row r="401" spans="1:31" ht="15.75" customHeight="1" x14ac:dyDescent="0.25">
      <c r="A401" s="20"/>
      <c r="C401" s="20"/>
      <c r="D401" s="20"/>
      <c r="E401" s="20"/>
      <c r="F401" s="20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  <c r="AA401" s="20"/>
      <c r="AB401" s="20"/>
      <c r="AC401" s="20"/>
      <c r="AD401" s="20"/>
      <c r="AE401" s="20"/>
    </row>
    <row r="402" spans="1:31" ht="15.75" customHeight="1" x14ac:dyDescent="0.25">
      <c r="A402" s="20"/>
      <c r="C402" s="20"/>
      <c r="D402" s="20"/>
      <c r="E402" s="20"/>
      <c r="F402" s="20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  <c r="AA402" s="20"/>
      <c r="AB402" s="20"/>
      <c r="AC402" s="20"/>
      <c r="AD402" s="20"/>
      <c r="AE402" s="20"/>
    </row>
    <row r="403" spans="1:31" ht="15.75" customHeight="1" x14ac:dyDescent="0.25">
      <c r="A403" s="20"/>
      <c r="C403" s="20"/>
      <c r="D403" s="20"/>
      <c r="E403" s="20"/>
      <c r="F403" s="20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  <c r="AA403" s="20"/>
      <c r="AB403" s="20"/>
      <c r="AC403" s="20"/>
      <c r="AD403" s="20"/>
      <c r="AE403" s="20"/>
    </row>
    <row r="404" spans="1:31" ht="15.75" customHeight="1" x14ac:dyDescent="0.25">
      <c r="A404" s="20"/>
      <c r="C404" s="20"/>
      <c r="D404" s="20"/>
      <c r="E404" s="20"/>
      <c r="F404" s="20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  <c r="AA404" s="20"/>
      <c r="AB404" s="20"/>
      <c r="AC404" s="20"/>
      <c r="AD404" s="20"/>
      <c r="AE404" s="20"/>
    </row>
    <row r="405" spans="1:31" ht="15.75" customHeight="1" x14ac:dyDescent="0.25">
      <c r="A405" s="20"/>
      <c r="C405" s="20"/>
      <c r="D405" s="20"/>
      <c r="E405" s="20"/>
      <c r="F405" s="20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  <c r="AA405" s="20"/>
      <c r="AB405" s="20"/>
      <c r="AC405" s="20"/>
      <c r="AD405" s="20"/>
      <c r="AE405" s="20"/>
    </row>
    <row r="406" spans="1:31" ht="15.75" customHeight="1" x14ac:dyDescent="0.25">
      <c r="A406" s="20"/>
      <c r="C406" s="20"/>
      <c r="D406" s="20"/>
      <c r="E406" s="20"/>
      <c r="F406" s="20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  <c r="AA406" s="20"/>
      <c r="AB406" s="20"/>
      <c r="AC406" s="20"/>
      <c r="AD406" s="20"/>
      <c r="AE406" s="20"/>
    </row>
    <row r="407" spans="1:31" ht="15.75" customHeight="1" x14ac:dyDescent="0.25">
      <c r="A407" s="20"/>
      <c r="C407" s="20"/>
      <c r="D407" s="20"/>
      <c r="E407" s="20"/>
      <c r="F407" s="20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  <c r="AA407" s="20"/>
      <c r="AB407" s="20"/>
      <c r="AC407" s="20"/>
      <c r="AD407" s="20"/>
      <c r="AE407" s="20"/>
    </row>
    <row r="408" spans="1:31" ht="15.75" customHeight="1" x14ac:dyDescent="0.25">
      <c r="A408" s="20"/>
      <c r="C408" s="20"/>
      <c r="D408" s="20"/>
      <c r="E408" s="20"/>
      <c r="F408" s="20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  <c r="AA408" s="20"/>
      <c r="AB408" s="20"/>
      <c r="AC408" s="20"/>
      <c r="AD408" s="20"/>
      <c r="AE408" s="20"/>
    </row>
    <row r="409" spans="1:31" ht="15.75" customHeight="1" x14ac:dyDescent="0.25">
      <c r="A409" s="20"/>
      <c r="C409" s="20"/>
      <c r="D409" s="20"/>
      <c r="E409" s="20"/>
      <c r="F409" s="20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  <c r="AA409" s="20"/>
      <c r="AB409" s="20"/>
      <c r="AC409" s="20"/>
      <c r="AD409" s="20"/>
      <c r="AE409" s="20"/>
    </row>
    <row r="410" spans="1:31" ht="15.75" customHeight="1" x14ac:dyDescent="0.25">
      <c r="A410" s="20"/>
      <c r="C410" s="20"/>
      <c r="D410" s="20"/>
      <c r="E410" s="20"/>
      <c r="F410" s="20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  <c r="AA410" s="20"/>
      <c r="AB410" s="20"/>
      <c r="AC410" s="20"/>
      <c r="AD410" s="20"/>
      <c r="AE410" s="20"/>
    </row>
    <row r="411" spans="1:31" ht="15.75" customHeight="1" x14ac:dyDescent="0.25">
      <c r="A411" s="20"/>
      <c r="C411" s="20"/>
      <c r="D411" s="20"/>
      <c r="E411" s="20"/>
      <c r="F411" s="20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  <c r="AA411" s="20"/>
      <c r="AB411" s="20"/>
      <c r="AC411" s="20"/>
      <c r="AD411" s="20"/>
      <c r="AE411" s="20"/>
    </row>
    <row r="412" spans="1:31" ht="15.75" customHeight="1" x14ac:dyDescent="0.25">
      <c r="A412" s="20"/>
      <c r="C412" s="20"/>
      <c r="D412" s="20"/>
      <c r="E412" s="20"/>
      <c r="F412" s="20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  <c r="AA412" s="20"/>
      <c r="AB412" s="20"/>
      <c r="AC412" s="20"/>
      <c r="AD412" s="20"/>
      <c r="AE412" s="20"/>
    </row>
    <row r="413" spans="1:31" ht="15.75" customHeight="1" x14ac:dyDescent="0.25">
      <c r="A413" s="20"/>
      <c r="C413" s="20"/>
      <c r="D413" s="20"/>
      <c r="E413" s="20"/>
      <c r="F413" s="20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  <c r="AA413" s="20"/>
      <c r="AB413" s="20"/>
      <c r="AC413" s="20"/>
      <c r="AD413" s="20"/>
      <c r="AE413" s="20"/>
    </row>
    <row r="414" spans="1:31" ht="15.75" customHeight="1" x14ac:dyDescent="0.25">
      <c r="A414" s="20"/>
      <c r="C414" s="20"/>
      <c r="D414" s="20"/>
      <c r="E414" s="20"/>
      <c r="F414" s="20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  <c r="AA414" s="20"/>
      <c r="AB414" s="20"/>
      <c r="AC414" s="20"/>
      <c r="AD414" s="20"/>
      <c r="AE414" s="20"/>
    </row>
    <row r="415" spans="1:31" ht="15.75" customHeight="1" x14ac:dyDescent="0.25">
      <c r="A415" s="20"/>
      <c r="C415" s="20"/>
      <c r="D415" s="20"/>
      <c r="E415" s="20"/>
      <c r="F415" s="20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  <c r="AA415" s="20"/>
      <c r="AB415" s="20"/>
      <c r="AC415" s="20"/>
      <c r="AD415" s="20"/>
      <c r="AE415" s="20"/>
    </row>
    <row r="416" spans="1:31" ht="15.75" customHeight="1" x14ac:dyDescent="0.25">
      <c r="A416" s="20"/>
      <c r="C416" s="20"/>
      <c r="D416" s="20"/>
      <c r="E416" s="20"/>
      <c r="F416" s="20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  <c r="AA416" s="20"/>
      <c r="AB416" s="20"/>
      <c r="AC416" s="20"/>
      <c r="AD416" s="20"/>
      <c r="AE416" s="20"/>
    </row>
    <row r="417" spans="1:31" ht="15.75" customHeight="1" x14ac:dyDescent="0.25">
      <c r="A417" s="20"/>
      <c r="C417" s="20"/>
      <c r="D417" s="20"/>
      <c r="E417" s="20"/>
      <c r="F417" s="20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  <c r="AA417" s="20"/>
      <c r="AB417" s="20"/>
      <c r="AC417" s="20"/>
      <c r="AD417" s="20"/>
      <c r="AE417" s="20"/>
    </row>
    <row r="418" spans="1:31" ht="15.75" customHeight="1" x14ac:dyDescent="0.25">
      <c r="A418" s="20"/>
      <c r="C418" s="20"/>
      <c r="D418" s="20"/>
      <c r="E418" s="20"/>
      <c r="F418" s="20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  <c r="AA418" s="20"/>
      <c r="AB418" s="20"/>
      <c r="AC418" s="20"/>
      <c r="AD418" s="20"/>
      <c r="AE418" s="20"/>
    </row>
    <row r="419" spans="1:31" ht="15.75" customHeight="1" x14ac:dyDescent="0.25">
      <c r="A419" s="20"/>
      <c r="C419" s="20"/>
      <c r="D419" s="20"/>
      <c r="E419" s="20"/>
      <c r="F419" s="20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  <c r="AA419" s="20"/>
      <c r="AB419" s="20"/>
      <c r="AC419" s="20"/>
      <c r="AD419" s="20"/>
      <c r="AE419" s="20"/>
    </row>
    <row r="420" spans="1:31" ht="15.75" customHeight="1" x14ac:dyDescent="0.25">
      <c r="A420" s="20"/>
      <c r="C420" s="20"/>
      <c r="D420" s="20"/>
      <c r="E420" s="20"/>
      <c r="F420" s="20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  <c r="AA420" s="20"/>
      <c r="AB420" s="20"/>
      <c r="AC420" s="20"/>
      <c r="AD420" s="20"/>
      <c r="AE420" s="20"/>
    </row>
    <row r="421" spans="1:31" ht="15.75" customHeight="1" x14ac:dyDescent="0.25">
      <c r="A421" s="20"/>
      <c r="C421" s="20"/>
      <c r="D421" s="20"/>
      <c r="E421" s="20"/>
      <c r="F421" s="20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  <c r="AA421" s="20"/>
      <c r="AB421" s="20"/>
      <c r="AC421" s="20"/>
      <c r="AD421" s="20"/>
      <c r="AE421" s="20"/>
    </row>
    <row r="422" spans="1:31" ht="15.75" customHeight="1" x14ac:dyDescent="0.25">
      <c r="A422" s="20"/>
      <c r="C422" s="20"/>
      <c r="D422" s="20"/>
      <c r="E422" s="20"/>
      <c r="F422" s="20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  <c r="AA422" s="20"/>
      <c r="AB422" s="20"/>
      <c r="AC422" s="20"/>
      <c r="AD422" s="20"/>
      <c r="AE422" s="20"/>
    </row>
    <row r="423" spans="1:31" ht="15.75" customHeight="1" x14ac:dyDescent="0.25">
      <c r="A423" s="20"/>
      <c r="C423" s="20"/>
      <c r="D423" s="20"/>
      <c r="E423" s="20"/>
      <c r="F423" s="20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  <c r="AA423" s="20"/>
      <c r="AB423" s="20"/>
      <c r="AC423" s="20"/>
      <c r="AD423" s="20"/>
      <c r="AE423" s="20"/>
    </row>
    <row r="424" spans="1:31" ht="15.75" customHeight="1" x14ac:dyDescent="0.25">
      <c r="A424" s="20"/>
      <c r="C424" s="20"/>
      <c r="D424" s="20"/>
      <c r="E424" s="20"/>
      <c r="F424" s="20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  <c r="AA424" s="20"/>
      <c r="AB424" s="20"/>
      <c r="AC424" s="20"/>
      <c r="AD424" s="20"/>
      <c r="AE424" s="20"/>
    </row>
    <row r="425" spans="1:31" ht="15.75" customHeight="1" x14ac:dyDescent="0.25">
      <c r="A425" s="20"/>
      <c r="C425" s="20"/>
      <c r="D425" s="20"/>
      <c r="E425" s="20"/>
      <c r="F425" s="20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  <c r="AA425" s="20"/>
      <c r="AB425" s="20"/>
      <c r="AC425" s="20"/>
      <c r="AD425" s="20"/>
      <c r="AE425" s="20"/>
    </row>
    <row r="426" spans="1:31" ht="15.75" customHeight="1" x14ac:dyDescent="0.25">
      <c r="A426" s="20"/>
      <c r="C426" s="20"/>
      <c r="D426" s="20"/>
      <c r="E426" s="20"/>
      <c r="F426" s="20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  <c r="AA426" s="20"/>
      <c r="AB426" s="20"/>
      <c r="AC426" s="20"/>
      <c r="AD426" s="20"/>
      <c r="AE426" s="20"/>
    </row>
    <row r="427" spans="1:31" ht="15.75" customHeight="1" x14ac:dyDescent="0.25">
      <c r="A427" s="20"/>
      <c r="C427" s="20"/>
      <c r="D427" s="20"/>
      <c r="E427" s="20"/>
      <c r="F427" s="20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  <c r="AA427" s="20"/>
      <c r="AB427" s="20"/>
      <c r="AC427" s="20"/>
      <c r="AD427" s="20"/>
      <c r="AE427" s="20"/>
    </row>
    <row r="428" spans="1:31" ht="15.75" customHeight="1" x14ac:dyDescent="0.25">
      <c r="A428" s="20"/>
      <c r="C428" s="20"/>
      <c r="D428" s="20"/>
      <c r="E428" s="20"/>
      <c r="F428" s="20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  <c r="AA428" s="20"/>
      <c r="AB428" s="20"/>
      <c r="AC428" s="20"/>
      <c r="AD428" s="20"/>
      <c r="AE428" s="20"/>
    </row>
    <row r="429" spans="1:31" ht="15.75" customHeight="1" x14ac:dyDescent="0.25">
      <c r="A429" s="20"/>
      <c r="C429" s="20"/>
      <c r="D429" s="20"/>
      <c r="E429" s="20"/>
      <c r="F429" s="20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  <c r="AA429" s="20"/>
      <c r="AB429" s="20"/>
      <c r="AC429" s="20"/>
      <c r="AD429" s="20"/>
      <c r="AE429" s="20"/>
    </row>
    <row r="430" spans="1:31" ht="15.75" customHeight="1" x14ac:dyDescent="0.25">
      <c r="A430" s="20"/>
      <c r="C430" s="20"/>
      <c r="D430" s="20"/>
      <c r="E430" s="20"/>
      <c r="F430" s="20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  <c r="AA430" s="20"/>
      <c r="AB430" s="20"/>
      <c r="AC430" s="20"/>
      <c r="AD430" s="20"/>
      <c r="AE430" s="20"/>
    </row>
    <row r="431" spans="1:31" ht="15.75" customHeight="1" x14ac:dyDescent="0.25">
      <c r="A431" s="20"/>
      <c r="C431" s="20"/>
      <c r="D431" s="20"/>
      <c r="E431" s="20"/>
      <c r="F431" s="20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  <c r="AA431" s="20"/>
      <c r="AB431" s="20"/>
      <c r="AC431" s="20"/>
      <c r="AD431" s="20"/>
      <c r="AE431" s="20"/>
    </row>
    <row r="432" spans="1:31" ht="15.75" customHeight="1" x14ac:dyDescent="0.25">
      <c r="A432" s="20"/>
      <c r="C432" s="20"/>
      <c r="D432" s="20"/>
      <c r="E432" s="20"/>
      <c r="F432" s="20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  <c r="AA432" s="20"/>
      <c r="AB432" s="20"/>
      <c r="AC432" s="20"/>
      <c r="AD432" s="20"/>
      <c r="AE432" s="20"/>
    </row>
    <row r="433" spans="1:31" ht="15.75" customHeight="1" x14ac:dyDescent="0.25">
      <c r="A433" s="20"/>
      <c r="C433" s="20"/>
      <c r="D433" s="20"/>
      <c r="E433" s="20"/>
      <c r="F433" s="20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  <c r="AA433" s="20"/>
      <c r="AB433" s="20"/>
      <c r="AC433" s="20"/>
      <c r="AD433" s="20"/>
      <c r="AE433" s="20"/>
    </row>
    <row r="434" spans="1:31" ht="15.75" customHeight="1" x14ac:dyDescent="0.25">
      <c r="A434" s="20"/>
      <c r="C434" s="20"/>
      <c r="D434" s="20"/>
      <c r="E434" s="20"/>
      <c r="F434" s="20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  <c r="AA434" s="20"/>
      <c r="AB434" s="20"/>
      <c r="AC434" s="20"/>
      <c r="AD434" s="20"/>
      <c r="AE434" s="20"/>
    </row>
    <row r="435" spans="1:31" ht="15.75" customHeight="1" x14ac:dyDescent="0.25">
      <c r="A435" s="20"/>
      <c r="C435" s="20"/>
      <c r="D435" s="20"/>
      <c r="E435" s="20"/>
      <c r="F435" s="20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  <c r="AA435" s="20"/>
      <c r="AB435" s="20"/>
      <c r="AC435" s="20"/>
      <c r="AD435" s="20"/>
      <c r="AE435" s="20"/>
    </row>
    <row r="436" spans="1:31" ht="15.75" customHeight="1" x14ac:dyDescent="0.25">
      <c r="A436" s="20"/>
      <c r="C436" s="20"/>
      <c r="D436" s="20"/>
      <c r="E436" s="20"/>
      <c r="F436" s="20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  <c r="AA436" s="20"/>
      <c r="AB436" s="20"/>
      <c r="AC436" s="20"/>
      <c r="AD436" s="20"/>
      <c r="AE436" s="20"/>
    </row>
    <row r="437" spans="1:31" ht="15.75" customHeight="1" x14ac:dyDescent="0.25">
      <c r="A437" s="20"/>
      <c r="C437" s="20"/>
      <c r="D437" s="20"/>
      <c r="E437" s="20"/>
      <c r="F437" s="20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  <c r="AA437" s="20"/>
      <c r="AB437" s="20"/>
      <c r="AC437" s="20"/>
      <c r="AD437" s="20"/>
      <c r="AE437" s="20"/>
    </row>
    <row r="438" spans="1:31" ht="15.75" customHeight="1" x14ac:dyDescent="0.25">
      <c r="A438" s="20"/>
      <c r="C438" s="20"/>
      <c r="D438" s="20"/>
      <c r="E438" s="20"/>
      <c r="F438" s="20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  <c r="AA438" s="20"/>
      <c r="AB438" s="20"/>
      <c r="AC438" s="20"/>
      <c r="AD438" s="20"/>
      <c r="AE438" s="20"/>
    </row>
    <row r="439" spans="1:31" ht="15.75" customHeight="1" x14ac:dyDescent="0.25">
      <c r="A439" s="20"/>
      <c r="C439" s="20"/>
      <c r="D439" s="20"/>
      <c r="E439" s="20"/>
      <c r="F439" s="20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  <c r="AA439" s="20"/>
      <c r="AB439" s="20"/>
      <c r="AC439" s="20"/>
      <c r="AD439" s="20"/>
      <c r="AE439" s="20"/>
    </row>
    <row r="440" spans="1:31" ht="15.75" customHeight="1" x14ac:dyDescent="0.25">
      <c r="A440" s="20"/>
      <c r="C440" s="20"/>
      <c r="D440" s="20"/>
      <c r="E440" s="20"/>
      <c r="F440" s="20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  <c r="AA440" s="20"/>
      <c r="AB440" s="20"/>
      <c r="AC440" s="20"/>
      <c r="AD440" s="20"/>
      <c r="AE440" s="20"/>
    </row>
    <row r="441" spans="1:31" ht="15.75" customHeight="1" x14ac:dyDescent="0.25">
      <c r="A441" s="20"/>
      <c r="C441" s="20"/>
      <c r="D441" s="20"/>
      <c r="E441" s="20"/>
      <c r="F441" s="20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  <c r="AA441" s="20"/>
      <c r="AB441" s="20"/>
      <c r="AC441" s="20"/>
      <c r="AD441" s="20"/>
      <c r="AE441" s="20"/>
    </row>
    <row r="442" spans="1:31" ht="15.75" customHeight="1" x14ac:dyDescent="0.25">
      <c r="A442" s="20"/>
      <c r="C442" s="20"/>
      <c r="D442" s="20"/>
      <c r="E442" s="20"/>
      <c r="F442" s="20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  <c r="AA442" s="20"/>
      <c r="AB442" s="20"/>
      <c r="AC442" s="20"/>
      <c r="AD442" s="20"/>
      <c r="AE442" s="20"/>
    </row>
    <row r="443" spans="1:31" ht="15.75" customHeight="1" x14ac:dyDescent="0.25">
      <c r="A443" s="20"/>
      <c r="C443" s="20"/>
      <c r="D443" s="20"/>
      <c r="E443" s="20"/>
      <c r="F443" s="20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  <c r="AA443" s="20"/>
      <c r="AB443" s="20"/>
      <c r="AC443" s="20"/>
      <c r="AD443" s="20"/>
      <c r="AE443" s="20"/>
    </row>
    <row r="444" spans="1:31" ht="15.75" customHeight="1" x14ac:dyDescent="0.25">
      <c r="A444" s="20"/>
      <c r="C444" s="20"/>
      <c r="D444" s="20"/>
      <c r="E444" s="20"/>
      <c r="F444" s="20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  <c r="AA444" s="20"/>
      <c r="AB444" s="20"/>
      <c r="AC444" s="20"/>
      <c r="AD444" s="20"/>
      <c r="AE444" s="20"/>
    </row>
    <row r="445" spans="1:31" ht="15.75" customHeight="1" x14ac:dyDescent="0.25">
      <c r="A445" s="20"/>
      <c r="C445" s="20"/>
      <c r="D445" s="20"/>
      <c r="E445" s="20"/>
      <c r="F445" s="20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  <c r="AA445" s="20"/>
      <c r="AB445" s="20"/>
      <c r="AC445" s="20"/>
      <c r="AD445" s="20"/>
      <c r="AE445" s="20"/>
    </row>
    <row r="446" spans="1:31" ht="15.75" customHeight="1" x14ac:dyDescent="0.25">
      <c r="A446" s="20"/>
      <c r="C446" s="20"/>
      <c r="D446" s="20"/>
      <c r="E446" s="20"/>
      <c r="F446" s="20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  <c r="AA446" s="20"/>
      <c r="AB446" s="20"/>
      <c r="AC446" s="20"/>
      <c r="AD446" s="20"/>
      <c r="AE446" s="20"/>
    </row>
    <row r="447" spans="1:31" ht="15.75" customHeight="1" x14ac:dyDescent="0.25">
      <c r="A447" s="20"/>
      <c r="C447" s="20"/>
      <c r="D447" s="20"/>
      <c r="E447" s="20"/>
      <c r="F447" s="20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  <c r="AA447" s="20"/>
      <c r="AB447" s="20"/>
      <c r="AC447" s="20"/>
      <c r="AD447" s="20"/>
      <c r="AE447" s="20"/>
    </row>
    <row r="448" spans="1:31" ht="15.75" customHeight="1" x14ac:dyDescent="0.25">
      <c r="A448" s="20"/>
      <c r="C448" s="20"/>
      <c r="D448" s="20"/>
      <c r="E448" s="20"/>
      <c r="F448" s="20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  <c r="AA448" s="20"/>
      <c r="AB448" s="20"/>
      <c r="AC448" s="20"/>
      <c r="AD448" s="20"/>
      <c r="AE448" s="20"/>
    </row>
    <row r="449" spans="1:31" ht="15.75" customHeight="1" x14ac:dyDescent="0.25">
      <c r="A449" s="20"/>
      <c r="C449" s="20"/>
      <c r="D449" s="20"/>
      <c r="E449" s="20"/>
      <c r="F449" s="20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  <c r="AA449" s="20"/>
      <c r="AB449" s="20"/>
      <c r="AC449" s="20"/>
      <c r="AD449" s="20"/>
      <c r="AE449" s="20"/>
    </row>
    <row r="450" spans="1:31" ht="15.75" customHeight="1" x14ac:dyDescent="0.25">
      <c r="A450" s="20"/>
      <c r="C450" s="20"/>
      <c r="D450" s="20"/>
      <c r="E450" s="20"/>
      <c r="F450" s="20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  <c r="AA450" s="20"/>
      <c r="AB450" s="20"/>
      <c r="AC450" s="20"/>
      <c r="AD450" s="20"/>
      <c r="AE450" s="20"/>
    </row>
    <row r="451" spans="1:31" ht="15.75" customHeight="1" x14ac:dyDescent="0.25">
      <c r="A451" s="20"/>
      <c r="C451" s="20"/>
      <c r="D451" s="20"/>
      <c r="E451" s="20"/>
      <c r="F451" s="20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  <c r="AA451" s="20"/>
      <c r="AB451" s="20"/>
      <c r="AC451" s="20"/>
      <c r="AD451" s="20"/>
      <c r="AE451" s="20"/>
    </row>
    <row r="452" spans="1:31" ht="15.75" customHeight="1" x14ac:dyDescent="0.25">
      <c r="A452" s="20"/>
      <c r="C452" s="20"/>
      <c r="D452" s="20"/>
      <c r="E452" s="20"/>
      <c r="F452" s="20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  <c r="AA452" s="20"/>
      <c r="AB452" s="20"/>
      <c r="AC452" s="20"/>
      <c r="AD452" s="20"/>
      <c r="AE452" s="20"/>
    </row>
    <row r="453" spans="1:31" ht="15.75" customHeight="1" x14ac:dyDescent="0.25">
      <c r="A453" s="20"/>
      <c r="C453" s="20"/>
      <c r="D453" s="20"/>
      <c r="E453" s="20"/>
      <c r="F453" s="20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  <c r="AA453" s="20"/>
      <c r="AB453" s="20"/>
      <c r="AC453" s="20"/>
      <c r="AD453" s="20"/>
      <c r="AE453" s="20"/>
    </row>
    <row r="454" spans="1:31" ht="15.75" customHeight="1" x14ac:dyDescent="0.25">
      <c r="A454" s="20"/>
      <c r="C454" s="20"/>
      <c r="D454" s="20"/>
      <c r="E454" s="20"/>
      <c r="F454" s="20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  <c r="AA454" s="20"/>
      <c r="AB454" s="20"/>
      <c r="AC454" s="20"/>
      <c r="AD454" s="20"/>
      <c r="AE454" s="20"/>
    </row>
    <row r="455" spans="1:31" ht="15.75" customHeight="1" x14ac:dyDescent="0.25">
      <c r="A455" s="20"/>
      <c r="C455" s="20"/>
      <c r="D455" s="20"/>
      <c r="E455" s="20"/>
      <c r="F455" s="20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  <c r="AA455" s="20"/>
      <c r="AB455" s="20"/>
      <c r="AC455" s="20"/>
      <c r="AD455" s="20"/>
      <c r="AE455" s="20"/>
    </row>
    <row r="456" spans="1:31" ht="15.75" customHeight="1" x14ac:dyDescent="0.25">
      <c r="A456" s="20"/>
      <c r="C456" s="20"/>
      <c r="D456" s="20"/>
      <c r="E456" s="20"/>
      <c r="F456" s="20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  <c r="AA456" s="20"/>
      <c r="AB456" s="20"/>
      <c r="AC456" s="20"/>
      <c r="AD456" s="20"/>
      <c r="AE456" s="20"/>
    </row>
    <row r="457" spans="1:31" ht="15.75" customHeight="1" x14ac:dyDescent="0.25">
      <c r="A457" s="20"/>
      <c r="C457" s="20"/>
      <c r="D457" s="20"/>
      <c r="E457" s="20"/>
      <c r="F457" s="20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  <c r="AA457" s="20"/>
      <c r="AB457" s="20"/>
      <c r="AC457" s="20"/>
      <c r="AD457" s="20"/>
      <c r="AE457" s="20"/>
    </row>
    <row r="458" spans="1:31" ht="15.75" customHeight="1" x14ac:dyDescent="0.25">
      <c r="A458" s="20"/>
      <c r="C458" s="20"/>
      <c r="D458" s="20"/>
      <c r="E458" s="20"/>
      <c r="F458" s="20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  <c r="AA458" s="20"/>
      <c r="AB458" s="20"/>
      <c r="AC458" s="20"/>
      <c r="AD458" s="20"/>
      <c r="AE458" s="20"/>
    </row>
    <row r="459" spans="1:31" ht="15.75" customHeight="1" x14ac:dyDescent="0.25">
      <c r="A459" s="20"/>
      <c r="C459" s="20"/>
      <c r="D459" s="20"/>
      <c r="E459" s="20"/>
      <c r="F459" s="20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  <c r="AA459" s="20"/>
      <c r="AB459" s="20"/>
      <c r="AC459" s="20"/>
      <c r="AD459" s="20"/>
      <c r="AE459" s="20"/>
    </row>
    <row r="460" spans="1:31" ht="15.75" customHeight="1" x14ac:dyDescent="0.25">
      <c r="A460" s="20"/>
      <c r="C460" s="20"/>
      <c r="D460" s="20"/>
      <c r="E460" s="20"/>
      <c r="F460" s="20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  <c r="AA460" s="20"/>
      <c r="AB460" s="20"/>
      <c r="AC460" s="20"/>
      <c r="AD460" s="20"/>
      <c r="AE460" s="20"/>
    </row>
    <row r="461" spans="1:31" ht="15.75" customHeight="1" x14ac:dyDescent="0.25">
      <c r="A461" s="20"/>
      <c r="C461" s="20"/>
      <c r="D461" s="20"/>
      <c r="E461" s="20"/>
      <c r="F461" s="20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  <c r="AA461" s="20"/>
      <c r="AB461" s="20"/>
      <c r="AC461" s="20"/>
      <c r="AD461" s="20"/>
      <c r="AE461" s="20"/>
    </row>
    <row r="462" spans="1:31" ht="15.75" customHeight="1" x14ac:dyDescent="0.25">
      <c r="A462" s="20"/>
      <c r="C462" s="20"/>
      <c r="D462" s="20"/>
      <c r="E462" s="20"/>
      <c r="F462" s="20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  <c r="AA462" s="20"/>
      <c r="AB462" s="20"/>
      <c r="AC462" s="20"/>
      <c r="AD462" s="20"/>
      <c r="AE462" s="20"/>
    </row>
    <row r="463" spans="1:31" ht="15.75" customHeight="1" x14ac:dyDescent="0.25">
      <c r="A463" s="20"/>
      <c r="C463" s="20"/>
      <c r="D463" s="20"/>
      <c r="E463" s="20"/>
      <c r="F463" s="20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  <c r="AA463" s="20"/>
      <c r="AB463" s="20"/>
      <c r="AC463" s="20"/>
      <c r="AD463" s="20"/>
      <c r="AE463" s="20"/>
    </row>
    <row r="464" spans="1:31" ht="15.75" customHeight="1" x14ac:dyDescent="0.25">
      <c r="A464" s="20"/>
      <c r="C464" s="20"/>
      <c r="D464" s="20"/>
      <c r="E464" s="20"/>
      <c r="F464" s="20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  <c r="AA464" s="20"/>
      <c r="AB464" s="20"/>
      <c r="AC464" s="20"/>
      <c r="AD464" s="20"/>
      <c r="AE464" s="20"/>
    </row>
    <row r="465" spans="1:31" ht="15.75" customHeight="1" x14ac:dyDescent="0.25">
      <c r="A465" s="20"/>
      <c r="C465" s="20"/>
      <c r="D465" s="20"/>
      <c r="E465" s="20"/>
      <c r="F465" s="20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  <c r="AA465" s="20"/>
      <c r="AB465" s="20"/>
      <c r="AC465" s="20"/>
      <c r="AD465" s="20"/>
      <c r="AE465" s="20"/>
    </row>
    <row r="466" spans="1:31" ht="15.75" customHeight="1" x14ac:dyDescent="0.25">
      <c r="A466" s="20"/>
      <c r="C466" s="20"/>
      <c r="D466" s="20"/>
      <c r="E466" s="20"/>
      <c r="F466" s="20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  <c r="AA466" s="20"/>
      <c r="AB466" s="20"/>
      <c r="AC466" s="20"/>
      <c r="AD466" s="20"/>
      <c r="AE466" s="20"/>
    </row>
    <row r="467" spans="1:31" ht="15.75" customHeight="1" x14ac:dyDescent="0.25">
      <c r="A467" s="20"/>
      <c r="C467" s="20"/>
      <c r="D467" s="20"/>
      <c r="E467" s="20"/>
      <c r="F467" s="20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  <c r="AA467" s="20"/>
      <c r="AB467" s="20"/>
      <c r="AC467" s="20"/>
      <c r="AD467" s="20"/>
      <c r="AE467" s="20"/>
    </row>
    <row r="468" spans="1:31" ht="15.75" customHeight="1" x14ac:dyDescent="0.25">
      <c r="A468" s="20"/>
      <c r="C468" s="20"/>
      <c r="D468" s="20"/>
      <c r="E468" s="20"/>
      <c r="F468" s="20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  <c r="AA468" s="20"/>
      <c r="AB468" s="20"/>
      <c r="AC468" s="20"/>
      <c r="AD468" s="20"/>
      <c r="AE468" s="20"/>
    </row>
    <row r="469" spans="1:31" ht="15.75" customHeight="1" x14ac:dyDescent="0.25">
      <c r="A469" s="20"/>
      <c r="C469" s="20"/>
      <c r="D469" s="20"/>
      <c r="E469" s="20"/>
      <c r="F469" s="20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  <c r="AA469" s="20"/>
      <c r="AB469" s="20"/>
      <c r="AC469" s="20"/>
      <c r="AD469" s="20"/>
      <c r="AE469" s="20"/>
    </row>
    <row r="470" spans="1:31" ht="15.75" customHeight="1" x14ac:dyDescent="0.25">
      <c r="A470" s="20"/>
      <c r="C470" s="20"/>
      <c r="D470" s="20"/>
      <c r="E470" s="20"/>
      <c r="F470" s="20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  <c r="AA470" s="20"/>
      <c r="AB470" s="20"/>
      <c r="AC470" s="20"/>
      <c r="AD470" s="20"/>
      <c r="AE470" s="20"/>
    </row>
    <row r="471" spans="1:31" ht="15.75" customHeight="1" x14ac:dyDescent="0.25">
      <c r="A471" s="20"/>
      <c r="C471" s="20"/>
      <c r="D471" s="20"/>
      <c r="E471" s="20"/>
      <c r="F471" s="20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  <c r="AA471" s="20"/>
      <c r="AB471" s="20"/>
      <c r="AC471" s="20"/>
      <c r="AD471" s="20"/>
      <c r="AE471" s="20"/>
    </row>
    <row r="472" spans="1:31" ht="15.75" customHeight="1" x14ac:dyDescent="0.25">
      <c r="A472" s="20"/>
      <c r="C472" s="20"/>
      <c r="D472" s="20"/>
      <c r="E472" s="20"/>
      <c r="F472" s="20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  <c r="AA472" s="20"/>
      <c r="AB472" s="20"/>
      <c r="AC472" s="20"/>
      <c r="AD472" s="20"/>
      <c r="AE472" s="20"/>
    </row>
    <row r="473" spans="1:31" ht="15.75" customHeight="1" x14ac:dyDescent="0.25">
      <c r="A473" s="20"/>
      <c r="C473" s="20"/>
      <c r="D473" s="20"/>
      <c r="E473" s="20"/>
      <c r="F473" s="20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  <c r="AA473" s="20"/>
      <c r="AB473" s="20"/>
      <c r="AC473" s="20"/>
      <c r="AD473" s="20"/>
      <c r="AE473" s="20"/>
    </row>
    <row r="474" spans="1:31" ht="15.75" customHeight="1" x14ac:dyDescent="0.25">
      <c r="A474" s="20"/>
      <c r="C474" s="20"/>
      <c r="D474" s="20"/>
      <c r="E474" s="20"/>
      <c r="F474" s="20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  <c r="AA474" s="20"/>
      <c r="AB474" s="20"/>
      <c r="AC474" s="20"/>
      <c r="AD474" s="20"/>
      <c r="AE474" s="20"/>
    </row>
    <row r="475" spans="1:31" ht="15.75" customHeight="1" x14ac:dyDescent="0.25">
      <c r="A475" s="20"/>
      <c r="C475" s="20"/>
      <c r="D475" s="20"/>
      <c r="E475" s="20"/>
      <c r="F475" s="20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  <c r="AA475" s="20"/>
      <c r="AB475" s="20"/>
      <c r="AC475" s="20"/>
      <c r="AD475" s="20"/>
      <c r="AE475" s="20"/>
    </row>
    <row r="476" spans="1:31" ht="15.75" customHeight="1" x14ac:dyDescent="0.25">
      <c r="A476" s="20"/>
      <c r="C476" s="20"/>
      <c r="D476" s="20"/>
      <c r="E476" s="20"/>
      <c r="F476" s="20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  <c r="AA476" s="20"/>
      <c r="AB476" s="20"/>
      <c r="AC476" s="20"/>
      <c r="AD476" s="20"/>
      <c r="AE476" s="20"/>
    </row>
    <row r="477" spans="1:31" ht="15.75" customHeight="1" x14ac:dyDescent="0.25">
      <c r="A477" s="20"/>
      <c r="C477" s="20"/>
      <c r="D477" s="20"/>
      <c r="E477" s="20"/>
      <c r="F477" s="20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  <c r="AA477" s="20"/>
      <c r="AB477" s="20"/>
      <c r="AC477" s="20"/>
      <c r="AD477" s="20"/>
      <c r="AE477" s="20"/>
    </row>
    <row r="478" spans="1:31" ht="15.75" customHeight="1" x14ac:dyDescent="0.25">
      <c r="A478" s="20"/>
      <c r="C478" s="20"/>
      <c r="D478" s="20"/>
      <c r="E478" s="20"/>
      <c r="F478" s="20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  <c r="AA478" s="20"/>
      <c r="AB478" s="20"/>
      <c r="AC478" s="20"/>
      <c r="AD478" s="20"/>
      <c r="AE478" s="20"/>
    </row>
    <row r="479" spans="1:31" ht="15.75" customHeight="1" x14ac:dyDescent="0.25">
      <c r="A479" s="20"/>
      <c r="C479" s="20"/>
      <c r="D479" s="20"/>
      <c r="E479" s="20"/>
      <c r="F479" s="20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  <c r="AA479" s="20"/>
      <c r="AB479" s="20"/>
      <c r="AC479" s="20"/>
      <c r="AD479" s="20"/>
      <c r="AE479" s="20"/>
    </row>
    <row r="480" spans="1:31" ht="15.75" customHeight="1" x14ac:dyDescent="0.25">
      <c r="A480" s="20"/>
      <c r="C480" s="20"/>
      <c r="D480" s="20"/>
      <c r="E480" s="20"/>
      <c r="F480" s="20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  <c r="AA480" s="20"/>
      <c r="AB480" s="20"/>
      <c r="AC480" s="20"/>
      <c r="AD480" s="20"/>
      <c r="AE480" s="20"/>
    </row>
    <row r="481" spans="1:31" ht="15.75" customHeight="1" x14ac:dyDescent="0.25">
      <c r="A481" s="20"/>
      <c r="C481" s="20"/>
      <c r="D481" s="20"/>
      <c r="E481" s="20"/>
      <c r="F481" s="20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  <c r="AA481" s="20"/>
      <c r="AB481" s="20"/>
      <c r="AC481" s="20"/>
      <c r="AD481" s="20"/>
      <c r="AE481" s="20"/>
    </row>
    <row r="482" spans="1:31" ht="15.75" customHeight="1" x14ac:dyDescent="0.25">
      <c r="A482" s="20"/>
      <c r="C482" s="20"/>
      <c r="D482" s="20"/>
      <c r="E482" s="20"/>
      <c r="F482" s="20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  <c r="AA482" s="20"/>
      <c r="AB482" s="20"/>
      <c r="AC482" s="20"/>
      <c r="AD482" s="20"/>
      <c r="AE482" s="20"/>
    </row>
    <row r="483" spans="1:31" ht="15.75" customHeight="1" x14ac:dyDescent="0.25">
      <c r="A483" s="20"/>
      <c r="C483" s="20"/>
      <c r="D483" s="20"/>
      <c r="E483" s="20"/>
      <c r="F483" s="20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  <c r="AA483" s="20"/>
      <c r="AB483" s="20"/>
      <c r="AC483" s="20"/>
      <c r="AD483" s="20"/>
      <c r="AE483" s="20"/>
    </row>
    <row r="484" spans="1:31" ht="15.75" customHeight="1" x14ac:dyDescent="0.25">
      <c r="A484" s="20"/>
      <c r="C484" s="20"/>
      <c r="D484" s="20"/>
      <c r="E484" s="20"/>
      <c r="F484" s="20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  <c r="AA484" s="20"/>
      <c r="AB484" s="20"/>
      <c r="AC484" s="20"/>
      <c r="AD484" s="20"/>
      <c r="AE484" s="20"/>
    </row>
    <row r="485" spans="1:31" ht="15.75" customHeight="1" x14ac:dyDescent="0.25">
      <c r="A485" s="20"/>
      <c r="C485" s="20"/>
      <c r="D485" s="20"/>
      <c r="E485" s="20"/>
      <c r="F485" s="20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  <c r="AA485" s="20"/>
      <c r="AB485" s="20"/>
      <c r="AC485" s="20"/>
      <c r="AD485" s="20"/>
      <c r="AE485" s="20"/>
    </row>
    <row r="486" spans="1:31" ht="15.75" customHeight="1" x14ac:dyDescent="0.25">
      <c r="A486" s="20"/>
      <c r="C486" s="20"/>
      <c r="D486" s="20"/>
      <c r="E486" s="20"/>
      <c r="F486" s="20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  <c r="AA486" s="20"/>
      <c r="AB486" s="20"/>
      <c r="AC486" s="20"/>
      <c r="AD486" s="20"/>
      <c r="AE486" s="20"/>
    </row>
    <row r="487" spans="1:31" ht="15.75" customHeight="1" x14ac:dyDescent="0.25">
      <c r="A487" s="20"/>
      <c r="C487" s="20"/>
      <c r="D487" s="20"/>
      <c r="E487" s="20"/>
      <c r="F487" s="20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  <c r="AA487" s="20"/>
      <c r="AB487" s="20"/>
      <c r="AC487" s="20"/>
      <c r="AD487" s="20"/>
      <c r="AE487" s="20"/>
    </row>
    <row r="488" spans="1:31" ht="15.75" customHeight="1" x14ac:dyDescent="0.25">
      <c r="A488" s="20"/>
      <c r="C488" s="20"/>
      <c r="D488" s="20"/>
      <c r="E488" s="20"/>
      <c r="F488" s="20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  <c r="AA488" s="20"/>
      <c r="AB488" s="20"/>
      <c r="AC488" s="20"/>
      <c r="AD488" s="20"/>
      <c r="AE488" s="20"/>
    </row>
    <row r="489" spans="1:31" ht="15.75" customHeight="1" x14ac:dyDescent="0.25">
      <c r="A489" s="20"/>
      <c r="C489" s="20"/>
      <c r="D489" s="20"/>
      <c r="E489" s="20"/>
      <c r="F489" s="20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  <c r="AA489" s="20"/>
      <c r="AB489" s="20"/>
      <c r="AC489" s="20"/>
      <c r="AD489" s="20"/>
      <c r="AE489" s="20"/>
    </row>
    <row r="490" spans="1:31" ht="15.75" customHeight="1" x14ac:dyDescent="0.25">
      <c r="A490" s="20"/>
      <c r="C490" s="20"/>
      <c r="D490" s="20"/>
      <c r="E490" s="20"/>
      <c r="F490" s="20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  <c r="AA490" s="20"/>
      <c r="AB490" s="20"/>
      <c r="AC490" s="20"/>
      <c r="AD490" s="20"/>
      <c r="AE490" s="20"/>
    </row>
    <row r="491" spans="1:31" ht="15.75" customHeight="1" x14ac:dyDescent="0.25">
      <c r="A491" s="20"/>
      <c r="C491" s="20"/>
      <c r="D491" s="20"/>
      <c r="E491" s="20"/>
      <c r="F491" s="20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  <c r="AA491" s="20"/>
      <c r="AB491" s="20"/>
      <c r="AC491" s="20"/>
      <c r="AD491" s="20"/>
      <c r="AE491" s="20"/>
    </row>
    <row r="492" spans="1:31" ht="15.75" customHeight="1" x14ac:dyDescent="0.25">
      <c r="A492" s="20"/>
      <c r="C492" s="20"/>
      <c r="D492" s="20"/>
      <c r="E492" s="20"/>
      <c r="F492" s="20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  <c r="AA492" s="20"/>
      <c r="AB492" s="20"/>
      <c r="AC492" s="20"/>
      <c r="AD492" s="20"/>
      <c r="AE492" s="20"/>
    </row>
    <row r="493" spans="1:31" ht="15.75" customHeight="1" x14ac:dyDescent="0.25">
      <c r="A493" s="20"/>
      <c r="C493" s="20"/>
      <c r="D493" s="20"/>
      <c r="E493" s="20"/>
      <c r="F493" s="20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  <c r="AA493" s="20"/>
      <c r="AB493" s="20"/>
      <c r="AC493" s="20"/>
      <c r="AD493" s="20"/>
      <c r="AE493" s="20"/>
    </row>
    <row r="494" spans="1:31" ht="15.75" customHeight="1" x14ac:dyDescent="0.25">
      <c r="A494" s="20"/>
      <c r="C494" s="20"/>
      <c r="D494" s="20"/>
      <c r="E494" s="20"/>
      <c r="F494" s="20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  <c r="AA494" s="20"/>
      <c r="AB494" s="20"/>
      <c r="AC494" s="20"/>
      <c r="AD494" s="20"/>
      <c r="AE494" s="20"/>
    </row>
    <row r="495" spans="1:31" ht="15.75" customHeight="1" x14ac:dyDescent="0.25">
      <c r="A495" s="20"/>
      <c r="C495" s="20"/>
      <c r="D495" s="20"/>
      <c r="E495" s="20"/>
      <c r="F495" s="20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  <c r="AA495" s="20"/>
      <c r="AB495" s="20"/>
      <c r="AC495" s="20"/>
      <c r="AD495" s="20"/>
      <c r="AE495" s="20"/>
    </row>
    <row r="496" spans="1:31" ht="15.75" customHeight="1" x14ac:dyDescent="0.25">
      <c r="A496" s="20"/>
      <c r="C496" s="20"/>
      <c r="D496" s="20"/>
      <c r="E496" s="20"/>
      <c r="F496" s="20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  <c r="AA496" s="20"/>
      <c r="AB496" s="20"/>
      <c r="AC496" s="20"/>
      <c r="AD496" s="20"/>
      <c r="AE496" s="20"/>
    </row>
    <row r="497" spans="1:31" ht="15.75" customHeight="1" x14ac:dyDescent="0.25">
      <c r="A497" s="20"/>
      <c r="C497" s="20"/>
      <c r="D497" s="20"/>
      <c r="E497" s="20"/>
      <c r="F497" s="20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  <c r="AA497" s="20"/>
      <c r="AB497" s="20"/>
      <c r="AC497" s="20"/>
      <c r="AD497" s="20"/>
      <c r="AE497" s="20"/>
    </row>
    <row r="498" spans="1:31" ht="15.75" customHeight="1" x14ac:dyDescent="0.25">
      <c r="A498" s="20"/>
      <c r="C498" s="20"/>
      <c r="D498" s="20"/>
      <c r="E498" s="20"/>
      <c r="F498" s="20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  <c r="AA498" s="20"/>
      <c r="AB498" s="20"/>
      <c r="AC498" s="20"/>
      <c r="AD498" s="20"/>
      <c r="AE498" s="20"/>
    </row>
    <row r="499" spans="1:31" ht="15.75" customHeight="1" x14ac:dyDescent="0.25">
      <c r="A499" s="20"/>
      <c r="C499" s="20"/>
      <c r="D499" s="20"/>
      <c r="E499" s="20"/>
      <c r="F499" s="20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  <c r="AA499" s="20"/>
      <c r="AB499" s="20"/>
      <c r="AC499" s="20"/>
      <c r="AD499" s="20"/>
      <c r="AE499" s="20"/>
    </row>
    <row r="500" spans="1:31" ht="15.75" customHeight="1" x14ac:dyDescent="0.25">
      <c r="A500" s="20"/>
      <c r="C500" s="20"/>
      <c r="D500" s="20"/>
      <c r="E500" s="20"/>
      <c r="F500" s="20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  <c r="AA500" s="20"/>
      <c r="AB500" s="20"/>
      <c r="AC500" s="20"/>
      <c r="AD500" s="20"/>
      <c r="AE500" s="20"/>
    </row>
    <row r="501" spans="1:31" ht="15.75" customHeight="1" x14ac:dyDescent="0.25">
      <c r="A501" s="20"/>
      <c r="C501" s="20"/>
      <c r="D501" s="20"/>
      <c r="E501" s="20"/>
      <c r="F501" s="20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  <c r="AA501" s="20"/>
      <c r="AB501" s="20"/>
      <c r="AC501" s="20"/>
      <c r="AD501" s="20"/>
      <c r="AE501" s="20"/>
    </row>
    <row r="502" spans="1:31" ht="15.75" customHeight="1" x14ac:dyDescent="0.25">
      <c r="A502" s="20"/>
      <c r="C502" s="20"/>
      <c r="D502" s="20"/>
      <c r="E502" s="20"/>
      <c r="F502" s="20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  <c r="AA502" s="20"/>
      <c r="AB502" s="20"/>
      <c r="AC502" s="20"/>
      <c r="AD502" s="20"/>
      <c r="AE502" s="20"/>
    </row>
    <row r="503" spans="1:31" ht="15.75" customHeight="1" x14ac:dyDescent="0.25">
      <c r="A503" s="20"/>
      <c r="C503" s="20"/>
      <c r="D503" s="20"/>
      <c r="E503" s="20"/>
      <c r="F503" s="20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  <c r="AA503" s="20"/>
      <c r="AB503" s="20"/>
      <c r="AC503" s="20"/>
      <c r="AD503" s="20"/>
      <c r="AE503" s="20"/>
    </row>
    <row r="504" spans="1:31" ht="15.75" customHeight="1" x14ac:dyDescent="0.25">
      <c r="A504" s="20"/>
      <c r="C504" s="20"/>
      <c r="D504" s="20"/>
      <c r="E504" s="20"/>
      <c r="F504" s="20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  <c r="AA504" s="20"/>
      <c r="AB504" s="20"/>
      <c r="AC504" s="20"/>
      <c r="AD504" s="20"/>
      <c r="AE504" s="20"/>
    </row>
    <row r="505" spans="1:31" ht="15.75" customHeight="1" x14ac:dyDescent="0.25">
      <c r="A505" s="20"/>
      <c r="C505" s="20"/>
      <c r="D505" s="20"/>
      <c r="E505" s="20"/>
      <c r="F505" s="20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  <c r="AA505" s="20"/>
      <c r="AB505" s="20"/>
      <c r="AC505" s="20"/>
      <c r="AD505" s="20"/>
      <c r="AE505" s="20"/>
    </row>
    <row r="506" spans="1:31" ht="15.75" customHeight="1" x14ac:dyDescent="0.25">
      <c r="A506" s="20"/>
      <c r="C506" s="20"/>
      <c r="D506" s="20"/>
      <c r="E506" s="20"/>
      <c r="F506" s="20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  <c r="AA506" s="20"/>
      <c r="AB506" s="20"/>
      <c r="AC506" s="20"/>
      <c r="AD506" s="20"/>
      <c r="AE506" s="20"/>
    </row>
    <row r="507" spans="1:31" ht="15.75" customHeight="1" x14ac:dyDescent="0.25">
      <c r="A507" s="20"/>
      <c r="C507" s="20"/>
      <c r="D507" s="20"/>
      <c r="E507" s="20"/>
      <c r="F507" s="20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  <c r="AA507" s="20"/>
      <c r="AB507" s="20"/>
      <c r="AC507" s="20"/>
      <c r="AD507" s="20"/>
      <c r="AE507" s="20"/>
    </row>
    <row r="508" spans="1:31" ht="15.75" customHeight="1" x14ac:dyDescent="0.25">
      <c r="A508" s="20"/>
      <c r="C508" s="20"/>
      <c r="D508" s="20"/>
      <c r="E508" s="20"/>
      <c r="F508" s="20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  <c r="AA508" s="20"/>
      <c r="AB508" s="20"/>
      <c r="AC508" s="20"/>
      <c r="AD508" s="20"/>
      <c r="AE508" s="20"/>
    </row>
    <row r="509" spans="1:31" ht="15.75" customHeight="1" x14ac:dyDescent="0.25">
      <c r="A509" s="20"/>
      <c r="C509" s="20"/>
      <c r="D509" s="20"/>
      <c r="E509" s="20"/>
      <c r="F509" s="20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  <c r="AA509" s="20"/>
      <c r="AB509" s="20"/>
      <c r="AC509" s="20"/>
      <c r="AD509" s="20"/>
      <c r="AE509" s="20"/>
    </row>
    <row r="510" spans="1:31" ht="15.75" customHeight="1" x14ac:dyDescent="0.25">
      <c r="A510" s="20"/>
      <c r="C510" s="20"/>
      <c r="D510" s="20"/>
      <c r="E510" s="20"/>
      <c r="F510" s="20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  <c r="AA510" s="20"/>
      <c r="AB510" s="20"/>
      <c r="AC510" s="20"/>
      <c r="AD510" s="20"/>
      <c r="AE510" s="20"/>
    </row>
    <row r="511" spans="1:31" ht="15.75" customHeight="1" x14ac:dyDescent="0.25">
      <c r="A511" s="20"/>
      <c r="C511" s="20"/>
      <c r="D511" s="20"/>
      <c r="E511" s="20"/>
      <c r="F511" s="20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  <c r="AA511" s="20"/>
      <c r="AB511" s="20"/>
      <c r="AC511" s="20"/>
      <c r="AD511" s="20"/>
      <c r="AE511" s="20"/>
    </row>
    <row r="512" spans="1:31" ht="15.75" customHeight="1" x14ac:dyDescent="0.25">
      <c r="A512" s="20"/>
      <c r="C512" s="20"/>
      <c r="D512" s="20"/>
      <c r="E512" s="20"/>
      <c r="F512" s="20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  <c r="AA512" s="20"/>
      <c r="AB512" s="20"/>
      <c r="AC512" s="20"/>
      <c r="AD512" s="20"/>
      <c r="AE512" s="20"/>
    </row>
    <row r="513" spans="1:31" ht="15.75" customHeight="1" x14ac:dyDescent="0.25">
      <c r="A513" s="20"/>
      <c r="C513" s="20"/>
      <c r="D513" s="20"/>
      <c r="E513" s="20"/>
      <c r="F513" s="20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  <c r="AA513" s="20"/>
      <c r="AB513" s="20"/>
      <c r="AC513" s="20"/>
      <c r="AD513" s="20"/>
      <c r="AE513" s="20"/>
    </row>
    <row r="514" spans="1:31" ht="15.75" customHeight="1" x14ac:dyDescent="0.25">
      <c r="A514" s="20"/>
      <c r="C514" s="20"/>
      <c r="D514" s="20"/>
      <c r="E514" s="20"/>
      <c r="F514" s="20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  <c r="AA514" s="20"/>
      <c r="AB514" s="20"/>
      <c r="AC514" s="20"/>
      <c r="AD514" s="20"/>
      <c r="AE514" s="20"/>
    </row>
    <row r="515" spans="1:31" ht="15.75" customHeight="1" x14ac:dyDescent="0.25">
      <c r="A515" s="20"/>
      <c r="C515" s="20"/>
      <c r="D515" s="20"/>
      <c r="E515" s="20"/>
      <c r="F515" s="20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  <c r="AA515" s="20"/>
      <c r="AB515" s="20"/>
      <c r="AC515" s="20"/>
      <c r="AD515" s="20"/>
      <c r="AE515" s="20"/>
    </row>
    <row r="516" spans="1:31" ht="15.75" customHeight="1" x14ac:dyDescent="0.25">
      <c r="A516" s="20"/>
      <c r="C516" s="20"/>
      <c r="D516" s="20"/>
      <c r="E516" s="20"/>
      <c r="F516" s="20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  <c r="AA516" s="20"/>
      <c r="AB516" s="20"/>
      <c r="AC516" s="20"/>
      <c r="AD516" s="20"/>
      <c r="AE516" s="20"/>
    </row>
    <row r="517" spans="1:31" ht="15.75" customHeight="1" x14ac:dyDescent="0.25">
      <c r="A517" s="20"/>
      <c r="C517" s="20"/>
      <c r="D517" s="20"/>
      <c r="E517" s="20"/>
      <c r="F517" s="20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  <c r="AA517" s="20"/>
      <c r="AB517" s="20"/>
      <c r="AC517" s="20"/>
      <c r="AD517" s="20"/>
      <c r="AE517" s="20"/>
    </row>
    <row r="518" spans="1:31" ht="15.75" customHeight="1" x14ac:dyDescent="0.25">
      <c r="A518" s="20"/>
      <c r="C518" s="20"/>
      <c r="D518" s="20"/>
      <c r="E518" s="20"/>
      <c r="F518" s="20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  <c r="AA518" s="20"/>
      <c r="AB518" s="20"/>
      <c r="AC518" s="20"/>
      <c r="AD518" s="20"/>
      <c r="AE518" s="20"/>
    </row>
    <row r="519" spans="1:31" ht="15.75" customHeight="1" x14ac:dyDescent="0.25">
      <c r="A519" s="20"/>
      <c r="C519" s="20"/>
      <c r="D519" s="20"/>
      <c r="E519" s="20"/>
      <c r="F519" s="20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  <c r="AA519" s="20"/>
      <c r="AB519" s="20"/>
      <c r="AC519" s="20"/>
      <c r="AD519" s="20"/>
      <c r="AE519" s="20"/>
    </row>
    <row r="520" spans="1:31" ht="15.75" customHeight="1" x14ac:dyDescent="0.25">
      <c r="A520" s="20"/>
      <c r="C520" s="20"/>
      <c r="D520" s="20"/>
      <c r="E520" s="20"/>
      <c r="F520" s="20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  <c r="AA520" s="20"/>
      <c r="AB520" s="20"/>
      <c r="AC520" s="20"/>
      <c r="AD520" s="20"/>
      <c r="AE520" s="20"/>
    </row>
    <row r="521" spans="1:31" ht="15.75" customHeight="1" x14ac:dyDescent="0.25">
      <c r="A521" s="20"/>
      <c r="C521" s="20"/>
      <c r="D521" s="20"/>
      <c r="E521" s="20"/>
      <c r="F521" s="20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  <c r="AA521" s="20"/>
      <c r="AB521" s="20"/>
      <c r="AC521" s="20"/>
      <c r="AD521" s="20"/>
      <c r="AE521" s="20"/>
    </row>
    <row r="522" spans="1:31" ht="15.75" customHeight="1" x14ac:dyDescent="0.25">
      <c r="A522" s="20"/>
      <c r="C522" s="20"/>
      <c r="D522" s="20"/>
      <c r="E522" s="20"/>
      <c r="F522" s="20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  <c r="AA522" s="20"/>
      <c r="AB522" s="20"/>
      <c r="AC522" s="20"/>
      <c r="AD522" s="20"/>
      <c r="AE522" s="20"/>
    </row>
    <row r="523" spans="1:31" ht="15.75" customHeight="1" x14ac:dyDescent="0.25">
      <c r="A523" s="20"/>
      <c r="C523" s="20"/>
      <c r="D523" s="20"/>
      <c r="E523" s="20"/>
      <c r="F523" s="20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  <c r="AA523" s="20"/>
      <c r="AB523" s="20"/>
      <c r="AC523" s="20"/>
      <c r="AD523" s="20"/>
      <c r="AE523" s="20"/>
    </row>
    <row r="524" spans="1:31" ht="15.75" customHeight="1" x14ac:dyDescent="0.25">
      <c r="A524" s="20"/>
      <c r="C524" s="20"/>
      <c r="D524" s="20"/>
      <c r="E524" s="20"/>
      <c r="F524" s="20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  <c r="AA524" s="20"/>
      <c r="AB524" s="20"/>
      <c r="AC524" s="20"/>
      <c r="AD524" s="20"/>
      <c r="AE524" s="20"/>
    </row>
    <row r="525" spans="1:31" ht="15.75" customHeight="1" x14ac:dyDescent="0.25">
      <c r="A525" s="20"/>
      <c r="C525" s="20"/>
      <c r="D525" s="20"/>
      <c r="E525" s="20"/>
      <c r="F525" s="20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  <c r="AA525" s="20"/>
      <c r="AB525" s="20"/>
      <c r="AC525" s="20"/>
      <c r="AD525" s="20"/>
      <c r="AE525" s="20"/>
    </row>
    <row r="526" spans="1:31" ht="15.75" customHeight="1" x14ac:dyDescent="0.25">
      <c r="A526" s="20"/>
      <c r="C526" s="20"/>
      <c r="D526" s="20"/>
      <c r="E526" s="20"/>
      <c r="F526" s="20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  <c r="AA526" s="20"/>
      <c r="AB526" s="20"/>
      <c r="AC526" s="20"/>
      <c r="AD526" s="20"/>
      <c r="AE526" s="20"/>
    </row>
    <row r="527" spans="1:31" ht="15.75" customHeight="1" x14ac:dyDescent="0.25">
      <c r="A527" s="20"/>
      <c r="C527" s="20"/>
      <c r="D527" s="20"/>
      <c r="E527" s="20"/>
      <c r="F527" s="20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  <c r="AA527" s="20"/>
      <c r="AB527" s="20"/>
      <c r="AC527" s="20"/>
      <c r="AD527" s="20"/>
      <c r="AE527" s="20"/>
    </row>
    <row r="528" spans="1:31" ht="15.75" customHeight="1" x14ac:dyDescent="0.25">
      <c r="A528" s="20"/>
      <c r="C528" s="20"/>
      <c r="D528" s="20"/>
      <c r="E528" s="20"/>
      <c r="F528" s="20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  <c r="AA528" s="20"/>
      <c r="AB528" s="20"/>
      <c r="AC528" s="20"/>
      <c r="AD528" s="20"/>
      <c r="AE528" s="20"/>
    </row>
    <row r="529" spans="1:31" ht="15.75" customHeight="1" x14ac:dyDescent="0.25">
      <c r="A529" s="20"/>
      <c r="C529" s="20"/>
      <c r="D529" s="20"/>
      <c r="E529" s="20"/>
      <c r="F529" s="20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  <c r="AA529" s="20"/>
      <c r="AB529" s="20"/>
      <c r="AC529" s="20"/>
      <c r="AD529" s="20"/>
      <c r="AE529" s="20"/>
    </row>
    <row r="530" spans="1:31" ht="15.75" customHeight="1" x14ac:dyDescent="0.25">
      <c r="A530" s="20"/>
      <c r="C530" s="20"/>
      <c r="D530" s="20"/>
      <c r="E530" s="20"/>
      <c r="F530" s="20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  <c r="AA530" s="20"/>
      <c r="AB530" s="20"/>
      <c r="AC530" s="20"/>
      <c r="AD530" s="20"/>
      <c r="AE530" s="20"/>
    </row>
    <row r="531" spans="1:31" ht="15.75" customHeight="1" x14ac:dyDescent="0.25">
      <c r="A531" s="20"/>
      <c r="C531" s="20"/>
      <c r="D531" s="20"/>
      <c r="E531" s="20"/>
      <c r="F531" s="20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  <c r="AA531" s="20"/>
      <c r="AB531" s="20"/>
      <c r="AC531" s="20"/>
      <c r="AD531" s="20"/>
      <c r="AE531" s="20"/>
    </row>
    <row r="532" spans="1:31" ht="15.75" customHeight="1" x14ac:dyDescent="0.25">
      <c r="A532" s="20"/>
      <c r="C532" s="20"/>
      <c r="D532" s="20"/>
      <c r="E532" s="20"/>
      <c r="F532" s="20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  <c r="AA532" s="20"/>
      <c r="AB532" s="20"/>
      <c r="AC532" s="20"/>
      <c r="AD532" s="20"/>
      <c r="AE532" s="20"/>
    </row>
    <row r="533" spans="1:31" ht="15.75" customHeight="1" x14ac:dyDescent="0.25">
      <c r="A533" s="20"/>
      <c r="C533" s="20"/>
      <c r="D533" s="20"/>
      <c r="E533" s="20"/>
      <c r="F533" s="20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  <c r="AA533" s="20"/>
      <c r="AB533" s="20"/>
      <c r="AC533" s="20"/>
      <c r="AD533" s="20"/>
      <c r="AE533" s="20"/>
    </row>
    <row r="534" spans="1:31" ht="15.75" customHeight="1" x14ac:dyDescent="0.25">
      <c r="A534" s="20"/>
      <c r="C534" s="20"/>
      <c r="D534" s="20"/>
      <c r="E534" s="20"/>
      <c r="F534" s="20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  <c r="AA534" s="20"/>
      <c r="AB534" s="20"/>
      <c r="AC534" s="20"/>
      <c r="AD534" s="20"/>
      <c r="AE534" s="20"/>
    </row>
    <row r="535" spans="1:31" ht="15.75" customHeight="1" x14ac:dyDescent="0.25">
      <c r="A535" s="20"/>
      <c r="C535" s="20"/>
      <c r="D535" s="20"/>
      <c r="E535" s="20"/>
      <c r="F535" s="20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  <c r="AA535" s="20"/>
      <c r="AB535" s="20"/>
      <c r="AC535" s="20"/>
      <c r="AD535" s="20"/>
      <c r="AE535" s="20"/>
    </row>
    <row r="536" spans="1:31" ht="15.75" customHeight="1" x14ac:dyDescent="0.25">
      <c r="A536" s="20"/>
      <c r="C536" s="20"/>
      <c r="D536" s="20"/>
      <c r="E536" s="20"/>
      <c r="F536" s="20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  <c r="AA536" s="20"/>
      <c r="AB536" s="20"/>
      <c r="AC536" s="20"/>
      <c r="AD536" s="20"/>
      <c r="AE536" s="20"/>
    </row>
    <row r="537" spans="1:31" ht="15.75" customHeight="1" x14ac:dyDescent="0.25">
      <c r="A537" s="20"/>
      <c r="C537" s="20"/>
      <c r="D537" s="20"/>
      <c r="E537" s="20"/>
      <c r="F537" s="20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  <c r="AA537" s="20"/>
      <c r="AB537" s="20"/>
      <c r="AC537" s="20"/>
      <c r="AD537" s="20"/>
      <c r="AE537" s="20"/>
    </row>
    <row r="538" spans="1:31" ht="15.75" customHeight="1" x14ac:dyDescent="0.25">
      <c r="A538" s="20"/>
      <c r="C538" s="20"/>
      <c r="D538" s="20"/>
      <c r="E538" s="20"/>
      <c r="F538" s="20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  <c r="AA538" s="20"/>
      <c r="AB538" s="20"/>
      <c r="AC538" s="20"/>
      <c r="AD538" s="20"/>
      <c r="AE538" s="20"/>
    </row>
    <row r="539" spans="1:31" ht="15.75" customHeight="1" x14ac:dyDescent="0.25">
      <c r="A539" s="20"/>
      <c r="C539" s="20"/>
      <c r="D539" s="20"/>
      <c r="E539" s="20"/>
      <c r="F539" s="20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  <c r="AA539" s="20"/>
      <c r="AB539" s="20"/>
      <c r="AC539" s="20"/>
      <c r="AD539" s="20"/>
      <c r="AE539" s="20"/>
    </row>
    <row r="540" spans="1:31" ht="15.75" customHeight="1" x14ac:dyDescent="0.25">
      <c r="A540" s="20"/>
      <c r="C540" s="20"/>
      <c r="D540" s="20"/>
      <c r="E540" s="20"/>
      <c r="F540" s="20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  <c r="AA540" s="20"/>
      <c r="AB540" s="20"/>
      <c r="AC540" s="20"/>
      <c r="AD540" s="20"/>
      <c r="AE540" s="20"/>
    </row>
    <row r="541" spans="1:31" ht="15.75" customHeight="1" x14ac:dyDescent="0.25">
      <c r="A541" s="20"/>
      <c r="C541" s="20"/>
      <c r="D541" s="20"/>
      <c r="E541" s="20"/>
      <c r="F541" s="20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  <c r="AA541" s="20"/>
      <c r="AB541" s="20"/>
      <c r="AC541" s="20"/>
      <c r="AD541" s="20"/>
      <c r="AE541" s="20"/>
    </row>
    <row r="542" spans="1:31" ht="15.75" customHeight="1" x14ac:dyDescent="0.25">
      <c r="A542" s="20"/>
      <c r="C542" s="20"/>
      <c r="D542" s="20"/>
      <c r="E542" s="20"/>
      <c r="F542" s="20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  <c r="AA542" s="20"/>
      <c r="AB542" s="20"/>
      <c r="AC542" s="20"/>
      <c r="AD542" s="20"/>
      <c r="AE542" s="20"/>
    </row>
    <row r="543" spans="1:31" ht="15.75" customHeight="1" x14ac:dyDescent="0.25">
      <c r="A543" s="20"/>
      <c r="C543" s="20"/>
      <c r="D543" s="20"/>
      <c r="E543" s="20"/>
      <c r="F543" s="20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  <c r="AA543" s="20"/>
      <c r="AB543" s="20"/>
      <c r="AC543" s="20"/>
      <c r="AD543" s="20"/>
      <c r="AE543" s="20"/>
    </row>
    <row r="544" spans="1:31" ht="15.75" customHeight="1" x14ac:dyDescent="0.25">
      <c r="A544" s="20"/>
      <c r="C544" s="20"/>
      <c r="D544" s="20"/>
      <c r="E544" s="20"/>
      <c r="F544" s="20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  <c r="AA544" s="20"/>
      <c r="AB544" s="20"/>
      <c r="AC544" s="20"/>
      <c r="AD544" s="20"/>
      <c r="AE544" s="20"/>
    </row>
    <row r="545" spans="1:31" ht="15.75" customHeight="1" x14ac:dyDescent="0.25">
      <c r="A545" s="20"/>
      <c r="C545" s="20"/>
      <c r="D545" s="20"/>
      <c r="E545" s="20"/>
      <c r="F545" s="20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  <c r="AA545" s="20"/>
      <c r="AB545" s="20"/>
      <c r="AC545" s="20"/>
      <c r="AD545" s="20"/>
      <c r="AE545" s="20"/>
    </row>
    <row r="546" spans="1:31" ht="15.75" customHeight="1" x14ac:dyDescent="0.25">
      <c r="A546" s="20"/>
      <c r="C546" s="20"/>
      <c r="D546" s="20"/>
      <c r="E546" s="20"/>
      <c r="F546" s="20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  <c r="AA546" s="20"/>
      <c r="AB546" s="20"/>
      <c r="AC546" s="20"/>
      <c r="AD546" s="20"/>
      <c r="AE546" s="20"/>
    </row>
    <row r="547" spans="1:31" ht="15.75" customHeight="1" x14ac:dyDescent="0.25">
      <c r="A547" s="20"/>
      <c r="C547" s="20"/>
      <c r="D547" s="20"/>
      <c r="E547" s="20"/>
      <c r="F547" s="20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  <c r="AA547" s="20"/>
      <c r="AB547" s="20"/>
      <c r="AC547" s="20"/>
      <c r="AD547" s="20"/>
      <c r="AE547" s="20"/>
    </row>
    <row r="548" spans="1:31" ht="15.75" customHeight="1" x14ac:dyDescent="0.25">
      <c r="A548" s="20"/>
      <c r="C548" s="20"/>
      <c r="D548" s="20"/>
      <c r="E548" s="20"/>
      <c r="F548" s="20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  <c r="AA548" s="20"/>
      <c r="AB548" s="20"/>
      <c r="AC548" s="20"/>
      <c r="AD548" s="20"/>
      <c r="AE548" s="20"/>
    </row>
    <row r="549" spans="1:31" ht="15.75" customHeight="1" x14ac:dyDescent="0.25">
      <c r="A549" s="20"/>
      <c r="C549" s="20"/>
      <c r="D549" s="20"/>
      <c r="E549" s="20"/>
      <c r="F549" s="20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  <c r="AA549" s="20"/>
      <c r="AB549" s="20"/>
      <c r="AC549" s="20"/>
      <c r="AD549" s="20"/>
      <c r="AE549" s="20"/>
    </row>
    <row r="550" spans="1:31" ht="15.75" customHeight="1" x14ac:dyDescent="0.25">
      <c r="A550" s="20"/>
      <c r="C550" s="20"/>
      <c r="D550" s="20"/>
      <c r="E550" s="20"/>
      <c r="F550" s="20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  <c r="AA550" s="20"/>
      <c r="AB550" s="20"/>
      <c r="AC550" s="20"/>
      <c r="AD550" s="20"/>
      <c r="AE550" s="20"/>
    </row>
    <row r="551" spans="1:31" ht="15.75" customHeight="1" x14ac:dyDescent="0.25">
      <c r="A551" s="20"/>
      <c r="C551" s="20"/>
      <c r="D551" s="20"/>
      <c r="E551" s="20"/>
      <c r="F551" s="20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  <c r="AA551" s="20"/>
      <c r="AB551" s="20"/>
      <c r="AC551" s="20"/>
      <c r="AD551" s="20"/>
      <c r="AE551" s="20"/>
    </row>
    <row r="552" spans="1:31" ht="15.75" customHeight="1" x14ac:dyDescent="0.25">
      <c r="A552" s="20"/>
      <c r="C552" s="20"/>
      <c r="D552" s="20"/>
      <c r="E552" s="20"/>
      <c r="F552" s="20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  <c r="AA552" s="20"/>
      <c r="AB552" s="20"/>
      <c r="AC552" s="20"/>
      <c r="AD552" s="20"/>
      <c r="AE552" s="20"/>
    </row>
    <row r="553" spans="1:31" ht="15.75" customHeight="1" x14ac:dyDescent="0.25">
      <c r="A553" s="20"/>
      <c r="C553" s="20"/>
      <c r="D553" s="20"/>
      <c r="E553" s="20"/>
      <c r="F553" s="20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  <c r="AA553" s="20"/>
      <c r="AB553" s="20"/>
      <c r="AC553" s="20"/>
      <c r="AD553" s="20"/>
      <c r="AE553" s="20"/>
    </row>
    <row r="554" spans="1:31" ht="15.75" customHeight="1" x14ac:dyDescent="0.25">
      <c r="A554" s="20"/>
      <c r="C554" s="20"/>
      <c r="D554" s="20"/>
      <c r="E554" s="20"/>
      <c r="F554" s="20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  <c r="AA554" s="20"/>
      <c r="AB554" s="20"/>
      <c r="AC554" s="20"/>
      <c r="AD554" s="20"/>
      <c r="AE554" s="20"/>
    </row>
    <row r="555" spans="1:31" ht="15.75" customHeight="1" x14ac:dyDescent="0.25">
      <c r="A555" s="20"/>
      <c r="C555" s="20"/>
      <c r="D555" s="20"/>
      <c r="E555" s="20"/>
      <c r="F555" s="20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  <c r="AA555" s="20"/>
      <c r="AB555" s="20"/>
      <c r="AC555" s="20"/>
      <c r="AD555" s="20"/>
      <c r="AE555" s="20"/>
    </row>
    <row r="556" spans="1:31" ht="15.75" customHeight="1" x14ac:dyDescent="0.25">
      <c r="A556" s="20"/>
      <c r="C556" s="20"/>
      <c r="D556" s="20"/>
      <c r="E556" s="20"/>
      <c r="F556" s="20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  <c r="AA556" s="20"/>
      <c r="AB556" s="20"/>
      <c r="AC556" s="20"/>
      <c r="AD556" s="20"/>
      <c r="AE556" s="20"/>
    </row>
    <row r="557" spans="1:31" ht="15.75" customHeight="1" x14ac:dyDescent="0.25">
      <c r="A557" s="20"/>
      <c r="C557" s="20"/>
      <c r="D557" s="20"/>
      <c r="E557" s="20"/>
      <c r="F557" s="20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  <c r="AA557" s="20"/>
      <c r="AB557" s="20"/>
      <c r="AC557" s="20"/>
      <c r="AD557" s="20"/>
      <c r="AE557" s="20"/>
    </row>
    <row r="558" spans="1:31" ht="15.75" customHeight="1" x14ac:dyDescent="0.25">
      <c r="A558" s="20"/>
      <c r="C558" s="20"/>
      <c r="D558" s="20"/>
      <c r="E558" s="20"/>
      <c r="F558" s="20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  <c r="AA558" s="20"/>
      <c r="AB558" s="20"/>
      <c r="AC558" s="20"/>
      <c r="AD558" s="20"/>
      <c r="AE558" s="20"/>
    </row>
    <row r="559" spans="1:31" ht="15.75" customHeight="1" x14ac:dyDescent="0.25">
      <c r="A559" s="20"/>
      <c r="C559" s="20"/>
      <c r="D559" s="20"/>
      <c r="E559" s="20"/>
      <c r="F559" s="20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  <c r="AA559" s="20"/>
      <c r="AB559" s="20"/>
      <c r="AC559" s="20"/>
      <c r="AD559" s="20"/>
      <c r="AE559" s="20"/>
    </row>
    <row r="560" spans="1:31" ht="15.75" customHeight="1" x14ac:dyDescent="0.25">
      <c r="A560" s="20"/>
      <c r="C560" s="20"/>
      <c r="D560" s="20"/>
      <c r="E560" s="20"/>
      <c r="F560" s="20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  <c r="AA560" s="20"/>
      <c r="AB560" s="20"/>
      <c r="AC560" s="20"/>
      <c r="AD560" s="20"/>
      <c r="AE560" s="20"/>
    </row>
    <row r="561" spans="1:31" ht="15.75" customHeight="1" x14ac:dyDescent="0.25">
      <c r="A561" s="20"/>
      <c r="C561" s="20"/>
      <c r="D561" s="20"/>
      <c r="E561" s="20"/>
      <c r="F561" s="20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  <c r="AA561" s="20"/>
      <c r="AB561" s="20"/>
      <c r="AC561" s="20"/>
      <c r="AD561" s="20"/>
      <c r="AE561" s="20"/>
    </row>
    <row r="562" spans="1:31" ht="15.75" customHeight="1" x14ac:dyDescent="0.25">
      <c r="A562" s="20"/>
      <c r="C562" s="20"/>
      <c r="D562" s="20"/>
      <c r="E562" s="20"/>
      <c r="F562" s="20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  <c r="AA562" s="20"/>
      <c r="AB562" s="20"/>
      <c r="AC562" s="20"/>
      <c r="AD562" s="20"/>
      <c r="AE562" s="20"/>
    </row>
    <row r="563" spans="1:31" ht="15.75" customHeight="1" x14ac:dyDescent="0.25">
      <c r="A563" s="20"/>
      <c r="C563" s="20"/>
      <c r="D563" s="20"/>
      <c r="E563" s="20"/>
      <c r="F563" s="20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  <c r="AA563" s="20"/>
      <c r="AB563" s="20"/>
      <c r="AC563" s="20"/>
      <c r="AD563" s="20"/>
      <c r="AE563" s="20"/>
    </row>
    <row r="564" spans="1:31" ht="15.75" customHeight="1" x14ac:dyDescent="0.25">
      <c r="A564" s="20"/>
      <c r="C564" s="20"/>
      <c r="D564" s="20"/>
      <c r="E564" s="20"/>
      <c r="F564" s="20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  <c r="AA564" s="20"/>
      <c r="AB564" s="20"/>
      <c r="AC564" s="20"/>
      <c r="AD564" s="20"/>
      <c r="AE564" s="20"/>
    </row>
    <row r="565" spans="1:31" ht="15.75" customHeight="1" x14ac:dyDescent="0.25">
      <c r="A565" s="20"/>
      <c r="C565" s="20"/>
      <c r="D565" s="20"/>
      <c r="E565" s="20"/>
      <c r="F565" s="20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  <c r="AA565" s="20"/>
      <c r="AB565" s="20"/>
      <c r="AC565" s="20"/>
      <c r="AD565" s="20"/>
      <c r="AE565" s="20"/>
    </row>
    <row r="566" spans="1:31" ht="15.75" customHeight="1" x14ac:dyDescent="0.25">
      <c r="A566" s="20"/>
      <c r="C566" s="20"/>
      <c r="D566" s="20"/>
      <c r="E566" s="20"/>
      <c r="F566" s="20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  <c r="AA566" s="20"/>
      <c r="AB566" s="20"/>
      <c r="AC566" s="20"/>
      <c r="AD566" s="20"/>
      <c r="AE566" s="20"/>
    </row>
    <row r="567" spans="1:31" ht="15.75" customHeight="1" x14ac:dyDescent="0.25">
      <c r="A567" s="20"/>
      <c r="C567" s="20"/>
      <c r="D567" s="20"/>
      <c r="E567" s="20"/>
      <c r="F567" s="20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  <c r="AA567" s="20"/>
      <c r="AB567" s="20"/>
      <c r="AC567" s="20"/>
      <c r="AD567" s="20"/>
      <c r="AE567" s="20"/>
    </row>
    <row r="568" spans="1:31" ht="15.75" customHeight="1" x14ac:dyDescent="0.25">
      <c r="A568" s="20"/>
      <c r="C568" s="20"/>
      <c r="D568" s="20"/>
      <c r="E568" s="20"/>
      <c r="F568" s="20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  <c r="AA568" s="20"/>
      <c r="AB568" s="20"/>
      <c r="AC568" s="20"/>
      <c r="AD568" s="20"/>
      <c r="AE568" s="20"/>
    </row>
    <row r="569" spans="1:31" ht="15.75" customHeight="1" x14ac:dyDescent="0.25">
      <c r="A569" s="20"/>
      <c r="C569" s="20"/>
      <c r="D569" s="20"/>
      <c r="E569" s="20"/>
      <c r="F569" s="20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  <c r="AA569" s="20"/>
      <c r="AB569" s="20"/>
      <c r="AC569" s="20"/>
      <c r="AD569" s="20"/>
      <c r="AE569" s="20"/>
    </row>
    <row r="570" spans="1:31" ht="15.75" customHeight="1" x14ac:dyDescent="0.25">
      <c r="A570" s="20"/>
      <c r="C570" s="20"/>
      <c r="D570" s="20"/>
      <c r="E570" s="20"/>
      <c r="F570" s="20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  <c r="AA570" s="20"/>
      <c r="AB570" s="20"/>
      <c r="AC570" s="20"/>
      <c r="AD570" s="20"/>
      <c r="AE570" s="20"/>
    </row>
    <row r="571" spans="1:31" ht="15.75" customHeight="1" x14ac:dyDescent="0.25">
      <c r="A571" s="20"/>
      <c r="C571" s="20"/>
      <c r="D571" s="20"/>
      <c r="E571" s="20"/>
      <c r="F571" s="20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  <c r="AA571" s="20"/>
      <c r="AB571" s="20"/>
      <c r="AC571" s="20"/>
      <c r="AD571" s="20"/>
      <c r="AE571" s="20"/>
    </row>
    <row r="572" spans="1:31" ht="15.75" customHeight="1" x14ac:dyDescent="0.25">
      <c r="A572" s="20"/>
      <c r="C572" s="20"/>
      <c r="D572" s="20"/>
      <c r="E572" s="20"/>
      <c r="F572" s="20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  <c r="AA572" s="20"/>
      <c r="AB572" s="20"/>
      <c r="AC572" s="20"/>
      <c r="AD572" s="20"/>
      <c r="AE572" s="20"/>
    </row>
    <row r="573" spans="1:31" ht="15.75" customHeight="1" x14ac:dyDescent="0.25">
      <c r="A573" s="20"/>
      <c r="C573" s="20"/>
      <c r="D573" s="20"/>
      <c r="E573" s="20"/>
      <c r="F573" s="20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  <c r="AA573" s="20"/>
      <c r="AB573" s="20"/>
      <c r="AC573" s="20"/>
      <c r="AD573" s="20"/>
      <c r="AE573" s="20"/>
    </row>
    <row r="574" spans="1:31" ht="15.75" customHeight="1" x14ac:dyDescent="0.25">
      <c r="A574" s="20"/>
      <c r="C574" s="20"/>
      <c r="D574" s="20"/>
      <c r="E574" s="20"/>
      <c r="F574" s="20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  <c r="AA574" s="20"/>
      <c r="AB574" s="20"/>
      <c r="AC574" s="20"/>
      <c r="AD574" s="20"/>
      <c r="AE574" s="20"/>
    </row>
    <row r="575" spans="1:31" ht="15.75" customHeight="1" x14ac:dyDescent="0.25">
      <c r="A575" s="20"/>
      <c r="C575" s="20"/>
      <c r="D575" s="20"/>
      <c r="E575" s="20"/>
      <c r="F575" s="20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  <c r="AA575" s="20"/>
      <c r="AB575" s="20"/>
      <c r="AC575" s="20"/>
      <c r="AD575" s="20"/>
      <c r="AE575" s="20"/>
    </row>
    <row r="576" spans="1:31" ht="15.75" customHeight="1" x14ac:dyDescent="0.25">
      <c r="A576" s="20"/>
      <c r="C576" s="20"/>
      <c r="D576" s="20"/>
      <c r="E576" s="20"/>
      <c r="F576" s="20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  <c r="AA576" s="20"/>
      <c r="AB576" s="20"/>
      <c r="AC576" s="20"/>
      <c r="AD576" s="20"/>
      <c r="AE576" s="20"/>
    </row>
    <row r="577" spans="1:31" ht="15.75" customHeight="1" x14ac:dyDescent="0.25">
      <c r="A577" s="20"/>
      <c r="C577" s="20"/>
      <c r="D577" s="20"/>
      <c r="E577" s="20"/>
      <c r="F577" s="20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  <c r="AA577" s="20"/>
      <c r="AB577" s="20"/>
      <c r="AC577" s="20"/>
      <c r="AD577" s="20"/>
      <c r="AE577" s="20"/>
    </row>
    <row r="578" spans="1:31" ht="15.75" customHeight="1" x14ac:dyDescent="0.25">
      <c r="A578" s="20"/>
      <c r="C578" s="20"/>
      <c r="D578" s="20"/>
      <c r="E578" s="20"/>
      <c r="F578" s="20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  <c r="AA578" s="20"/>
      <c r="AB578" s="20"/>
      <c r="AC578" s="20"/>
      <c r="AD578" s="20"/>
      <c r="AE578" s="20"/>
    </row>
    <row r="579" spans="1:31" ht="15.75" customHeight="1" x14ac:dyDescent="0.25">
      <c r="A579" s="20"/>
      <c r="C579" s="20"/>
      <c r="D579" s="20"/>
      <c r="E579" s="20"/>
      <c r="F579" s="20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  <c r="AA579" s="20"/>
      <c r="AB579" s="20"/>
      <c r="AC579" s="20"/>
      <c r="AD579" s="20"/>
      <c r="AE579" s="20"/>
    </row>
    <row r="580" spans="1:31" ht="15.75" customHeight="1" x14ac:dyDescent="0.25">
      <c r="A580" s="20"/>
      <c r="C580" s="20"/>
      <c r="D580" s="20"/>
      <c r="E580" s="20"/>
      <c r="F580" s="20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  <c r="AA580" s="20"/>
      <c r="AB580" s="20"/>
      <c r="AC580" s="20"/>
      <c r="AD580" s="20"/>
      <c r="AE580" s="20"/>
    </row>
    <row r="581" spans="1:31" ht="15.75" customHeight="1" x14ac:dyDescent="0.25">
      <c r="A581" s="20"/>
      <c r="C581" s="20"/>
      <c r="D581" s="20"/>
      <c r="E581" s="20"/>
      <c r="F581" s="20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  <c r="AA581" s="20"/>
      <c r="AB581" s="20"/>
      <c r="AC581" s="20"/>
      <c r="AD581" s="20"/>
      <c r="AE581" s="20"/>
    </row>
    <row r="582" spans="1:31" ht="15.75" customHeight="1" x14ac:dyDescent="0.25">
      <c r="A582" s="20"/>
      <c r="C582" s="20"/>
      <c r="D582" s="20"/>
      <c r="E582" s="20"/>
      <c r="F582" s="20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  <c r="AA582" s="20"/>
      <c r="AB582" s="20"/>
      <c r="AC582" s="20"/>
      <c r="AD582" s="20"/>
      <c r="AE582" s="20"/>
    </row>
    <row r="583" spans="1:31" ht="15.75" customHeight="1" x14ac:dyDescent="0.25">
      <c r="A583" s="20"/>
      <c r="C583" s="20"/>
      <c r="D583" s="20"/>
      <c r="E583" s="20"/>
      <c r="F583" s="20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  <c r="AA583" s="20"/>
      <c r="AB583" s="20"/>
      <c r="AC583" s="20"/>
      <c r="AD583" s="20"/>
      <c r="AE583" s="20"/>
    </row>
    <row r="584" spans="1:31" ht="15.75" customHeight="1" x14ac:dyDescent="0.25">
      <c r="A584" s="20"/>
      <c r="C584" s="20"/>
      <c r="D584" s="20"/>
      <c r="E584" s="20"/>
      <c r="F584" s="20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  <c r="AA584" s="20"/>
      <c r="AB584" s="20"/>
      <c r="AC584" s="20"/>
      <c r="AD584" s="20"/>
      <c r="AE584" s="20"/>
    </row>
    <row r="585" spans="1:31" ht="15.75" customHeight="1" x14ac:dyDescent="0.25">
      <c r="A585" s="20"/>
      <c r="C585" s="20"/>
      <c r="D585" s="20"/>
      <c r="E585" s="20"/>
      <c r="F585" s="20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  <c r="AA585" s="20"/>
      <c r="AB585" s="20"/>
      <c r="AC585" s="20"/>
      <c r="AD585" s="20"/>
      <c r="AE585" s="20"/>
    </row>
    <row r="586" spans="1:31" ht="15.75" customHeight="1" x14ac:dyDescent="0.25">
      <c r="A586" s="20"/>
      <c r="C586" s="20"/>
      <c r="D586" s="20"/>
      <c r="E586" s="20"/>
      <c r="F586" s="20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  <c r="AA586" s="20"/>
      <c r="AB586" s="20"/>
      <c r="AC586" s="20"/>
      <c r="AD586" s="20"/>
      <c r="AE586" s="20"/>
    </row>
    <row r="587" spans="1:31" ht="15.75" customHeight="1" x14ac:dyDescent="0.25">
      <c r="A587" s="20"/>
      <c r="C587" s="20"/>
      <c r="D587" s="20"/>
      <c r="E587" s="20"/>
      <c r="F587" s="20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  <c r="AA587" s="20"/>
      <c r="AB587" s="20"/>
      <c r="AC587" s="20"/>
      <c r="AD587" s="20"/>
      <c r="AE587" s="20"/>
    </row>
    <row r="588" spans="1:31" ht="15.75" customHeight="1" x14ac:dyDescent="0.25">
      <c r="A588" s="20"/>
      <c r="C588" s="20"/>
      <c r="D588" s="20"/>
      <c r="E588" s="20"/>
      <c r="F588" s="20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  <c r="AA588" s="20"/>
      <c r="AB588" s="20"/>
      <c r="AC588" s="20"/>
      <c r="AD588" s="20"/>
      <c r="AE588" s="20"/>
    </row>
    <row r="589" spans="1:31" ht="15.75" customHeight="1" x14ac:dyDescent="0.25">
      <c r="A589" s="20"/>
      <c r="C589" s="20"/>
      <c r="D589" s="20"/>
      <c r="E589" s="20"/>
      <c r="F589" s="20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  <c r="AA589" s="20"/>
      <c r="AB589" s="20"/>
      <c r="AC589" s="20"/>
      <c r="AD589" s="20"/>
      <c r="AE589" s="20"/>
    </row>
    <row r="590" spans="1:31" ht="15.75" customHeight="1" x14ac:dyDescent="0.25">
      <c r="A590" s="20"/>
      <c r="C590" s="20"/>
      <c r="D590" s="20"/>
      <c r="E590" s="20"/>
      <c r="F590" s="20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  <c r="AA590" s="20"/>
      <c r="AB590" s="20"/>
      <c r="AC590" s="20"/>
      <c r="AD590" s="20"/>
      <c r="AE590" s="20"/>
    </row>
    <row r="591" spans="1:31" ht="15.75" customHeight="1" x14ac:dyDescent="0.25">
      <c r="A591" s="20"/>
      <c r="C591" s="20"/>
      <c r="D591" s="20"/>
      <c r="E591" s="20"/>
      <c r="F591" s="20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  <c r="AA591" s="20"/>
      <c r="AB591" s="20"/>
      <c r="AC591" s="20"/>
      <c r="AD591" s="20"/>
      <c r="AE591" s="20"/>
    </row>
    <row r="592" spans="1:31" ht="15.75" customHeight="1" x14ac:dyDescent="0.25">
      <c r="A592" s="20"/>
      <c r="C592" s="20"/>
      <c r="D592" s="20"/>
      <c r="E592" s="20"/>
      <c r="F592" s="20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  <c r="AA592" s="20"/>
      <c r="AB592" s="20"/>
      <c r="AC592" s="20"/>
      <c r="AD592" s="20"/>
      <c r="AE592" s="20"/>
    </row>
    <row r="593" spans="1:31" ht="15.75" customHeight="1" x14ac:dyDescent="0.25">
      <c r="A593" s="20"/>
      <c r="C593" s="20"/>
      <c r="D593" s="20"/>
      <c r="E593" s="20"/>
      <c r="F593" s="20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  <c r="AA593" s="20"/>
      <c r="AB593" s="20"/>
      <c r="AC593" s="20"/>
      <c r="AD593" s="20"/>
      <c r="AE593" s="20"/>
    </row>
    <row r="594" spans="1:31" ht="15.75" customHeight="1" x14ac:dyDescent="0.25">
      <c r="A594" s="20"/>
      <c r="C594" s="20"/>
      <c r="D594" s="20"/>
      <c r="E594" s="20"/>
      <c r="F594" s="20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  <c r="AA594" s="20"/>
      <c r="AB594" s="20"/>
      <c r="AC594" s="20"/>
      <c r="AD594" s="20"/>
      <c r="AE594" s="20"/>
    </row>
    <row r="595" spans="1:31" ht="15.75" customHeight="1" x14ac:dyDescent="0.25">
      <c r="A595" s="20"/>
      <c r="C595" s="20"/>
      <c r="D595" s="20"/>
      <c r="E595" s="20"/>
      <c r="F595" s="20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  <c r="AA595" s="20"/>
      <c r="AB595" s="20"/>
      <c r="AC595" s="20"/>
      <c r="AD595" s="20"/>
      <c r="AE595" s="20"/>
    </row>
    <row r="596" spans="1:31" ht="15.75" customHeight="1" x14ac:dyDescent="0.25">
      <c r="A596" s="20"/>
      <c r="C596" s="20"/>
      <c r="D596" s="20"/>
      <c r="E596" s="20"/>
      <c r="F596" s="20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  <c r="AA596" s="20"/>
      <c r="AB596" s="20"/>
      <c r="AC596" s="20"/>
      <c r="AD596" s="20"/>
      <c r="AE596" s="20"/>
    </row>
    <row r="597" spans="1:31" ht="15.75" customHeight="1" x14ac:dyDescent="0.25">
      <c r="A597" s="20"/>
      <c r="C597" s="20"/>
      <c r="D597" s="20"/>
      <c r="E597" s="20"/>
      <c r="F597" s="20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  <c r="AA597" s="20"/>
      <c r="AB597" s="20"/>
      <c r="AC597" s="20"/>
      <c r="AD597" s="20"/>
      <c r="AE597" s="20"/>
    </row>
    <row r="598" spans="1:31" ht="15.75" customHeight="1" x14ac:dyDescent="0.25">
      <c r="A598" s="20"/>
      <c r="C598" s="20"/>
      <c r="D598" s="20"/>
      <c r="E598" s="20"/>
      <c r="F598" s="20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  <c r="AA598" s="20"/>
      <c r="AB598" s="20"/>
      <c r="AC598" s="20"/>
      <c r="AD598" s="20"/>
      <c r="AE598" s="20"/>
    </row>
    <row r="599" spans="1:31" ht="15.75" customHeight="1" x14ac:dyDescent="0.25">
      <c r="A599" s="20"/>
      <c r="C599" s="20"/>
      <c r="D599" s="20"/>
      <c r="E599" s="20"/>
      <c r="F599" s="20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  <c r="AA599" s="20"/>
      <c r="AB599" s="20"/>
      <c r="AC599" s="20"/>
      <c r="AD599" s="20"/>
      <c r="AE599" s="20"/>
    </row>
    <row r="600" spans="1:31" ht="15.75" customHeight="1" x14ac:dyDescent="0.25">
      <c r="A600" s="20"/>
      <c r="C600" s="20"/>
      <c r="D600" s="20"/>
      <c r="E600" s="20"/>
      <c r="F600" s="20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  <c r="AA600" s="20"/>
      <c r="AB600" s="20"/>
      <c r="AC600" s="20"/>
      <c r="AD600" s="20"/>
      <c r="AE600" s="20"/>
    </row>
    <row r="601" spans="1:31" ht="15.75" customHeight="1" x14ac:dyDescent="0.25">
      <c r="A601" s="20"/>
      <c r="C601" s="20"/>
      <c r="D601" s="20"/>
      <c r="E601" s="20"/>
      <c r="F601" s="20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  <c r="AA601" s="20"/>
      <c r="AB601" s="20"/>
      <c r="AC601" s="20"/>
      <c r="AD601" s="20"/>
      <c r="AE601" s="20"/>
    </row>
    <row r="602" spans="1:31" ht="15.75" customHeight="1" x14ac:dyDescent="0.25">
      <c r="A602" s="20"/>
      <c r="C602" s="20"/>
      <c r="D602" s="20"/>
      <c r="E602" s="20"/>
      <c r="F602" s="20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  <c r="AA602" s="20"/>
      <c r="AB602" s="20"/>
      <c r="AC602" s="20"/>
      <c r="AD602" s="20"/>
      <c r="AE602" s="20"/>
    </row>
    <row r="603" spans="1:31" ht="15.75" customHeight="1" x14ac:dyDescent="0.25">
      <c r="A603" s="20"/>
      <c r="C603" s="20"/>
      <c r="D603" s="20"/>
      <c r="E603" s="20"/>
      <c r="F603" s="20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  <c r="AA603" s="20"/>
      <c r="AB603" s="20"/>
      <c r="AC603" s="20"/>
      <c r="AD603" s="20"/>
      <c r="AE603" s="20"/>
    </row>
    <row r="604" spans="1:31" ht="15.75" customHeight="1" x14ac:dyDescent="0.25">
      <c r="A604" s="20"/>
      <c r="C604" s="20"/>
      <c r="D604" s="20"/>
      <c r="E604" s="20"/>
      <c r="F604" s="20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  <c r="AA604" s="20"/>
      <c r="AB604" s="20"/>
      <c r="AC604" s="20"/>
      <c r="AD604" s="20"/>
      <c r="AE604" s="20"/>
    </row>
    <row r="605" spans="1:31" ht="15.75" customHeight="1" x14ac:dyDescent="0.25">
      <c r="A605" s="20"/>
      <c r="C605" s="20"/>
      <c r="D605" s="20"/>
      <c r="E605" s="20"/>
      <c r="F605" s="20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  <c r="AA605" s="20"/>
      <c r="AB605" s="20"/>
      <c r="AC605" s="20"/>
      <c r="AD605" s="20"/>
      <c r="AE605" s="20"/>
    </row>
    <row r="606" spans="1:31" ht="15.75" customHeight="1" x14ac:dyDescent="0.25">
      <c r="A606" s="20"/>
      <c r="C606" s="20"/>
      <c r="D606" s="20"/>
      <c r="E606" s="20"/>
      <c r="F606" s="20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  <c r="AA606" s="20"/>
      <c r="AB606" s="20"/>
      <c r="AC606" s="20"/>
      <c r="AD606" s="20"/>
      <c r="AE606" s="20"/>
    </row>
    <row r="607" spans="1:31" ht="15.75" customHeight="1" x14ac:dyDescent="0.25">
      <c r="A607" s="20"/>
      <c r="C607" s="20"/>
      <c r="D607" s="20"/>
      <c r="E607" s="20"/>
      <c r="F607" s="20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  <c r="AA607" s="20"/>
      <c r="AB607" s="20"/>
      <c r="AC607" s="20"/>
      <c r="AD607" s="20"/>
      <c r="AE607" s="20"/>
    </row>
    <row r="608" spans="1:31" ht="15.75" customHeight="1" x14ac:dyDescent="0.25">
      <c r="A608" s="20"/>
      <c r="C608" s="20"/>
      <c r="D608" s="20"/>
      <c r="E608" s="20"/>
      <c r="F608" s="20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  <c r="AA608" s="20"/>
      <c r="AB608" s="20"/>
      <c r="AC608" s="20"/>
      <c r="AD608" s="20"/>
      <c r="AE608" s="20"/>
    </row>
    <row r="609" spans="1:31" ht="15.75" customHeight="1" x14ac:dyDescent="0.25">
      <c r="A609" s="20"/>
      <c r="C609" s="20"/>
      <c r="D609" s="20"/>
      <c r="E609" s="20"/>
      <c r="F609" s="20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  <c r="AA609" s="20"/>
      <c r="AB609" s="20"/>
      <c r="AC609" s="20"/>
      <c r="AD609" s="20"/>
      <c r="AE609" s="20"/>
    </row>
    <row r="610" spans="1:31" ht="15.75" customHeight="1" x14ac:dyDescent="0.25">
      <c r="A610" s="20"/>
      <c r="C610" s="20"/>
      <c r="D610" s="20"/>
      <c r="E610" s="20"/>
      <c r="F610" s="20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  <c r="AA610" s="20"/>
      <c r="AB610" s="20"/>
      <c r="AC610" s="20"/>
      <c r="AD610" s="20"/>
      <c r="AE610" s="20"/>
    </row>
    <row r="611" spans="1:31" ht="15.75" customHeight="1" x14ac:dyDescent="0.25">
      <c r="A611" s="20"/>
      <c r="C611" s="20"/>
      <c r="D611" s="20"/>
      <c r="E611" s="20"/>
      <c r="F611" s="20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  <c r="AA611" s="20"/>
      <c r="AB611" s="20"/>
      <c r="AC611" s="20"/>
      <c r="AD611" s="20"/>
      <c r="AE611" s="20"/>
    </row>
    <row r="612" spans="1:31" ht="15.75" customHeight="1" x14ac:dyDescent="0.25">
      <c r="A612" s="20"/>
      <c r="C612" s="20"/>
      <c r="D612" s="20"/>
      <c r="E612" s="20"/>
      <c r="F612" s="20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  <c r="AA612" s="20"/>
      <c r="AB612" s="20"/>
      <c r="AC612" s="20"/>
      <c r="AD612" s="20"/>
      <c r="AE612" s="20"/>
    </row>
    <row r="613" spans="1:31" ht="15.75" customHeight="1" x14ac:dyDescent="0.25">
      <c r="A613" s="20"/>
      <c r="C613" s="20"/>
      <c r="D613" s="20"/>
      <c r="E613" s="20"/>
      <c r="F613" s="20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  <c r="AA613" s="20"/>
      <c r="AB613" s="20"/>
      <c r="AC613" s="20"/>
      <c r="AD613" s="20"/>
      <c r="AE613" s="20"/>
    </row>
    <row r="614" spans="1:31" ht="15.75" customHeight="1" x14ac:dyDescent="0.25">
      <c r="A614" s="20"/>
      <c r="C614" s="20"/>
      <c r="D614" s="20"/>
      <c r="E614" s="20"/>
      <c r="F614" s="20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  <c r="AA614" s="20"/>
      <c r="AB614" s="20"/>
      <c r="AC614" s="20"/>
      <c r="AD614" s="20"/>
      <c r="AE614" s="20"/>
    </row>
    <row r="615" spans="1:31" ht="15.75" customHeight="1" x14ac:dyDescent="0.25">
      <c r="A615" s="20"/>
      <c r="C615" s="20"/>
      <c r="D615" s="20"/>
      <c r="E615" s="20"/>
      <c r="F615" s="20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  <c r="AA615" s="20"/>
      <c r="AB615" s="20"/>
      <c r="AC615" s="20"/>
      <c r="AD615" s="20"/>
      <c r="AE615" s="20"/>
    </row>
    <row r="616" spans="1:31" ht="15.75" customHeight="1" x14ac:dyDescent="0.25">
      <c r="A616" s="20"/>
      <c r="C616" s="20"/>
      <c r="D616" s="20"/>
      <c r="E616" s="20"/>
      <c r="F616" s="20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  <c r="AA616" s="20"/>
      <c r="AB616" s="20"/>
      <c r="AC616" s="20"/>
      <c r="AD616" s="20"/>
      <c r="AE616" s="20"/>
    </row>
    <row r="617" spans="1:31" ht="15.75" customHeight="1" x14ac:dyDescent="0.25">
      <c r="A617" s="20"/>
      <c r="C617" s="20"/>
      <c r="D617" s="20"/>
      <c r="E617" s="20"/>
      <c r="F617" s="20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  <c r="AA617" s="20"/>
      <c r="AB617" s="20"/>
      <c r="AC617" s="20"/>
      <c r="AD617" s="20"/>
      <c r="AE617" s="20"/>
    </row>
    <row r="618" spans="1:31" ht="15.75" customHeight="1" x14ac:dyDescent="0.25">
      <c r="A618" s="20"/>
      <c r="C618" s="20"/>
      <c r="D618" s="20"/>
      <c r="E618" s="20"/>
      <c r="F618" s="20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  <c r="AA618" s="20"/>
      <c r="AB618" s="20"/>
      <c r="AC618" s="20"/>
      <c r="AD618" s="20"/>
      <c r="AE618" s="20"/>
    </row>
    <row r="619" spans="1:31" ht="15.75" customHeight="1" x14ac:dyDescent="0.25">
      <c r="A619" s="20"/>
      <c r="C619" s="20"/>
      <c r="D619" s="20"/>
      <c r="E619" s="20"/>
      <c r="F619" s="20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  <c r="AA619" s="20"/>
      <c r="AB619" s="20"/>
      <c r="AC619" s="20"/>
      <c r="AD619" s="20"/>
      <c r="AE619" s="20"/>
    </row>
    <row r="620" spans="1:31" ht="15.75" customHeight="1" x14ac:dyDescent="0.25">
      <c r="A620" s="20"/>
      <c r="C620" s="20"/>
      <c r="D620" s="20"/>
      <c r="E620" s="20"/>
      <c r="F620" s="20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  <c r="AA620" s="20"/>
      <c r="AB620" s="20"/>
      <c r="AC620" s="20"/>
      <c r="AD620" s="20"/>
      <c r="AE620" s="20"/>
    </row>
    <row r="621" spans="1:31" ht="15.75" customHeight="1" x14ac:dyDescent="0.25">
      <c r="A621" s="20"/>
      <c r="C621" s="20"/>
      <c r="D621" s="20"/>
      <c r="E621" s="20"/>
      <c r="F621" s="20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  <c r="AA621" s="20"/>
      <c r="AB621" s="20"/>
      <c r="AC621" s="20"/>
      <c r="AD621" s="20"/>
      <c r="AE621" s="20"/>
    </row>
    <row r="622" spans="1:31" ht="15.75" customHeight="1" x14ac:dyDescent="0.25">
      <c r="A622" s="20"/>
      <c r="C622" s="20"/>
      <c r="D622" s="20"/>
      <c r="E622" s="20"/>
      <c r="F622" s="20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  <c r="AA622" s="20"/>
      <c r="AB622" s="20"/>
      <c r="AC622" s="20"/>
      <c r="AD622" s="20"/>
      <c r="AE622" s="20"/>
    </row>
    <row r="623" spans="1:31" ht="15.75" customHeight="1" x14ac:dyDescent="0.25">
      <c r="A623" s="20"/>
      <c r="C623" s="20"/>
      <c r="D623" s="20"/>
      <c r="E623" s="20"/>
      <c r="F623" s="20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  <c r="AA623" s="20"/>
      <c r="AB623" s="20"/>
      <c r="AC623" s="20"/>
      <c r="AD623" s="20"/>
      <c r="AE623" s="20"/>
    </row>
    <row r="624" spans="1:31" ht="15.75" customHeight="1" x14ac:dyDescent="0.25">
      <c r="A624" s="20"/>
      <c r="C624" s="20"/>
      <c r="D624" s="20"/>
      <c r="E624" s="20"/>
      <c r="F624" s="20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  <c r="AA624" s="20"/>
      <c r="AB624" s="20"/>
      <c r="AC624" s="20"/>
      <c r="AD624" s="20"/>
      <c r="AE624" s="20"/>
    </row>
    <row r="625" spans="1:31" ht="15.75" customHeight="1" x14ac:dyDescent="0.25">
      <c r="A625" s="20"/>
      <c r="C625" s="20"/>
      <c r="D625" s="20"/>
      <c r="E625" s="20"/>
      <c r="F625" s="20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  <c r="AA625" s="20"/>
      <c r="AB625" s="20"/>
      <c r="AC625" s="20"/>
      <c r="AD625" s="20"/>
      <c r="AE625" s="20"/>
    </row>
    <row r="626" spans="1:31" ht="15.75" customHeight="1" x14ac:dyDescent="0.25">
      <c r="A626" s="20"/>
      <c r="C626" s="20"/>
      <c r="D626" s="20"/>
      <c r="E626" s="20"/>
      <c r="F626" s="20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  <c r="AA626" s="20"/>
      <c r="AB626" s="20"/>
      <c r="AC626" s="20"/>
      <c r="AD626" s="20"/>
      <c r="AE626" s="20"/>
    </row>
    <row r="627" spans="1:31" ht="15.75" customHeight="1" x14ac:dyDescent="0.25">
      <c r="A627" s="20"/>
      <c r="C627" s="20"/>
      <c r="D627" s="20"/>
      <c r="E627" s="20"/>
      <c r="F627" s="20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  <c r="AA627" s="20"/>
      <c r="AB627" s="20"/>
      <c r="AC627" s="20"/>
      <c r="AD627" s="20"/>
      <c r="AE627" s="20"/>
    </row>
    <row r="628" spans="1:31" ht="15.75" customHeight="1" x14ac:dyDescent="0.25">
      <c r="A628" s="20"/>
      <c r="C628" s="20"/>
      <c r="D628" s="20"/>
      <c r="E628" s="20"/>
      <c r="F628" s="20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  <c r="AA628" s="20"/>
      <c r="AB628" s="20"/>
      <c r="AC628" s="20"/>
      <c r="AD628" s="20"/>
      <c r="AE628" s="20"/>
    </row>
    <row r="629" spans="1:31" ht="15.75" customHeight="1" x14ac:dyDescent="0.25">
      <c r="A629" s="20"/>
      <c r="C629" s="20"/>
      <c r="D629" s="20"/>
      <c r="E629" s="20"/>
      <c r="F629" s="20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  <c r="AA629" s="20"/>
      <c r="AB629" s="20"/>
      <c r="AC629" s="20"/>
      <c r="AD629" s="20"/>
      <c r="AE629" s="20"/>
    </row>
    <row r="630" spans="1:31" ht="15.75" customHeight="1" x14ac:dyDescent="0.25">
      <c r="A630" s="20"/>
      <c r="C630" s="20"/>
      <c r="D630" s="20"/>
      <c r="E630" s="20"/>
      <c r="F630" s="20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  <c r="AA630" s="20"/>
      <c r="AB630" s="20"/>
      <c r="AC630" s="20"/>
      <c r="AD630" s="20"/>
      <c r="AE630" s="20"/>
    </row>
    <row r="631" spans="1:31" ht="15.75" customHeight="1" x14ac:dyDescent="0.25">
      <c r="A631" s="20"/>
      <c r="C631" s="20"/>
      <c r="D631" s="20"/>
      <c r="E631" s="20"/>
      <c r="F631" s="20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  <c r="AA631" s="20"/>
      <c r="AB631" s="20"/>
      <c r="AC631" s="20"/>
      <c r="AD631" s="20"/>
      <c r="AE631" s="20"/>
    </row>
    <row r="632" spans="1:31" ht="15.75" customHeight="1" x14ac:dyDescent="0.25">
      <c r="A632" s="20"/>
      <c r="C632" s="20"/>
      <c r="D632" s="20"/>
      <c r="E632" s="20"/>
      <c r="F632" s="20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  <c r="AA632" s="20"/>
      <c r="AB632" s="20"/>
      <c r="AC632" s="20"/>
      <c r="AD632" s="20"/>
      <c r="AE632" s="20"/>
    </row>
    <row r="633" spans="1:31" ht="15.75" customHeight="1" x14ac:dyDescent="0.25">
      <c r="A633" s="20"/>
      <c r="C633" s="20"/>
      <c r="D633" s="20"/>
      <c r="E633" s="20"/>
      <c r="F633" s="20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  <c r="AA633" s="20"/>
      <c r="AB633" s="20"/>
      <c r="AC633" s="20"/>
      <c r="AD633" s="20"/>
      <c r="AE633" s="20"/>
    </row>
    <row r="634" spans="1:31" ht="15.75" customHeight="1" x14ac:dyDescent="0.25">
      <c r="A634" s="20"/>
      <c r="C634" s="20"/>
      <c r="D634" s="20"/>
      <c r="E634" s="20"/>
      <c r="F634" s="20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  <c r="AA634" s="20"/>
      <c r="AB634" s="20"/>
      <c r="AC634" s="20"/>
      <c r="AD634" s="20"/>
      <c r="AE634" s="20"/>
    </row>
    <row r="635" spans="1:31" ht="15.75" customHeight="1" x14ac:dyDescent="0.25">
      <c r="A635" s="20"/>
      <c r="C635" s="20"/>
      <c r="D635" s="20"/>
      <c r="E635" s="20"/>
      <c r="F635" s="20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  <c r="AA635" s="20"/>
      <c r="AB635" s="20"/>
      <c r="AC635" s="20"/>
      <c r="AD635" s="20"/>
      <c r="AE635" s="20"/>
    </row>
    <row r="636" spans="1:31" ht="15.75" customHeight="1" x14ac:dyDescent="0.25">
      <c r="A636" s="20"/>
      <c r="C636" s="20"/>
      <c r="D636" s="20"/>
      <c r="E636" s="20"/>
      <c r="F636" s="20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  <c r="AA636" s="20"/>
      <c r="AB636" s="20"/>
      <c r="AC636" s="20"/>
      <c r="AD636" s="20"/>
      <c r="AE636" s="20"/>
    </row>
    <row r="637" spans="1:31" ht="15.75" customHeight="1" x14ac:dyDescent="0.25">
      <c r="A637" s="20"/>
      <c r="C637" s="20"/>
      <c r="D637" s="20"/>
      <c r="E637" s="20"/>
      <c r="F637" s="20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  <c r="AA637" s="20"/>
      <c r="AB637" s="20"/>
      <c r="AC637" s="20"/>
      <c r="AD637" s="20"/>
      <c r="AE637" s="20"/>
    </row>
    <row r="638" spans="1:31" ht="15.75" customHeight="1" x14ac:dyDescent="0.25">
      <c r="A638" s="20"/>
      <c r="C638" s="20"/>
      <c r="D638" s="20"/>
      <c r="E638" s="20"/>
      <c r="F638" s="20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  <c r="AA638" s="20"/>
      <c r="AB638" s="20"/>
      <c r="AC638" s="20"/>
      <c r="AD638" s="20"/>
      <c r="AE638" s="20"/>
    </row>
    <row r="639" spans="1:31" ht="15.75" customHeight="1" x14ac:dyDescent="0.25">
      <c r="A639" s="20"/>
      <c r="C639" s="20"/>
      <c r="D639" s="20"/>
      <c r="E639" s="20"/>
      <c r="F639" s="20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  <c r="AA639" s="20"/>
      <c r="AB639" s="20"/>
      <c r="AC639" s="20"/>
      <c r="AD639" s="20"/>
      <c r="AE639" s="20"/>
    </row>
    <row r="640" spans="1:31" ht="15.75" customHeight="1" x14ac:dyDescent="0.25">
      <c r="A640" s="20"/>
      <c r="C640" s="20"/>
      <c r="D640" s="20"/>
      <c r="E640" s="20"/>
      <c r="F640" s="20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  <c r="AA640" s="20"/>
      <c r="AB640" s="20"/>
      <c r="AC640" s="20"/>
      <c r="AD640" s="20"/>
      <c r="AE640" s="20"/>
    </row>
    <row r="641" spans="1:31" ht="15.75" customHeight="1" x14ac:dyDescent="0.25">
      <c r="A641" s="20"/>
      <c r="C641" s="20"/>
      <c r="D641" s="20"/>
      <c r="E641" s="20"/>
      <c r="F641" s="20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  <c r="AA641" s="20"/>
      <c r="AB641" s="20"/>
      <c r="AC641" s="20"/>
      <c r="AD641" s="20"/>
      <c r="AE641" s="20"/>
    </row>
    <row r="642" spans="1:31" ht="15.75" customHeight="1" x14ac:dyDescent="0.25">
      <c r="A642" s="20"/>
      <c r="C642" s="20"/>
      <c r="D642" s="20"/>
      <c r="E642" s="20"/>
      <c r="F642" s="20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  <c r="AA642" s="20"/>
      <c r="AB642" s="20"/>
      <c r="AC642" s="20"/>
      <c r="AD642" s="20"/>
      <c r="AE642" s="20"/>
    </row>
    <row r="643" spans="1:31" ht="15.75" customHeight="1" x14ac:dyDescent="0.25">
      <c r="A643" s="20"/>
      <c r="C643" s="20"/>
      <c r="D643" s="20"/>
      <c r="E643" s="20"/>
      <c r="F643" s="20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  <c r="AA643" s="20"/>
      <c r="AB643" s="20"/>
      <c r="AC643" s="20"/>
      <c r="AD643" s="20"/>
      <c r="AE643" s="20"/>
    </row>
    <row r="644" spans="1:31" ht="15.75" customHeight="1" x14ac:dyDescent="0.25">
      <c r="A644" s="20"/>
      <c r="C644" s="20"/>
      <c r="D644" s="20"/>
      <c r="E644" s="20"/>
      <c r="F644" s="20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  <c r="AA644" s="20"/>
      <c r="AB644" s="20"/>
      <c r="AC644" s="20"/>
      <c r="AD644" s="20"/>
      <c r="AE644" s="20"/>
    </row>
    <row r="645" spans="1:31" ht="15.75" customHeight="1" x14ac:dyDescent="0.25">
      <c r="A645" s="20"/>
      <c r="C645" s="20"/>
      <c r="D645" s="20"/>
      <c r="E645" s="20"/>
      <c r="F645" s="20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  <c r="AA645" s="20"/>
      <c r="AB645" s="20"/>
      <c r="AC645" s="20"/>
      <c r="AD645" s="20"/>
      <c r="AE645" s="20"/>
    </row>
    <row r="646" spans="1:31" ht="15.75" customHeight="1" x14ac:dyDescent="0.25">
      <c r="A646" s="20"/>
      <c r="C646" s="20"/>
      <c r="D646" s="20"/>
      <c r="E646" s="20"/>
      <c r="F646" s="20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  <c r="AA646" s="20"/>
      <c r="AB646" s="20"/>
      <c r="AC646" s="20"/>
      <c r="AD646" s="20"/>
      <c r="AE646" s="20"/>
    </row>
    <row r="647" spans="1:31" ht="15.75" customHeight="1" x14ac:dyDescent="0.25">
      <c r="A647" s="20"/>
      <c r="C647" s="20"/>
      <c r="D647" s="20"/>
      <c r="E647" s="20"/>
      <c r="F647" s="20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  <c r="AA647" s="20"/>
      <c r="AB647" s="20"/>
      <c r="AC647" s="20"/>
      <c r="AD647" s="20"/>
      <c r="AE647" s="20"/>
    </row>
    <row r="648" spans="1:31" ht="15.75" customHeight="1" x14ac:dyDescent="0.25">
      <c r="A648" s="20"/>
      <c r="C648" s="20"/>
      <c r="D648" s="20"/>
      <c r="E648" s="20"/>
      <c r="F648" s="20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  <c r="AA648" s="20"/>
      <c r="AB648" s="20"/>
      <c r="AC648" s="20"/>
      <c r="AD648" s="20"/>
      <c r="AE648" s="20"/>
    </row>
    <row r="649" spans="1:31" ht="15.75" customHeight="1" x14ac:dyDescent="0.25">
      <c r="A649" s="20"/>
      <c r="C649" s="20"/>
      <c r="D649" s="20"/>
      <c r="E649" s="20"/>
      <c r="F649" s="20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  <c r="AA649" s="20"/>
      <c r="AB649" s="20"/>
      <c r="AC649" s="20"/>
      <c r="AD649" s="20"/>
      <c r="AE649" s="20"/>
    </row>
    <row r="650" spans="1:31" ht="15.75" customHeight="1" x14ac:dyDescent="0.25">
      <c r="A650" s="20"/>
      <c r="C650" s="20"/>
      <c r="D650" s="20"/>
      <c r="E650" s="20"/>
      <c r="F650" s="20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  <c r="AA650" s="20"/>
      <c r="AB650" s="20"/>
      <c r="AC650" s="20"/>
      <c r="AD650" s="20"/>
      <c r="AE650" s="20"/>
    </row>
    <row r="651" spans="1:31" ht="15.75" customHeight="1" x14ac:dyDescent="0.25">
      <c r="A651" s="20"/>
      <c r="C651" s="20"/>
      <c r="D651" s="20"/>
      <c r="E651" s="20"/>
      <c r="F651" s="20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  <c r="AA651" s="20"/>
      <c r="AB651" s="20"/>
      <c r="AC651" s="20"/>
      <c r="AD651" s="20"/>
      <c r="AE651" s="20"/>
    </row>
    <row r="652" spans="1:31" ht="15.75" customHeight="1" x14ac:dyDescent="0.25">
      <c r="A652" s="20"/>
      <c r="C652" s="20"/>
      <c r="D652" s="20"/>
      <c r="E652" s="20"/>
      <c r="F652" s="20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  <c r="AA652" s="20"/>
      <c r="AB652" s="20"/>
      <c r="AC652" s="20"/>
      <c r="AD652" s="20"/>
      <c r="AE652" s="20"/>
    </row>
    <row r="653" spans="1:31" ht="15.75" customHeight="1" x14ac:dyDescent="0.25">
      <c r="A653" s="20"/>
      <c r="C653" s="20"/>
      <c r="D653" s="20"/>
      <c r="E653" s="20"/>
      <c r="F653" s="20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  <c r="AA653" s="20"/>
      <c r="AB653" s="20"/>
      <c r="AC653" s="20"/>
      <c r="AD653" s="20"/>
      <c r="AE653" s="20"/>
    </row>
    <row r="654" spans="1:31" ht="15.75" customHeight="1" x14ac:dyDescent="0.25">
      <c r="A654" s="20"/>
      <c r="C654" s="20"/>
      <c r="D654" s="20"/>
      <c r="E654" s="20"/>
      <c r="F654" s="20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  <c r="AA654" s="20"/>
      <c r="AB654" s="20"/>
      <c r="AC654" s="20"/>
      <c r="AD654" s="20"/>
      <c r="AE654" s="20"/>
    </row>
    <row r="655" spans="1:31" ht="15.75" customHeight="1" x14ac:dyDescent="0.25">
      <c r="A655" s="20"/>
      <c r="C655" s="20"/>
      <c r="D655" s="20"/>
      <c r="E655" s="20"/>
      <c r="F655" s="20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  <c r="AA655" s="20"/>
      <c r="AB655" s="20"/>
      <c r="AC655" s="20"/>
      <c r="AD655" s="20"/>
      <c r="AE655" s="20"/>
    </row>
    <row r="656" spans="1:31" ht="15.75" customHeight="1" x14ac:dyDescent="0.25">
      <c r="A656" s="20"/>
      <c r="C656" s="20"/>
      <c r="D656" s="20"/>
      <c r="E656" s="20"/>
      <c r="F656" s="20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  <c r="AA656" s="20"/>
      <c r="AB656" s="20"/>
      <c r="AC656" s="20"/>
      <c r="AD656" s="20"/>
      <c r="AE656" s="20"/>
    </row>
    <row r="657" spans="1:31" ht="15.75" customHeight="1" x14ac:dyDescent="0.25">
      <c r="A657" s="20"/>
      <c r="C657" s="20"/>
      <c r="D657" s="20"/>
      <c r="E657" s="20"/>
      <c r="F657" s="20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  <c r="AA657" s="20"/>
      <c r="AB657" s="20"/>
      <c r="AC657" s="20"/>
      <c r="AD657" s="20"/>
      <c r="AE657" s="20"/>
    </row>
    <row r="658" spans="1:31" ht="15.75" customHeight="1" x14ac:dyDescent="0.25">
      <c r="A658" s="20"/>
      <c r="C658" s="20"/>
      <c r="D658" s="20"/>
      <c r="E658" s="20"/>
      <c r="F658" s="20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  <c r="AA658" s="20"/>
      <c r="AB658" s="20"/>
      <c r="AC658" s="20"/>
      <c r="AD658" s="20"/>
      <c r="AE658" s="20"/>
    </row>
    <row r="659" spans="1:31" ht="15.75" customHeight="1" x14ac:dyDescent="0.25">
      <c r="A659" s="20"/>
      <c r="C659" s="20"/>
      <c r="D659" s="20"/>
      <c r="E659" s="20"/>
      <c r="F659" s="20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  <c r="AA659" s="20"/>
      <c r="AB659" s="20"/>
      <c r="AC659" s="20"/>
      <c r="AD659" s="20"/>
      <c r="AE659" s="20"/>
    </row>
    <row r="660" spans="1:31" ht="15.75" customHeight="1" x14ac:dyDescent="0.25">
      <c r="A660" s="20"/>
      <c r="C660" s="20"/>
      <c r="D660" s="20"/>
      <c r="E660" s="20"/>
      <c r="F660" s="20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  <c r="AA660" s="20"/>
      <c r="AB660" s="20"/>
      <c r="AC660" s="20"/>
      <c r="AD660" s="20"/>
      <c r="AE660" s="20"/>
    </row>
    <row r="661" spans="1:31" ht="15.75" customHeight="1" x14ac:dyDescent="0.25">
      <c r="A661" s="20"/>
      <c r="C661" s="20"/>
      <c r="D661" s="20"/>
      <c r="E661" s="20"/>
      <c r="F661" s="20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  <c r="AA661" s="20"/>
      <c r="AB661" s="20"/>
      <c r="AC661" s="20"/>
      <c r="AD661" s="20"/>
      <c r="AE661" s="20"/>
    </row>
    <row r="662" spans="1:31" ht="15.75" customHeight="1" x14ac:dyDescent="0.25">
      <c r="A662" s="20"/>
      <c r="C662" s="20"/>
      <c r="D662" s="20"/>
      <c r="E662" s="20"/>
      <c r="F662" s="20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  <c r="AA662" s="20"/>
      <c r="AB662" s="20"/>
      <c r="AC662" s="20"/>
      <c r="AD662" s="20"/>
      <c r="AE662" s="20"/>
    </row>
    <row r="663" spans="1:31" ht="15.75" customHeight="1" x14ac:dyDescent="0.25">
      <c r="A663" s="20"/>
      <c r="C663" s="20"/>
      <c r="D663" s="20"/>
      <c r="E663" s="20"/>
      <c r="F663" s="20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  <c r="AA663" s="20"/>
      <c r="AB663" s="20"/>
      <c r="AC663" s="20"/>
      <c r="AD663" s="20"/>
      <c r="AE663" s="20"/>
    </row>
    <row r="664" spans="1:31" ht="15.75" customHeight="1" x14ac:dyDescent="0.25">
      <c r="A664" s="20"/>
      <c r="C664" s="20"/>
      <c r="D664" s="20"/>
      <c r="E664" s="20"/>
      <c r="F664" s="20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  <c r="AA664" s="20"/>
      <c r="AB664" s="20"/>
      <c r="AC664" s="20"/>
      <c r="AD664" s="20"/>
      <c r="AE664" s="20"/>
    </row>
    <row r="665" spans="1:31" ht="15.75" customHeight="1" x14ac:dyDescent="0.25">
      <c r="A665" s="20"/>
      <c r="C665" s="20"/>
      <c r="D665" s="20"/>
      <c r="E665" s="20"/>
      <c r="F665" s="20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  <c r="AA665" s="20"/>
      <c r="AB665" s="20"/>
      <c r="AC665" s="20"/>
      <c r="AD665" s="20"/>
      <c r="AE665" s="20"/>
    </row>
    <row r="666" spans="1:31" ht="15.75" customHeight="1" x14ac:dyDescent="0.25">
      <c r="A666" s="20"/>
      <c r="C666" s="20"/>
      <c r="D666" s="20"/>
      <c r="E666" s="20"/>
      <c r="F666" s="20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  <c r="AA666" s="20"/>
      <c r="AB666" s="20"/>
      <c r="AC666" s="20"/>
      <c r="AD666" s="20"/>
      <c r="AE666" s="20"/>
    </row>
    <row r="667" spans="1:31" ht="15.75" customHeight="1" x14ac:dyDescent="0.25">
      <c r="A667" s="20"/>
      <c r="C667" s="20"/>
      <c r="D667" s="20"/>
      <c r="E667" s="20"/>
      <c r="F667" s="20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  <c r="AA667" s="20"/>
      <c r="AB667" s="20"/>
      <c r="AC667" s="20"/>
      <c r="AD667" s="20"/>
      <c r="AE667" s="20"/>
    </row>
    <row r="668" spans="1:31" ht="15.75" customHeight="1" x14ac:dyDescent="0.25">
      <c r="A668" s="20"/>
      <c r="C668" s="20"/>
      <c r="D668" s="20"/>
      <c r="E668" s="20"/>
      <c r="F668" s="20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  <c r="AA668" s="20"/>
      <c r="AB668" s="20"/>
      <c r="AC668" s="20"/>
      <c r="AD668" s="20"/>
      <c r="AE668" s="20"/>
    </row>
    <row r="669" spans="1:31" ht="15.75" customHeight="1" x14ac:dyDescent="0.25">
      <c r="A669" s="20"/>
      <c r="C669" s="20"/>
      <c r="D669" s="20"/>
      <c r="E669" s="20"/>
      <c r="F669" s="20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  <c r="AA669" s="20"/>
      <c r="AB669" s="20"/>
      <c r="AC669" s="20"/>
      <c r="AD669" s="20"/>
      <c r="AE669" s="20"/>
    </row>
    <row r="670" spans="1:31" ht="15.75" customHeight="1" x14ac:dyDescent="0.25">
      <c r="A670" s="20"/>
      <c r="C670" s="20"/>
      <c r="D670" s="20"/>
      <c r="E670" s="20"/>
      <c r="F670" s="20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  <c r="AA670" s="20"/>
      <c r="AB670" s="20"/>
      <c r="AC670" s="20"/>
      <c r="AD670" s="20"/>
      <c r="AE670" s="20"/>
    </row>
    <row r="671" spans="1:31" ht="15.75" customHeight="1" x14ac:dyDescent="0.25">
      <c r="A671" s="20"/>
      <c r="C671" s="20"/>
      <c r="D671" s="20"/>
      <c r="E671" s="20"/>
      <c r="F671" s="20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  <c r="AA671" s="20"/>
      <c r="AB671" s="20"/>
      <c r="AC671" s="20"/>
      <c r="AD671" s="20"/>
      <c r="AE671" s="20"/>
    </row>
    <row r="672" spans="1:31" ht="15.75" customHeight="1" x14ac:dyDescent="0.25">
      <c r="A672" s="20"/>
      <c r="C672" s="20"/>
      <c r="D672" s="20"/>
      <c r="E672" s="20"/>
      <c r="F672" s="20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  <c r="AA672" s="20"/>
      <c r="AB672" s="20"/>
      <c r="AC672" s="20"/>
      <c r="AD672" s="20"/>
      <c r="AE672" s="20"/>
    </row>
    <row r="673" spans="1:31" ht="15.75" customHeight="1" x14ac:dyDescent="0.25">
      <c r="A673" s="20"/>
      <c r="C673" s="20"/>
      <c r="D673" s="20"/>
      <c r="E673" s="20"/>
      <c r="F673" s="20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  <c r="AA673" s="20"/>
      <c r="AB673" s="20"/>
      <c r="AC673" s="20"/>
      <c r="AD673" s="20"/>
      <c r="AE673" s="20"/>
    </row>
    <row r="674" spans="1:31" ht="15.75" customHeight="1" x14ac:dyDescent="0.25">
      <c r="A674" s="20"/>
      <c r="C674" s="20"/>
      <c r="D674" s="20"/>
      <c r="E674" s="20"/>
      <c r="F674" s="20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  <c r="AA674" s="20"/>
      <c r="AB674" s="20"/>
      <c r="AC674" s="20"/>
      <c r="AD674" s="20"/>
      <c r="AE674" s="20"/>
    </row>
    <row r="675" spans="1:31" ht="15.75" customHeight="1" x14ac:dyDescent="0.25">
      <c r="A675" s="20"/>
      <c r="C675" s="20"/>
      <c r="D675" s="20"/>
      <c r="E675" s="20"/>
      <c r="F675" s="20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  <c r="AA675" s="20"/>
      <c r="AB675" s="20"/>
      <c r="AC675" s="20"/>
      <c r="AD675" s="20"/>
      <c r="AE675" s="20"/>
    </row>
    <row r="676" spans="1:31" ht="15.75" customHeight="1" x14ac:dyDescent="0.25">
      <c r="A676" s="20"/>
      <c r="C676" s="20"/>
      <c r="D676" s="20"/>
      <c r="E676" s="20"/>
      <c r="F676" s="20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  <c r="AA676" s="20"/>
      <c r="AB676" s="20"/>
      <c r="AC676" s="20"/>
      <c r="AD676" s="20"/>
      <c r="AE676" s="20"/>
    </row>
    <row r="677" spans="1:31" ht="15.75" customHeight="1" x14ac:dyDescent="0.25">
      <c r="A677" s="20"/>
      <c r="C677" s="20"/>
      <c r="D677" s="20"/>
      <c r="E677" s="20"/>
      <c r="F677" s="20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  <c r="AA677" s="20"/>
      <c r="AB677" s="20"/>
      <c r="AC677" s="20"/>
      <c r="AD677" s="20"/>
      <c r="AE677" s="20"/>
    </row>
    <row r="678" spans="1:31" ht="15.75" customHeight="1" x14ac:dyDescent="0.25">
      <c r="A678" s="20"/>
      <c r="C678" s="20"/>
      <c r="D678" s="20"/>
      <c r="E678" s="20"/>
      <c r="F678" s="20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  <c r="AA678" s="20"/>
      <c r="AB678" s="20"/>
      <c r="AC678" s="20"/>
      <c r="AD678" s="20"/>
      <c r="AE678" s="20"/>
    </row>
    <row r="679" spans="1:31" ht="15.75" customHeight="1" x14ac:dyDescent="0.25">
      <c r="A679" s="20"/>
      <c r="C679" s="20"/>
      <c r="D679" s="20"/>
      <c r="E679" s="20"/>
      <c r="F679" s="20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  <c r="AA679" s="20"/>
      <c r="AB679" s="20"/>
      <c r="AC679" s="20"/>
      <c r="AD679" s="20"/>
      <c r="AE679" s="20"/>
    </row>
    <row r="680" spans="1:31" ht="15.75" customHeight="1" x14ac:dyDescent="0.25">
      <c r="A680" s="20"/>
      <c r="C680" s="20"/>
      <c r="D680" s="20"/>
      <c r="E680" s="20"/>
      <c r="F680" s="20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  <c r="AA680" s="20"/>
      <c r="AB680" s="20"/>
      <c r="AC680" s="20"/>
      <c r="AD680" s="20"/>
      <c r="AE680" s="20"/>
    </row>
    <row r="681" spans="1:31" ht="15.75" customHeight="1" x14ac:dyDescent="0.25">
      <c r="A681" s="20"/>
      <c r="C681" s="20"/>
      <c r="D681" s="20"/>
      <c r="E681" s="20"/>
      <c r="F681" s="20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  <c r="AA681" s="20"/>
      <c r="AB681" s="20"/>
      <c r="AC681" s="20"/>
      <c r="AD681" s="20"/>
      <c r="AE681" s="20"/>
    </row>
    <row r="682" spans="1:31" ht="15.75" customHeight="1" x14ac:dyDescent="0.25">
      <c r="A682" s="20"/>
      <c r="C682" s="20"/>
      <c r="D682" s="20"/>
      <c r="E682" s="20"/>
      <c r="F682" s="20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  <c r="AA682" s="20"/>
      <c r="AB682" s="20"/>
      <c r="AC682" s="20"/>
      <c r="AD682" s="20"/>
      <c r="AE682" s="20"/>
    </row>
    <row r="683" spans="1:31" ht="15.75" customHeight="1" x14ac:dyDescent="0.25">
      <c r="A683" s="20"/>
      <c r="C683" s="20"/>
      <c r="D683" s="20"/>
      <c r="E683" s="20"/>
      <c r="F683" s="20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  <c r="AA683" s="20"/>
      <c r="AB683" s="20"/>
      <c r="AC683" s="20"/>
      <c r="AD683" s="20"/>
      <c r="AE683" s="20"/>
    </row>
    <row r="684" spans="1:31" ht="15.75" customHeight="1" x14ac:dyDescent="0.25">
      <c r="A684" s="20"/>
      <c r="C684" s="20"/>
      <c r="D684" s="20"/>
      <c r="E684" s="20"/>
      <c r="F684" s="20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  <c r="AA684" s="20"/>
      <c r="AB684" s="20"/>
      <c r="AC684" s="20"/>
      <c r="AD684" s="20"/>
      <c r="AE684" s="20"/>
    </row>
    <row r="685" spans="1:31" ht="15.75" customHeight="1" x14ac:dyDescent="0.25">
      <c r="A685" s="20"/>
      <c r="C685" s="20"/>
      <c r="D685" s="20"/>
      <c r="E685" s="20"/>
      <c r="F685" s="20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  <c r="AA685" s="20"/>
      <c r="AB685" s="20"/>
      <c r="AC685" s="20"/>
      <c r="AD685" s="20"/>
      <c r="AE685" s="20"/>
    </row>
    <row r="686" spans="1:31" ht="15.75" customHeight="1" x14ac:dyDescent="0.25">
      <c r="A686" s="20"/>
      <c r="C686" s="20"/>
      <c r="D686" s="20"/>
      <c r="E686" s="20"/>
      <c r="F686" s="20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  <c r="AA686" s="20"/>
      <c r="AB686" s="20"/>
      <c r="AC686" s="20"/>
      <c r="AD686" s="20"/>
      <c r="AE686" s="20"/>
    </row>
    <row r="687" spans="1:31" ht="15.75" customHeight="1" x14ac:dyDescent="0.25">
      <c r="A687" s="20"/>
      <c r="C687" s="20"/>
      <c r="D687" s="20"/>
      <c r="E687" s="20"/>
      <c r="F687" s="20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  <c r="AA687" s="20"/>
      <c r="AB687" s="20"/>
      <c r="AC687" s="20"/>
      <c r="AD687" s="20"/>
      <c r="AE687" s="20"/>
    </row>
    <row r="688" spans="1:31" ht="15.75" customHeight="1" x14ac:dyDescent="0.25">
      <c r="A688" s="20"/>
      <c r="C688" s="20"/>
      <c r="D688" s="20"/>
      <c r="E688" s="20"/>
      <c r="F688" s="20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  <c r="AA688" s="20"/>
      <c r="AB688" s="20"/>
      <c r="AC688" s="20"/>
      <c r="AD688" s="20"/>
      <c r="AE688" s="20"/>
    </row>
    <row r="689" spans="1:31" ht="15.75" customHeight="1" x14ac:dyDescent="0.25">
      <c r="A689" s="20"/>
      <c r="C689" s="20"/>
      <c r="D689" s="20"/>
      <c r="E689" s="20"/>
      <c r="F689" s="20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  <c r="AA689" s="20"/>
      <c r="AB689" s="20"/>
      <c r="AC689" s="20"/>
      <c r="AD689" s="20"/>
      <c r="AE689" s="20"/>
    </row>
    <row r="690" spans="1:31" ht="15.75" customHeight="1" x14ac:dyDescent="0.25">
      <c r="A690" s="20"/>
      <c r="C690" s="20"/>
      <c r="D690" s="20"/>
      <c r="E690" s="20"/>
      <c r="F690" s="20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  <c r="AA690" s="20"/>
      <c r="AB690" s="20"/>
      <c r="AC690" s="20"/>
      <c r="AD690" s="20"/>
      <c r="AE690" s="20"/>
    </row>
    <row r="691" spans="1:31" ht="15.75" customHeight="1" x14ac:dyDescent="0.25">
      <c r="A691" s="20"/>
      <c r="C691" s="20"/>
      <c r="D691" s="20"/>
      <c r="E691" s="20"/>
      <c r="F691" s="20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  <c r="AA691" s="20"/>
      <c r="AB691" s="20"/>
      <c r="AC691" s="20"/>
      <c r="AD691" s="20"/>
      <c r="AE691" s="20"/>
    </row>
    <row r="692" spans="1:31" ht="15.75" customHeight="1" x14ac:dyDescent="0.25">
      <c r="A692" s="20"/>
      <c r="C692" s="20"/>
      <c r="D692" s="20"/>
      <c r="E692" s="20"/>
      <c r="F692" s="20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  <c r="AA692" s="20"/>
      <c r="AB692" s="20"/>
      <c r="AC692" s="20"/>
      <c r="AD692" s="20"/>
      <c r="AE692" s="20"/>
    </row>
    <row r="693" spans="1:31" ht="15.75" customHeight="1" x14ac:dyDescent="0.25">
      <c r="A693" s="20"/>
      <c r="C693" s="20"/>
      <c r="D693" s="20"/>
      <c r="E693" s="20"/>
      <c r="F693" s="20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  <c r="AA693" s="20"/>
      <c r="AB693" s="20"/>
      <c r="AC693" s="20"/>
      <c r="AD693" s="20"/>
      <c r="AE693" s="20"/>
    </row>
    <row r="694" spans="1:31" ht="15.75" customHeight="1" x14ac:dyDescent="0.25">
      <c r="A694" s="20"/>
      <c r="C694" s="20"/>
      <c r="D694" s="20"/>
      <c r="E694" s="20"/>
      <c r="F694" s="20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  <c r="AA694" s="20"/>
      <c r="AB694" s="20"/>
      <c r="AC694" s="20"/>
      <c r="AD694" s="20"/>
      <c r="AE694" s="20"/>
    </row>
    <row r="695" spans="1:31" ht="15.75" customHeight="1" x14ac:dyDescent="0.25">
      <c r="A695" s="20"/>
      <c r="C695" s="20"/>
      <c r="D695" s="20"/>
      <c r="E695" s="20"/>
      <c r="F695" s="20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  <c r="AA695" s="20"/>
      <c r="AB695" s="20"/>
      <c r="AC695" s="20"/>
      <c r="AD695" s="20"/>
      <c r="AE695" s="20"/>
    </row>
    <row r="696" spans="1:31" ht="15.75" customHeight="1" x14ac:dyDescent="0.25">
      <c r="A696" s="20"/>
      <c r="C696" s="20"/>
      <c r="D696" s="20"/>
      <c r="E696" s="20"/>
      <c r="F696" s="20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  <c r="AA696" s="20"/>
      <c r="AB696" s="20"/>
      <c r="AC696" s="20"/>
      <c r="AD696" s="20"/>
      <c r="AE696" s="20"/>
    </row>
    <row r="697" spans="1:31" ht="15.75" customHeight="1" x14ac:dyDescent="0.25">
      <c r="A697" s="20"/>
      <c r="C697" s="20"/>
      <c r="D697" s="20"/>
      <c r="E697" s="20"/>
      <c r="F697" s="20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  <c r="AA697" s="20"/>
      <c r="AB697" s="20"/>
      <c r="AC697" s="20"/>
      <c r="AD697" s="20"/>
      <c r="AE697" s="20"/>
    </row>
    <row r="698" spans="1:31" ht="15.75" customHeight="1" x14ac:dyDescent="0.25">
      <c r="A698" s="20"/>
      <c r="C698" s="20"/>
      <c r="D698" s="20"/>
      <c r="E698" s="20"/>
      <c r="F698" s="20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  <c r="AA698" s="20"/>
      <c r="AB698" s="20"/>
      <c r="AC698" s="20"/>
      <c r="AD698" s="20"/>
      <c r="AE698" s="20"/>
    </row>
    <row r="699" spans="1:31" ht="15.75" customHeight="1" x14ac:dyDescent="0.25">
      <c r="A699" s="20"/>
      <c r="C699" s="20"/>
      <c r="D699" s="20"/>
      <c r="E699" s="20"/>
      <c r="F699" s="20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  <c r="AA699" s="20"/>
      <c r="AB699" s="20"/>
      <c r="AC699" s="20"/>
      <c r="AD699" s="20"/>
      <c r="AE699" s="20"/>
    </row>
    <row r="700" spans="1:31" ht="15.75" customHeight="1" x14ac:dyDescent="0.25">
      <c r="A700" s="20"/>
      <c r="C700" s="20"/>
      <c r="D700" s="20"/>
      <c r="E700" s="20"/>
      <c r="F700" s="20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  <c r="AA700" s="20"/>
      <c r="AB700" s="20"/>
      <c r="AC700" s="20"/>
      <c r="AD700" s="20"/>
      <c r="AE700" s="20"/>
    </row>
    <row r="701" spans="1:31" ht="15.75" customHeight="1" x14ac:dyDescent="0.25">
      <c r="A701" s="20"/>
      <c r="C701" s="20"/>
      <c r="D701" s="20"/>
      <c r="E701" s="20"/>
      <c r="F701" s="20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  <c r="AA701" s="20"/>
      <c r="AB701" s="20"/>
      <c r="AC701" s="20"/>
      <c r="AD701" s="20"/>
      <c r="AE701" s="20"/>
    </row>
    <row r="702" spans="1:31" ht="15.75" customHeight="1" x14ac:dyDescent="0.25">
      <c r="A702" s="20"/>
      <c r="C702" s="20"/>
      <c r="D702" s="20"/>
      <c r="E702" s="20"/>
      <c r="F702" s="20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  <c r="AA702" s="20"/>
      <c r="AB702" s="20"/>
      <c r="AC702" s="20"/>
      <c r="AD702" s="20"/>
      <c r="AE702" s="20"/>
    </row>
    <row r="703" spans="1:31" ht="15.75" customHeight="1" x14ac:dyDescent="0.25">
      <c r="A703" s="20"/>
      <c r="C703" s="20"/>
      <c r="D703" s="20"/>
      <c r="E703" s="20"/>
      <c r="F703" s="20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  <c r="AA703" s="20"/>
      <c r="AB703" s="20"/>
      <c r="AC703" s="20"/>
      <c r="AD703" s="20"/>
      <c r="AE703" s="20"/>
    </row>
    <row r="704" spans="1:31" ht="15.75" customHeight="1" x14ac:dyDescent="0.25">
      <c r="A704" s="20"/>
      <c r="C704" s="20"/>
      <c r="D704" s="20"/>
      <c r="E704" s="20"/>
      <c r="F704" s="20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  <c r="AA704" s="20"/>
      <c r="AB704" s="20"/>
      <c r="AC704" s="20"/>
      <c r="AD704" s="20"/>
      <c r="AE704" s="20"/>
    </row>
    <row r="705" spans="1:31" ht="15.75" customHeight="1" x14ac:dyDescent="0.25">
      <c r="A705" s="20"/>
      <c r="C705" s="20"/>
      <c r="D705" s="20"/>
      <c r="E705" s="20"/>
      <c r="F705" s="20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  <c r="AA705" s="20"/>
      <c r="AB705" s="20"/>
      <c r="AC705" s="20"/>
      <c r="AD705" s="20"/>
      <c r="AE705" s="20"/>
    </row>
    <row r="706" spans="1:31" ht="15.75" customHeight="1" x14ac:dyDescent="0.25">
      <c r="A706" s="20"/>
      <c r="C706" s="20"/>
      <c r="D706" s="20"/>
      <c r="E706" s="20"/>
      <c r="F706" s="20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  <c r="AA706" s="20"/>
      <c r="AB706" s="20"/>
      <c r="AC706" s="20"/>
      <c r="AD706" s="20"/>
      <c r="AE706" s="20"/>
    </row>
    <row r="707" spans="1:31" ht="15.75" customHeight="1" x14ac:dyDescent="0.25">
      <c r="A707" s="20"/>
      <c r="C707" s="20"/>
      <c r="D707" s="20"/>
      <c r="E707" s="20"/>
      <c r="F707" s="20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  <c r="AA707" s="20"/>
      <c r="AB707" s="20"/>
      <c r="AC707" s="20"/>
      <c r="AD707" s="20"/>
      <c r="AE707" s="20"/>
    </row>
    <row r="708" spans="1:31" ht="15.75" customHeight="1" x14ac:dyDescent="0.25">
      <c r="A708" s="20"/>
      <c r="C708" s="20"/>
      <c r="D708" s="20"/>
      <c r="E708" s="20"/>
      <c r="F708" s="20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  <c r="AA708" s="20"/>
      <c r="AB708" s="20"/>
      <c r="AC708" s="20"/>
      <c r="AD708" s="20"/>
      <c r="AE708" s="20"/>
    </row>
    <row r="709" spans="1:31" ht="15.75" customHeight="1" x14ac:dyDescent="0.25">
      <c r="A709" s="20"/>
      <c r="C709" s="20"/>
      <c r="D709" s="20"/>
      <c r="E709" s="20"/>
      <c r="F709" s="20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  <c r="AA709" s="20"/>
      <c r="AB709" s="20"/>
      <c r="AC709" s="20"/>
      <c r="AD709" s="20"/>
      <c r="AE709" s="20"/>
    </row>
    <row r="710" spans="1:31" ht="15.75" customHeight="1" x14ac:dyDescent="0.25">
      <c r="A710" s="20"/>
      <c r="C710" s="20"/>
      <c r="D710" s="20"/>
      <c r="E710" s="20"/>
      <c r="F710" s="20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  <c r="AA710" s="20"/>
      <c r="AB710" s="20"/>
      <c r="AC710" s="20"/>
      <c r="AD710" s="20"/>
      <c r="AE710" s="20"/>
    </row>
    <row r="711" spans="1:31" ht="15.75" customHeight="1" x14ac:dyDescent="0.25">
      <c r="A711" s="20"/>
      <c r="C711" s="20"/>
      <c r="D711" s="20"/>
      <c r="E711" s="20"/>
      <c r="F711" s="20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  <c r="AA711" s="20"/>
      <c r="AB711" s="20"/>
      <c r="AC711" s="20"/>
      <c r="AD711" s="20"/>
      <c r="AE711" s="20"/>
    </row>
    <row r="712" spans="1:31" ht="15.75" customHeight="1" x14ac:dyDescent="0.25">
      <c r="A712" s="20"/>
      <c r="C712" s="20"/>
      <c r="D712" s="20"/>
      <c r="E712" s="20"/>
      <c r="F712" s="20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  <c r="AA712" s="20"/>
      <c r="AB712" s="20"/>
      <c r="AC712" s="20"/>
      <c r="AD712" s="20"/>
      <c r="AE712" s="20"/>
    </row>
    <row r="713" spans="1:31" ht="15.75" customHeight="1" x14ac:dyDescent="0.25">
      <c r="A713" s="20"/>
      <c r="C713" s="20"/>
      <c r="D713" s="20"/>
      <c r="E713" s="20"/>
      <c r="F713" s="20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  <c r="AA713" s="20"/>
      <c r="AB713" s="20"/>
      <c r="AC713" s="20"/>
      <c r="AD713" s="20"/>
      <c r="AE713" s="20"/>
    </row>
    <row r="714" spans="1:31" ht="15.75" customHeight="1" x14ac:dyDescent="0.25">
      <c r="A714" s="20"/>
      <c r="C714" s="20"/>
      <c r="D714" s="20"/>
      <c r="E714" s="20"/>
      <c r="F714" s="20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  <c r="AA714" s="20"/>
      <c r="AB714" s="20"/>
      <c r="AC714" s="20"/>
      <c r="AD714" s="20"/>
      <c r="AE714" s="20"/>
    </row>
    <row r="715" spans="1:31" ht="15.75" customHeight="1" x14ac:dyDescent="0.25">
      <c r="A715" s="20"/>
      <c r="C715" s="20"/>
      <c r="D715" s="20"/>
      <c r="E715" s="20"/>
      <c r="F715" s="20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  <c r="AA715" s="20"/>
      <c r="AB715" s="20"/>
      <c r="AC715" s="20"/>
      <c r="AD715" s="20"/>
      <c r="AE715" s="20"/>
    </row>
    <row r="716" spans="1:31" ht="15.75" customHeight="1" x14ac:dyDescent="0.25">
      <c r="A716" s="20"/>
      <c r="C716" s="20"/>
      <c r="D716" s="20"/>
      <c r="E716" s="20"/>
      <c r="F716" s="20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  <c r="AA716" s="20"/>
      <c r="AB716" s="20"/>
      <c r="AC716" s="20"/>
      <c r="AD716" s="20"/>
      <c r="AE716" s="20"/>
    </row>
    <row r="717" spans="1:31" ht="15.75" customHeight="1" x14ac:dyDescent="0.25">
      <c r="A717" s="20"/>
      <c r="C717" s="20"/>
      <c r="D717" s="20"/>
      <c r="E717" s="20"/>
      <c r="F717" s="20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  <c r="AA717" s="20"/>
      <c r="AB717" s="20"/>
      <c r="AC717" s="20"/>
      <c r="AD717" s="20"/>
      <c r="AE717" s="20"/>
    </row>
    <row r="718" spans="1:31" ht="15.75" customHeight="1" x14ac:dyDescent="0.25">
      <c r="A718" s="20"/>
      <c r="C718" s="20"/>
      <c r="D718" s="20"/>
      <c r="E718" s="20"/>
      <c r="F718" s="20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  <c r="AA718" s="20"/>
      <c r="AB718" s="20"/>
      <c r="AC718" s="20"/>
      <c r="AD718" s="20"/>
      <c r="AE718" s="20"/>
    </row>
    <row r="719" spans="1:31" ht="15.75" customHeight="1" x14ac:dyDescent="0.25">
      <c r="A719" s="20"/>
      <c r="C719" s="20"/>
      <c r="D719" s="20"/>
      <c r="E719" s="20"/>
      <c r="F719" s="20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  <c r="AA719" s="20"/>
      <c r="AB719" s="20"/>
      <c r="AC719" s="20"/>
      <c r="AD719" s="20"/>
      <c r="AE719" s="20"/>
    </row>
    <row r="720" spans="1:31" ht="15.75" customHeight="1" x14ac:dyDescent="0.25">
      <c r="A720" s="20"/>
      <c r="C720" s="20"/>
      <c r="D720" s="20"/>
      <c r="E720" s="20"/>
      <c r="F720" s="20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  <c r="AA720" s="20"/>
      <c r="AB720" s="20"/>
      <c r="AC720" s="20"/>
      <c r="AD720" s="20"/>
      <c r="AE720" s="20"/>
    </row>
    <row r="721" spans="1:31" ht="15.75" customHeight="1" x14ac:dyDescent="0.25">
      <c r="A721" s="20"/>
      <c r="C721" s="20"/>
      <c r="D721" s="20"/>
      <c r="E721" s="20"/>
      <c r="F721" s="20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  <c r="AA721" s="20"/>
      <c r="AB721" s="20"/>
      <c r="AC721" s="20"/>
      <c r="AD721" s="20"/>
      <c r="AE721" s="20"/>
    </row>
    <row r="722" spans="1:31" ht="15.75" customHeight="1" x14ac:dyDescent="0.25">
      <c r="A722" s="20"/>
      <c r="C722" s="20"/>
      <c r="D722" s="20"/>
      <c r="E722" s="20"/>
      <c r="F722" s="20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  <c r="AA722" s="20"/>
      <c r="AB722" s="20"/>
      <c r="AC722" s="20"/>
      <c r="AD722" s="20"/>
      <c r="AE722" s="20"/>
    </row>
    <row r="723" spans="1:31" ht="15.75" customHeight="1" x14ac:dyDescent="0.25">
      <c r="A723" s="20"/>
      <c r="C723" s="20"/>
      <c r="D723" s="20"/>
      <c r="E723" s="20"/>
      <c r="F723" s="20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  <c r="AA723" s="20"/>
      <c r="AB723" s="20"/>
      <c r="AC723" s="20"/>
      <c r="AD723" s="20"/>
      <c r="AE723" s="20"/>
    </row>
    <row r="724" spans="1:31" ht="15.75" customHeight="1" x14ac:dyDescent="0.25">
      <c r="A724" s="20"/>
      <c r="C724" s="20"/>
      <c r="D724" s="20"/>
      <c r="E724" s="20"/>
      <c r="F724" s="20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  <c r="AA724" s="20"/>
      <c r="AB724" s="20"/>
      <c r="AC724" s="20"/>
      <c r="AD724" s="20"/>
      <c r="AE724" s="20"/>
    </row>
    <row r="725" spans="1:31" ht="15.75" customHeight="1" x14ac:dyDescent="0.25">
      <c r="A725" s="20"/>
      <c r="C725" s="20"/>
      <c r="D725" s="20"/>
      <c r="E725" s="20"/>
      <c r="F725" s="20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  <c r="AA725" s="20"/>
      <c r="AB725" s="20"/>
      <c r="AC725" s="20"/>
      <c r="AD725" s="20"/>
      <c r="AE725" s="20"/>
    </row>
    <row r="726" spans="1:31" ht="15.75" customHeight="1" x14ac:dyDescent="0.25">
      <c r="A726" s="20"/>
      <c r="C726" s="20"/>
      <c r="D726" s="20"/>
      <c r="E726" s="20"/>
      <c r="F726" s="20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  <c r="AA726" s="20"/>
      <c r="AB726" s="20"/>
      <c r="AC726" s="20"/>
      <c r="AD726" s="20"/>
      <c r="AE726" s="20"/>
    </row>
    <row r="727" spans="1:31" ht="15.75" customHeight="1" x14ac:dyDescent="0.25">
      <c r="A727" s="20"/>
      <c r="C727" s="20"/>
      <c r="D727" s="20"/>
      <c r="E727" s="20"/>
      <c r="F727" s="20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  <c r="AA727" s="20"/>
      <c r="AB727" s="20"/>
      <c r="AC727" s="20"/>
      <c r="AD727" s="20"/>
      <c r="AE727" s="20"/>
    </row>
    <row r="728" spans="1:31" ht="15.75" customHeight="1" x14ac:dyDescent="0.25">
      <c r="A728" s="20"/>
      <c r="C728" s="20"/>
      <c r="D728" s="20"/>
      <c r="E728" s="20"/>
      <c r="F728" s="20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  <c r="AA728" s="20"/>
      <c r="AB728" s="20"/>
      <c r="AC728" s="20"/>
      <c r="AD728" s="20"/>
      <c r="AE728" s="20"/>
    </row>
    <row r="729" spans="1:31" ht="15.75" customHeight="1" x14ac:dyDescent="0.25">
      <c r="A729" s="20"/>
      <c r="C729" s="20"/>
      <c r="D729" s="20"/>
      <c r="E729" s="20"/>
      <c r="F729" s="20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  <c r="AA729" s="20"/>
      <c r="AB729" s="20"/>
      <c r="AC729" s="20"/>
      <c r="AD729" s="20"/>
      <c r="AE729" s="20"/>
    </row>
    <row r="730" spans="1:31" ht="15.75" customHeight="1" x14ac:dyDescent="0.25">
      <c r="A730" s="20"/>
      <c r="C730" s="20"/>
      <c r="D730" s="20"/>
      <c r="E730" s="20"/>
      <c r="F730" s="20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  <c r="AA730" s="20"/>
      <c r="AB730" s="20"/>
      <c r="AC730" s="20"/>
      <c r="AD730" s="20"/>
      <c r="AE730" s="20"/>
    </row>
    <row r="731" spans="1:31" ht="15.75" customHeight="1" x14ac:dyDescent="0.25">
      <c r="A731" s="20"/>
      <c r="C731" s="20"/>
      <c r="D731" s="20"/>
      <c r="E731" s="20"/>
      <c r="F731" s="20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  <c r="AA731" s="20"/>
      <c r="AB731" s="20"/>
      <c r="AC731" s="20"/>
      <c r="AD731" s="20"/>
      <c r="AE731" s="20"/>
    </row>
    <row r="732" spans="1:31" ht="15.75" customHeight="1" x14ac:dyDescent="0.25">
      <c r="A732" s="20"/>
      <c r="C732" s="20"/>
      <c r="D732" s="20"/>
      <c r="E732" s="20"/>
      <c r="F732" s="20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  <c r="AA732" s="20"/>
      <c r="AB732" s="20"/>
      <c r="AC732" s="20"/>
      <c r="AD732" s="20"/>
      <c r="AE732" s="20"/>
    </row>
    <row r="733" spans="1:31" ht="15.75" customHeight="1" x14ac:dyDescent="0.25">
      <c r="A733" s="20"/>
      <c r="C733" s="20"/>
      <c r="D733" s="20"/>
      <c r="E733" s="20"/>
      <c r="F733" s="20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  <c r="AA733" s="20"/>
      <c r="AB733" s="20"/>
      <c r="AC733" s="20"/>
      <c r="AD733" s="20"/>
      <c r="AE733" s="20"/>
    </row>
    <row r="734" spans="1:31" ht="15.75" customHeight="1" x14ac:dyDescent="0.25">
      <c r="A734" s="20"/>
      <c r="C734" s="20"/>
      <c r="D734" s="20"/>
      <c r="E734" s="20"/>
      <c r="F734" s="20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  <c r="AA734" s="20"/>
      <c r="AB734" s="20"/>
      <c r="AC734" s="20"/>
      <c r="AD734" s="20"/>
      <c r="AE734" s="20"/>
    </row>
    <row r="735" spans="1:31" ht="15.75" customHeight="1" x14ac:dyDescent="0.25">
      <c r="A735" s="20"/>
      <c r="C735" s="20"/>
      <c r="D735" s="20"/>
      <c r="E735" s="20"/>
      <c r="F735" s="20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  <c r="AA735" s="20"/>
      <c r="AB735" s="20"/>
      <c r="AC735" s="20"/>
      <c r="AD735" s="20"/>
      <c r="AE735" s="20"/>
    </row>
    <row r="736" spans="1:31" ht="15.75" customHeight="1" x14ac:dyDescent="0.25">
      <c r="A736" s="20"/>
      <c r="C736" s="20"/>
      <c r="D736" s="20"/>
      <c r="E736" s="20"/>
      <c r="F736" s="20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  <c r="AA736" s="20"/>
      <c r="AB736" s="20"/>
      <c r="AC736" s="20"/>
      <c r="AD736" s="20"/>
      <c r="AE736" s="20"/>
    </row>
    <row r="737" spans="1:31" ht="15.75" customHeight="1" x14ac:dyDescent="0.25">
      <c r="A737" s="20"/>
      <c r="C737" s="20"/>
      <c r="D737" s="20"/>
      <c r="E737" s="20"/>
      <c r="F737" s="20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  <c r="AA737" s="20"/>
      <c r="AB737" s="20"/>
      <c r="AC737" s="20"/>
      <c r="AD737" s="20"/>
      <c r="AE737" s="20"/>
    </row>
    <row r="738" spans="1:31" ht="15.75" customHeight="1" x14ac:dyDescent="0.25">
      <c r="A738" s="20"/>
      <c r="C738" s="20"/>
      <c r="D738" s="20"/>
      <c r="E738" s="20"/>
      <c r="F738" s="20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  <c r="AA738" s="20"/>
      <c r="AB738" s="20"/>
      <c r="AC738" s="20"/>
      <c r="AD738" s="20"/>
      <c r="AE738" s="20"/>
    </row>
    <row r="739" spans="1:31" ht="15.75" customHeight="1" x14ac:dyDescent="0.25">
      <c r="A739" s="20"/>
      <c r="C739" s="20"/>
      <c r="D739" s="20"/>
      <c r="E739" s="20"/>
      <c r="F739" s="20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  <c r="AA739" s="20"/>
      <c r="AB739" s="20"/>
      <c r="AC739" s="20"/>
      <c r="AD739" s="20"/>
      <c r="AE739" s="20"/>
    </row>
    <row r="740" spans="1:31" ht="15.75" customHeight="1" x14ac:dyDescent="0.25">
      <c r="A740" s="20"/>
      <c r="C740" s="20"/>
      <c r="D740" s="20"/>
      <c r="E740" s="20"/>
      <c r="F740" s="20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  <c r="AA740" s="20"/>
      <c r="AB740" s="20"/>
      <c r="AC740" s="20"/>
      <c r="AD740" s="20"/>
      <c r="AE740" s="20"/>
    </row>
    <row r="741" spans="1:31" ht="15.75" customHeight="1" x14ac:dyDescent="0.25">
      <c r="A741" s="20"/>
      <c r="C741" s="20"/>
      <c r="D741" s="20"/>
      <c r="E741" s="20"/>
      <c r="F741" s="20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  <c r="AA741" s="20"/>
      <c r="AB741" s="20"/>
      <c r="AC741" s="20"/>
      <c r="AD741" s="20"/>
      <c r="AE741" s="20"/>
    </row>
    <row r="742" spans="1:31" ht="15.75" customHeight="1" x14ac:dyDescent="0.25">
      <c r="A742" s="20"/>
      <c r="C742" s="20"/>
      <c r="D742" s="20"/>
      <c r="E742" s="20"/>
      <c r="F742" s="20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  <c r="AA742" s="20"/>
      <c r="AB742" s="20"/>
      <c r="AC742" s="20"/>
      <c r="AD742" s="20"/>
      <c r="AE742" s="20"/>
    </row>
    <row r="743" spans="1:31" ht="15.75" customHeight="1" x14ac:dyDescent="0.25">
      <c r="A743" s="20"/>
      <c r="C743" s="20"/>
      <c r="D743" s="20"/>
      <c r="E743" s="20"/>
      <c r="F743" s="20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  <c r="AA743" s="20"/>
      <c r="AB743" s="20"/>
      <c r="AC743" s="20"/>
      <c r="AD743" s="20"/>
      <c r="AE743" s="20"/>
    </row>
    <row r="744" spans="1:31" ht="15.75" customHeight="1" x14ac:dyDescent="0.25">
      <c r="A744" s="20"/>
      <c r="C744" s="20"/>
      <c r="D744" s="20"/>
      <c r="E744" s="20"/>
      <c r="F744" s="20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  <c r="AA744" s="20"/>
      <c r="AB744" s="20"/>
      <c r="AC744" s="20"/>
      <c r="AD744" s="20"/>
      <c r="AE744" s="20"/>
    </row>
    <row r="745" spans="1:31" ht="15.75" customHeight="1" x14ac:dyDescent="0.25">
      <c r="A745" s="20"/>
      <c r="C745" s="20"/>
      <c r="D745" s="20"/>
      <c r="E745" s="20"/>
      <c r="F745" s="20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  <c r="AA745" s="20"/>
      <c r="AB745" s="20"/>
      <c r="AC745" s="20"/>
      <c r="AD745" s="20"/>
      <c r="AE745" s="20"/>
    </row>
    <row r="746" spans="1:31" ht="15.75" customHeight="1" x14ac:dyDescent="0.25">
      <c r="A746" s="20"/>
      <c r="C746" s="20"/>
      <c r="D746" s="20"/>
      <c r="E746" s="20"/>
      <c r="F746" s="20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  <c r="AA746" s="20"/>
      <c r="AB746" s="20"/>
      <c r="AC746" s="20"/>
      <c r="AD746" s="20"/>
      <c r="AE746" s="20"/>
    </row>
    <row r="747" spans="1:31" ht="15.75" customHeight="1" x14ac:dyDescent="0.25">
      <c r="A747" s="20"/>
      <c r="C747" s="20"/>
      <c r="D747" s="20"/>
      <c r="E747" s="20"/>
      <c r="F747" s="20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  <c r="AA747" s="20"/>
      <c r="AB747" s="20"/>
      <c r="AC747" s="20"/>
      <c r="AD747" s="20"/>
      <c r="AE747" s="20"/>
    </row>
    <row r="748" spans="1:31" ht="15.75" customHeight="1" x14ac:dyDescent="0.25">
      <c r="A748" s="20"/>
      <c r="C748" s="20"/>
      <c r="D748" s="20"/>
      <c r="E748" s="20"/>
      <c r="F748" s="20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  <c r="AA748" s="20"/>
      <c r="AB748" s="20"/>
      <c r="AC748" s="20"/>
      <c r="AD748" s="20"/>
      <c r="AE748" s="20"/>
    </row>
    <row r="749" spans="1:31" ht="15.75" customHeight="1" x14ac:dyDescent="0.25">
      <c r="A749" s="20"/>
      <c r="C749" s="20"/>
      <c r="D749" s="20"/>
      <c r="E749" s="20"/>
      <c r="F749" s="20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  <c r="AA749" s="20"/>
      <c r="AB749" s="20"/>
      <c r="AC749" s="20"/>
      <c r="AD749" s="20"/>
      <c r="AE749" s="20"/>
    </row>
    <row r="750" spans="1:31" ht="15.75" customHeight="1" x14ac:dyDescent="0.25">
      <c r="A750" s="20"/>
      <c r="C750" s="20"/>
      <c r="D750" s="20"/>
      <c r="E750" s="20"/>
      <c r="F750" s="20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  <c r="AA750" s="20"/>
      <c r="AB750" s="20"/>
      <c r="AC750" s="20"/>
      <c r="AD750" s="20"/>
      <c r="AE750" s="20"/>
    </row>
    <row r="751" spans="1:31" ht="15.75" customHeight="1" x14ac:dyDescent="0.25">
      <c r="A751" s="20"/>
      <c r="C751" s="20"/>
      <c r="D751" s="20"/>
      <c r="E751" s="20"/>
      <c r="F751" s="20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  <c r="AA751" s="20"/>
      <c r="AB751" s="20"/>
      <c r="AC751" s="20"/>
      <c r="AD751" s="20"/>
      <c r="AE751" s="20"/>
    </row>
    <row r="752" spans="1:31" ht="15.75" customHeight="1" x14ac:dyDescent="0.25">
      <c r="A752" s="20"/>
      <c r="C752" s="20"/>
      <c r="D752" s="20"/>
      <c r="E752" s="20"/>
      <c r="F752" s="20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  <c r="AA752" s="20"/>
      <c r="AB752" s="20"/>
      <c r="AC752" s="20"/>
      <c r="AD752" s="20"/>
      <c r="AE752" s="20"/>
    </row>
    <row r="753" spans="1:31" ht="15.75" customHeight="1" x14ac:dyDescent="0.25">
      <c r="A753" s="20"/>
      <c r="C753" s="20"/>
      <c r="D753" s="20"/>
      <c r="E753" s="20"/>
      <c r="F753" s="20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  <c r="AA753" s="20"/>
      <c r="AB753" s="20"/>
      <c r="AC753" s="20"/>
      <c r="AD753" s="20"/>
      <c r="AE753" s="20"/>
    </row>
    <row r="754" spans="1:31" ht="15.75" customHeight="1" x14ac:dyDescent="0.25">
      <c r="A754" s="20"/>
      <c r="C754" s="20"/>
      <c r="D754" s="20"/>
      <c r="E754" s="20"/>
      <c r="F754" s="20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  <c r="AA754" s="20"/>
      <c r="AB754" s="20"/>
      <c r="AC754" s="20"/>
      <c r="AD754" s="20"/>
      <c r="AE754" s="20"/>
    </row>
    <row r="755" spans="1:31" ht="15.75" customHeight="1" x14ac:dyDescent="0.25">
      <c r="A755" s="20"/>
      <c r="C755" s="20"/>
      <c r="D755" s="20"/>
      <c r="E755" s="20"/>
      <c r="F755" s="20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  <c r="AA755" s="20"/>
      <c r="AB755" s="20"/>
      <c r="AC755" s="20"/>
      <c r="AD755" s="20"/>
      <c r="AE755" s="20"/>
    </row>
    <row r="756" spans="1:31" ht="15.75" customHeight="1" x14ac:dyDescent="0.25">
      <c r="A756" s="20"/>
      <c r="C756" s="20"/>
      <c r="D756" s="20"/>
      <c r="E756" s="20"/>
      <c r="F756" s="20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  <c r="AA756" s="20"/>
      <c r="AB756" s="20"/>
      <c r="AC756" s="20"/>
      <c r="AD756" s="20"/>
      <c r="AE756" s="20"/>
    </row>
    <row r="757" spans="1:31" ht="15.75" customHeight="1" x14ac:dyDescent="0.25">
      <c r="A757" s="20"/>
      <c r="C757" s="20"/>
      <c r="D757" s="20"/>
      <c r="E757" s="20"/>
      <c r="F757" s="20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  <c r="AA757" s="20"/>
      <c r="AB757" s="20"/>
      <c r="AC757" s="20"/>
      <c r="AD757" s="20"/>
      <c r="AE757" s="20"/>
    </row>
    <row r="758" spans="1:31" ht="15.75" customHeight="1" x14ac:dyDescent="0.25">
      <c r="A758" s="20"/>
      <c r="C758" s="20"/>
      <c r="D758" s="20"/>
      <c r="E758" s="20"/>
      <c r="F758" s="20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  <c r="AA758" s="20"/>
      <c r="AB758" s="20"/>
      <c r="AC758" s="20"/>
      <c r="AD758" s="20"/>
      <c r="AE758" s="20"/>
    </row>
    <row r="759" spans="1:31" ht="15.75" customHeight="1" x14ac:dyDescent="0.25">
      <c r="A759" s="20"/>
      <c r="C759" s="20"/>
      <c r="D759" s="20"/>
      <c r="E759" s="20"/>
      <c r="F759" s="20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  <c r="AA759" s="20"/>
      <c r="AB759" s="20"/>
      <c r="AC759" s="20"/>
      <c r="AD759" s="20"/>
      <c r="AE759" s="20"/>
    </row>
    <row r="760" spans="1:31" ht="15.75" customHeight="1" x14ac:dyDescent="0.25">
      <c r="A760" s="20"/>
      <c r="C760" s="20"/>
      <c r="D760" s="20"/>
      <c r="E760" s="20"/>
      <c r="F760" s="20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  <c r="AA760" s="20"/>
      <c r="AB760" s="20"/>
      <c r="AC760" s="20"/>
      <c r="AD760" s="20"/>
      <c r="AE760" s="20"/>
    </row>
    <row r="761" spans="1:31" ht="15.75" customHeight="1" x14ac:dyDescent="0.25">
      <c r="A761" s="20"/>
      <c r="C761" s="20"/>
      <c r="D761" s="20"/>
      <c r="E761" s="20"/>
      <c r="F761" s="20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  <c r="AA761" s="20"/>
      <c r="AB761" s="20"/>
      <c r="AC761" s="20"/>
      <c r="AD761" s="20"/>
      <c r="AE761" s="20"/>
    </row>
    <row r="762" spans="1:31" ht="15.75" customHeight="1" x14ac:dyDescent="0.25">
      <c r="A762" s="20"/>
      <c r="C762" s="20"/>
      <c r="D762" s="20"/>
      <c r="E762" s="20"/>
      <c r="F762" s="20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  <c r="AA762" s="20"/>
      <c r="AB762" s="20"/>
      <c r="AC762" s="20"/>
      <c r="AD762" s="20"/>
      <c r="AE762" s="20"/>
    </row>
    <row r="763" spans="1:31" ht="15.75" customHeight="1" x14ac:dyDescent="0.25">
      <c r="A763" s="20"/>
      <c r="C763" s="20"/>
      <c r="D763" s="20"/>
      <c r="E763" s="20"/>
      <c r="F763" s="20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  <c r="AA763" s="20"/>
      <c r="AB763" s="20"/>
      <c r="AC763" s="20"/>
      <c r="AD763" s="20"/>
      <c r="AE763" s="20"/>
    </row>
    <row r="764" spans="1:31" ht="15.75" customHeight="1" x14ac:dyDescent="0.25">
      <c r="A764" s="20"/>
      <c r="C764" s="20"/>
      <c r="D764" s="20"/>
      <c r="E764" s="20"/>
      <c r="F764" s="20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  <c r="AA764" s="20"/>
      <c r="AB764" s="20"/>
      <c r="AC764" s="20"/>
      <c r="AD764" s="20"/>
      <c r="AE764" s="20"/>
    </row>
    <row r="765" spans="1:31" ht="15.75" customHeight="1" x14ac:dyDescent="0.25">
      <c r="A765" s="20"/>
      <c r="C765" s="20"/>
      <c r="D765" s="20"/>
      <c r="E765" s="20"/>
      <c r="F765" s="20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  <c r="AA765" s="20"/>
      <c r="AB765" s="20"/>
      <c r="AC765" s="20"/>
      <c r="AD765" s="20"/>
      <c r="AE765" s="20"/>
    </row>
    <row r="766" spans="1:31" ht="15.75" customHeight="1" x14ac:dyDescent="0.25">
      <c r="A766" s="20"/>
      <c r="C766" s="20"/>
      <c r="D766" s="20"/>
      <c r="E766" s="20"/>
      <c r="F766" s="20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  <c r="AA766" s="20"/>
      <c r="AB766" s="20"/>
      <c r="AC766" s="20"/>
      <c r="AD766" s="20"/>
      <c r="AE766" s="20"/>
    </row>
    <row r="767" spans="1:31" ht="15.75" customHeight="1" x14ac:dyDescent="0.25">
      <c r="A767" s="20"/>
      <c r="C767" s="20"/>
      <c r="D767" s="20"/>
      <c r="E767" s="20"/>
      <c r="F767" s="20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  <c r="AA767" s="20"/>
      <c r="AB767" s="20"/>
      <c r="AC767" s="20"/>
      <c r="AD767" s="20"/>
      <c r="AE767" s="20"/>
    </row>
    <row r="768" spans="1:31" ht="15.75" customHeight="1" x14ac:dyDescent="0.25">
      <c r="A768" s="20"/>
      <c r="C768" s="20"/>
      <c r="D768" s="20"/>
      <c r="E768" s="20"/>
      <c r="F768" s="20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  <c r="AA768" s="20"/>
      <c r="AB768" s="20"/>
      <c r="AC768" s="20"/>
      <c r="AD768" s="20"/>
      <c r="AE768" s="20"/>
    </row>
    <row r="769" spans="1:31" ht="15.75" customHeight="1" x14ac:dyDescent="0.25">
      <c r="A769" s="20"/>
      <c r="C769" s="20"/>
      <c r="D769" s="20"/>
      <c r="E769" s="20"/>
      <c r="F769" s="20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  <c r="AA769" s="20"/>
      <c r="AB769" s="20"/>
      <c r="AC769" s="20"/>
      <c r="AD769" s="20"/>
      <c r="AE769" s="20"/>
    </row>
    <row r="770" spans="1:31" ht="15.75" customHeight="1" x14ac:dyDescent="0.25">
      <c r="A770" s="20"/>
      <c r="C770" s="20"/>
      <c r="D770" s="20"/>
      <c r="E770" s="20"/>
      <c r="F770" s="20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  <c r="AA770" s="20"/>
      <c r="AB770" s="20"/>
      <c r="AC770" s="20"/>
      <c r="AD770" s="20"/>
      <c r="AE770" s="20"/>
    </row>
    <row r="771" spans="1:31" ht="15.75" customHeight="1" x14ac:dyDescent="0.25">
      <c r="A771" s="20"/>
      <c r="C771" s="20"/>
      <c r="D771" s="20"/>
      <c r="E771" s="20"/>
      <c r="F771" s="20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  <c r="AA771" s="20"/>
      <c r="AB771" s="20"/>
      <c r="AC771" s="20"/>
      <c r="AD771" s="20"/>
      <c r="AE771" s="20"/>
    </row>
    <row r="772" spans="1:31" ht="15.75" customHeight="1" x14ac:dyDescent="0.25">
      <c r="A772" s="20"/>
      <c r="C772" s="20"/>
      <c r="D772" s="20"/>
      <c r="E772" s="20"/>
      <c r="F772" s="20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  <c r="AA772" s="20"/>
      <c r="AB772" s="20"/>
      <c r="AC772" s="20"/>
      <c r="AD772" s="20"/>
      <c r="AE772" s="20"/>
    </row>
    <row r="773" spans="1:31" ht="15.75" customHeight="1" x14ac:dyDescent="0.25">
      <c r="A773" s="20"/>
      <c r="C773" s="20"/>
      <c r="D773" s="20"/>
      <c r="E773" s="20"/>
      <c r="F773" s="20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  <c r="AA773" s="20"/>
      <c r="AB773" s="20"/>
      <c r="AC773" s="20"/>
      <c r="AD773" s="20"/>
      <c r="AE773" s="20"/>
    </row>
    <row r="774" spans="1:31" ht="15.75" customHeight="1" x14ac:dyDescent="0.25">
      <c r="A774" s="20"/>
      <c r="C774" s="20"/>
      <c r="D774" s="20"/>
      <c r="E774" s="20"/>
      <c r="F774" s="20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  <c r="AA774" s="20"/>
      <c r="AB774" s="20"/>
      <c r="AC774" s="20"/>
      <c r="AD774" s="20"/>
      <c r="AE774" s="20"/>
    </row>
    <row r="775" spans="1:31" ht="15.75" customHeight="1" x14ac:dyDescent="0.25">
      <c r="A775" s="20"/>
      <c r="C775" s="20"/>
      <c r="D775" s="20"/>
      <c r="E775" s="20"/>
      <c r="F775" s="20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  <c r="AA775" s="20"/>
      <c r="AB775" s="20"/>
      <c r="AC775" s="20"/>
      <c r="AD775" s="20"/>
      <c r="AE775" s="20"/>
    </row>
    <row r="776" spans="1:31" ht="15.75" customHeight="1" x14ac:dyDescent="0.25">
      <c r="A776" s="20"/>
      <c r="C776" s="20"/>
      <c r="D776" s="20"/>
      <c r="E776" s="20"/>
      <c r="F776" s="20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  <c r="AA776" s="20"/>
      <c r="AB776" s="20"/>
      <c r="AC776" s="20"/>
      <c r="AD776" s="20"/>
      <c r="AE776" s="20"/>
    </row>
    <row r="777" spans="1:31" ht="15.75" customHeight="1" x14ac:dyDescent="0.25">
      <c r="A777" s="20"/>
      <c r="C777" s="20"/>
      <c r="D777" s="20"/>
      <c r="E777" s="20"/>
      <c r="F777" s="20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  <c r="AA777" s="20"/>
      <c r="AB777" s="20"/>
      <c r="AC777" s="20"/>
      <c r="AD777" s="20"/>
      <c r="AE777" s="20"/>
    </row>
    <row r="778" spans="1:31" ht="15.75" customHeight="1" x14ac:dyDescent="0.25">
      <c r="A778" s="20"/>
      <c r="C778" s="20"/>
      <c r="D778" s="20"/>
      <c r="E778" s="20"/>
      <c r="F778" s="20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  <c r="AA778" s="20"/>
      <c r="AB778" s="20"/>
      <c r="AC778" s="20"/>
      <c r="AD778" s="20"/>
      <c r="AE778" s="20"/>
    </row>
    <row r="779" spans="1:31" ht="15.75" customHeight="1" x14ac:dyDescent="0.25">
      <c r="A779" s="20"/>
      <c r="C779" s="20"/>
      <c r="D779" s="20"/>
      <c r="E779" s="20"/>
      <c r="F779" s="20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  <c r="AA779" s="20"/>
      <c r="AB779" s="20"/>
      <c r="AC779" s="20"/>
      <c r="AD779" s="20"/>
      <c r="AE779" s="20"/>
    </row>
    <row r="780" spans="1:31" ht="15.75" customHeight="1" x14ac:dyDescent="0.25">
      <c r="A780" s="20"/>
      <c r="C780" s="20"/>
      <c r="D780" s="20"/>
      <c r="E780" s="20"/>
      <c r="F780" s="20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  <c r="AA780" s="20"/>
      <c r="AB780" s="20"/>
      <c r="AC780" s="20"/>
      <c r="AD780" s="20"/>
      <c r="AE780" s="20"/>
    </row>
    <row r="781" spans="1:31" ht="15.75" customHeight="1" x14ac:dyDescent="0.25">
      <c r="A781" s="20"/>
      <c r="C781" s="20"/>
      <c r="D781" s="20"/>
      <c r="E781" s="20"/>
      <c r="F781" s="20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  <c r="AA781" s="20"/>
      <c r="AB781" s="20"/>
      <c r="AC781" s="20"/>
      <c r="AD781" s="20"/>
      <c r="AE781" s="20"/>
    </row>
    <row r="782" spans="1:31" ht="15.75" customHeight="1" x14ac:dyDescent="0.25">
      <c r="A782" s="20"/>
      <c r="C782" s="20"/>
      <c r="D782" s="20"/>
      <c r="E782" s="20"/>
      <c r="F782" s="20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  <c r="AA782" s="20"/>
      <c r="AB782" s="20"/>
      <c r="AC782" s="20"/>
      <c r="AD782" s="20"/>
      <c r="AE782" s="20"/>
    </row>
    <row r="783" spans="1:31" ht="15.75" customHeight="1" x14ac:dyDescent="0.25">
      <c r="A783" s="20"/>
      <c r="C783" s="20"/>
      <c r="D783" s="20"/>
      <c r="E783" s="20"/>
      <c r="F783" s="20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  <c r="AA783" s="20"/>
      <c r="AB783" s="20"/>
      <c r="AC783" s="20"/>
      <c r="AD783" s="20"/>
      <c r="AE783" s="20"/>
    </row>
    <row r="784" spans="1:31" ht="15.75" customHeight="1" x14ac:dyDescent="0.25">
      <c r="A784" s="20"/>
      <c r="C784" s="20"/>
      <c r="D784" s="20"/>
      <c r="E784" s="20"/>
      <c r="F784" s="20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  <c r="AA784" s="20"/>
      <c r="AB784" s="20"/>
      <c r="AC784" s="20"/>
      <c r="AD784" s="20"/>
      <c r="AE784" s="20"/>
    </row>
    <row r="785" spans="1:31" ht="15.75" customHeight="1" x14ac:dyDescent="0.25">
      <c r="A785" s="20"/>
      <c r="C785" s="20"/>
      <c r="D785" s="20"/>
      <c r="E785" s="20"/>
      <c r="F785" s="20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  <c r="AA785" s="20"/>
      <c r="AB785" s="20"/>
      <c r="AC785" s="20"/>
      <c r="AD785" s="20"/>
      <c r="AE785" s="20"/>
    </row>
    <row r="786" spans="1:31" ht="15.75" customHeight="1" x14ac:dyDescent="0.25">
      <c r="A786" s="20"/>
      <c r="C786" s="20"/>
      <c r="D786" s="20"/>
      <c r="E786" s="20"/>
      <c r="F786" s="20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  <c r="AA786" s="20"/>
      <c r="AB786" s="20"/>
      <c r="AC786" s="20"/>
      <c r="AD786" s="20"/>
      <c r="AE786" s="20"/>
    </row>
    <row r="787" spans="1:31" ht="15.75" customHeight="1" x14ac:dyDescent="0.25">
      <c r="A787" s="20"/>
      <c r="C787" s="20"/>
      <c r="D787" s="20"/>
      <c r="E787" s="20"/>
      <c r="F787" s="20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  <c r="AA787" s="20"/>
      <c r="AB787" s="20"/>
      <c r="AC787" s="20"/>
      <c r="AD787" s="20"/>
      <c r="AE787" s="20"/>
    </row>
    <row r="788" spans="1:31" ht="15.75" customHeight="1" x14ac:dyDescent="0.25">
      <c r="A788" s="20"/>
      <c r="C788" s="20"/>
      <c r="D788" s="20"/>
      <c r="E788" s="20"/>
      <c r="F788" s="20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  <c r="AA788" s="20"/>
      <c r="AB788" s="20"/>
      <c r="AC788" s="20"/>
      <c r="AD788" s="20"/>
      <c r="AE788" s="20"/>
    </row>
    <row r="789" spans="1:31" ht="15.75" customHeight="1" x14ac:dyDescent="0.25">
      <c r="A789" s="20"/>
      <c r="C789" s="20"/>
      <c r="D789" s="20"/>
      <c r="E789" s="20"/>
      <c r="F789" s="20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  <c r="AA789" s="20"/>
      <c r="AB789" s="20"/>
      <c r="AC789" s="20"/>
      <c r="AD789" s="20"/>
      <c r="AE789" s="20"/>
    </row>
    <row r="790" spans="1:31" ht="15.75" customHeight="1" x14ac:dyDescent="0.25">
      <c r="A790" s="20"/>
      <c r="C790" s="20"/>
      <c r="D790" s="20"/>
      <c r="E790" s="20"/>
      <c r="F790" s="20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  <c r="AA790" s="20"/>
      <c r="AB790" s="20"/>
      <c r="AC790" s="20"/>
      <c r="AD790" s="20"/>
      <c r="AE790" s="20"/>
    </row>
    <row r="791" spans="1:31" ht="15.75" customHeight="1" x14ac:dyDescent="0.25">
      <c r="A791" s="20"/>
      <c r="C791" s="20"/>
      <c r="D791" s="20"/>
      <c r="E791" s="20"/>
      <c r="F791" s="20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  <c r="AA791" s="20"/>
      <c r="AB791" s="20"/>
      <c r="AC791" s="20"/>
      <c r="AD791" s="20"/>
      <c r="AE791" s="20"/>
    </row>
    <row r="792" spans="1:31" ht="15.75" customHeight="1" x14ac:dyDescent="0.25">
      <c r="A792" s="20"/>
      <c r="C792" s="20"/>
      <c r="D792" s="20"/>
      <c r="E792" s="20"/>
      <c r="F792" s="20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  <c r="AA792" s="20"/>
      <c r="AB792" s="20"/>
      <c r="AC792" s="20"/>
      <c r="AD792" s="20"/>
      <c r="AE792" s="20"/>
    </row>
    <row r="793" spans="1:31" ht="15.75" customHeight="1" x14ac:dyDescent="0.25">
      <c r="A793" s="20"/>
      <c r="C793" s="20"/>
      <c r="D793" s="20"/>
      <c r="E793" s="20"/>
      <c r="F793" s="20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  <c r="AA793" s="20"/>
      <c r="AB793" s="20"/>
      <c r="AC793" s="20"/>
      <c r="AD793" s="20"/>
      <c r="AE793" s="20"/>
    </row>
    <row r="794" spans="1:31" ht="15.75" customHeight="1" x14ac:dyDescent="0.25">
      <c r="A794" s="20"/>
      <c r="C794" s="20"/>
      <c r="D794" s="20"/>
      <c r="E794" s="20"/>
      <c r="F794" s="20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  <c r="AA794" s="20"/>
      <c r="AB794" s="20"/>
      <c r="AC794" s="20"/>
      <c r="AD794" s="20"/>
      <c r="AE794" s="20"/>
    </row>
    <row r="795" spans="1:31" ht="15.75" customHeight="1" x14ac:dyDescent="0.25">
      <c r="A795" s="20"/>
      <c r="C795" s="20"/>
      <c r="D795" s="20"/>
      <c r="E795" s="20"/>
      <c r="F795" s="20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  <c r="AA795" s="20"/>
      <c r="AB795" s="20"/>
      <c r="AC795" s="20"/>
      <c r="AD795" s="20"/>
      <c r="AE795" s="20"/>
    </row>
    <row r="796" spans="1:31" ht="15.75" customHeight="1" x14ac:dyDescent="0.25">
      <c r="A796" s="20"/>
      <c r="C796" s="20"/>
      <c r="D796" s="20"/>
      <c r="E796" s="20"/>
      <c r="F796" s="20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  <c r="AA796" s="20"/>
      <c r="AB796" s="20"/>
      <c r="AC796" s="20"/>
      <c r="AD796" s="20"/>
      <c r="AE796" s="20"/>
    </row>
    <row r="797" spans="1:31" ht="15.75" customHeight="1" x14ac:dyDescent="0.25">
      <c r="A797" s="20"/>
      <c r="C797" s="20"/>
      <c r="D797" s="20"/>
      <c r="E797" s="20"/>
      <c r="F797" s="20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  <c r="AA797" s="20"/>
      <c r="AB797" s="20"/>
      <c r="AC797" s="20"/>
      <c r="AD797" s="20"/>
      <c r="AE797" s="20"/>
    </row>
    <row r="798" spans="1:31" ht="15.75" customHeight="1" x14ac:dyDescent="0.25">
      <c r="A798" s="20"/>
      <c r="C798" s="20"/>
      <c r="D798" s="20"/>
      <c r="E798" s="20"/>
      <c r="F798" s="20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  <c r="AA798" s="20"/>
      <c r="AB798" s="20"/>
      <c r="AC798" s="20"/>
      <c r="AD798" s="20"/>
      <c r="AE798" s="20"/>
    </row>
    <row r="799" spans="1:31" ht="15.75" customHeight="1" x14ac:dyDescent="0.25">
      <c r="A799" s="20"/>
      <c r="C799" s="20"/>
      <c r="D799" s="20"/>
      <c r="E799" s="20"/>
      <c r="F799" s="20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  <c r="AA799" s="20"/>
      <c r="AB799" s="20"/>
      <c r="AC799" s="20"/>
      <c r="AD799" s="20"/>
      <c r="AE799" s="20"/>
    </row>
    <row r="800" spans="1:31" ht="15.75" customHeight="1" x14ac:dyDescent="0.25">
      <c r="A800" s="20"/>
      <c r="C800" s="20"/>
      <c r="D800" s="20"/>
      <c r="E800" s="20"/>
      <c r="F800" s="20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  <c r="AA800" s="20"/>
      <c r="AB800" s="20"/>
      <c r="AC800" s="20"/>
      <c r="AD800" s="20"/>
      <c r="AE800" s="20"/>
    </row>
    <row r="801" spans="1:31" ht="15.75" customHeight="1" x14ac:dyDescent="0.25">
      <c r="A801" s="20"/>
      <c r="C801" s="20"/>
      <c r="D801" s="20"/>
      <c r="E801" s="20"/>
      <c r="F801" s="20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  <c r="AA801" s="20"/>
      <c r="AB801" s="20"/>
      <c r="AC801" s="20"/>
      <c r="AD801" s="20"/>
      <c r="AE801" s="20"/>
    </row>
    <row r="802" spans="1:31" ht="15.75" customHeight="1" x14ac:dyDescent="0.25">
      <c r="A802" s="20"/>
      <c r="C802" s="20"/>
      <c r="D802" s="20"/>
      <c r="E802" s="20"/>
      <c r="F802" s="20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  <c r="AA802" s="20"/>
      <c r="AB802" s="20"/>
      <c r="AC802" s="20"/>
      <c r="AD802" s="20"/>
      <c r="AE802" s="20"/>
    </row>
    <row r="803" spans="1:31" ht="15.75" customHeight="1" x14ac:dyDescent="0.25">
      <c r="A803" s="20"/>
      <c r="C803" s="20"/>
      <c r="D803" s="20"/>
      <c r="E803" s="20"/>
      <c r="F803" s="20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  <c r="AA803" s="20"/>
      <c r="AB803" s="20"/>
      <c r="AC803" s="20"/>
      <c r="AD803" s="20"/>
      <c r="AE803" s="20"/>
    </row>
    <row r="804" spans="1:31" ht="15.75" customHeight="1" x14ac:dyDescent="0.25">
      <c r="A804" s="20"/>
      <c r="C804" s="20"/>
      <c r="D804" s="20"/>
      <c r="E804" s="20"/>
      <c r="F804" s="20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  <c r="AA804" s="20"/>
      <c r="AB804" s="20"/>
      <c r="AC804" s="20"/>
      <c r="AD804" s="20"/>
      <c r="AE804" s="20"/>
    </row>
    <row r="805" spans="1:31" ht="15.75" customHeight="1" x14ac:dyDescent="0.25">
      <c r="A805" s="20"/>
      <c r="C805" s="20"/>
      <c r="D805" s="20"/>
      <c r="E805" s="20"/>
      <c r="F805" s="20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  <c r="AA805" s="20"/>
      <c r="AB805" s="20"/>
      <c r="AC805" s="20"/>
      <c r="AD805" s="20"/>
      <c r="AE805" s="20"/>
    </row>
    <row r="806" spans="1:31" ht="15.75" customHeight="1" x14ac:dyDescent="0.25">
      <c r="A806" s="20"/>
      <c r="C806" s="20"/>
      <c r="D806" s="20"/>
      <c r="E806" s="20"/>
      <c r="F806" s="20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  <c r="AA806" s="20"/>
      <c r="AB806" s="20"/>
      <c r="AC806" s="20"/>
      <c r="AD806" s="20"/>
      <c r="AE806" s="20"/>
    </row>
    <row r="807" spans="1:31" ht="15.75" customHeight="1" x14ac:dyDescent="0.25">
      <c r="A807" s="20"/>
      <c r="C807" s="20"/>
      <c r="D807" s="20"/>
      <c r="E807" s="20"/>
      <c r="F807" s="20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  <c r="AA807" s="20"/>
      <c r="AB807" s="20"/>
      <c r="AC807" s="20"/>
      <c r="AD807" s="20"/>
      <c r="AE807" s="20"/>
    </row>
    <row r="808" spans="1:31" ht="15.75" customHeight="1" x14ac:dyDescent="0.25">
      <c r="A808" s="20"/>
      <c r="C808" s="20"/>
      <c r="D808" s="20"/>
      <c r="E808" s="20"/>
      <c r="F808" s="20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  <c r="AA808" s="20"/>
      <c r="AB808" s="20"/>
      <c r="AC808" s="20"/>
      <c r="AD808" s="20"/>
      <c r="AE808" s="20"/>
    </row>
    <row r="809" spans="1:31" ht="15.75" customHeight="1" x14ac:dyDescent="0.25">
      <c r="A809" s="20"/>
      <c r="C809" s="20"/>
      <c r="D809" s="20"/>
      <c r="E809" s="20"/>
      <c r="F809" s="20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  <c r="AA809" s="20"/>
      <c r="AB809" s="20"/>
      <c r="AC809" s="20"/>
      <c r="AD809" s="20"/>
      <c r="AE809" s="20"/>
    </row>
    <row r="810" spans="1:31" ht="15.75" customHeight="1" x14ac:dyDescent="0.25">
      <c r="A810" s="20"/>
      <c r="C810" s="20"/>
      <c r="D810" s="20"/>
      <c r="E810" s="20"/>
      <c r="F810" s="20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  <c r="AA810" s="20"/>
      <c r="AB810" s="20"/>
      <c r="AC810" s="20"/>
      <c r="AD810" s="20"/>
      <c r="AE810" s="20"/>
    </row>
    <row r="811" spans="1:31" ht="15.75" customHeight="1" x14ac:dyDescent="0.25">
      <c r="A811" s="20"/>
      <c r="C811" s="20"/>
      <c r="D811" s="20"/>
      <c r="E811" s="20"/>
      <c r="F811" s="20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  <c r="AA811" s="20"/>
      <c r="AB811" s="20"/>
      <c r="AC811" s="20"/>
      <c r="AD811" s="20"/>
      <c r="AE811" s="20"/>
    </row>
    <row r="812" spans="1:31" ht="15.75" customHeight="1" x14ac:dyDescent="0.25">
      <c r="A812" s="20"/>
      <c r="C812" s="20"/>
      <c r="D812" s="20"/>
      <c r="E812" s="20"/>
      <c r="F812" s="20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  <c r="AA812" s="20"/>
      <c r="AB812" s="20"/>
      <c r="AC812" s="20"/>
      <c r="AD812" s="20"/>
      <c r="AE812" s="20"/>
    </row>
    <row r="813" spans="1:31" ht="15.75" customHeight="1" x14ac:dyDescent="0.25">
      <c r="A813" s="20"/>
      <c r="C813" s="20"/>
      <c r="D813" s="20"/>
      <c r="E813" s="20"/>
      <c r="F813" s="20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  <c r="AA813" s="20"/>
      <c r="AB813" s="20"/>
      <c r="AC813" s="20"/>
      <c r="AD813" s="20"/>
      <c r="AE813" s="20"/>
    </row>
    <row r="814" spans="1:31" ht="15.75" customHeight="1" x14ac:dyDescent="0.25">
      <c r="A814" s="20"/>
      <c r="C814" s="20"/>
      <c r="D814" s="20"/>
      <c r="E814" s="20"/>
      <c r="F814" s="20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  <c r="AA814" s="20"/>
      <c r="AB814" s="20"/>
      <c r="AC814" s="20"/>
      <c r="AD814" s="20"/>
      <c r="AE814" s="20"/>
    </row>
    <row r="815" spans="1:31" ht="15.75" customHeight="1" x14ac:dyDescent="0.25">
      <c r="A815" s="20"/>
      <c r="C815" s="20"/>
      <c r="D815" s="20"/>
      <c r="E815" s="20"/>
      <c r="F815" s="20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  <c r="AA815" s="20"/>
      <c r="AB815" s="20"/>
      <c r="AC815" s="20"/>
      <c r="AD815" s="20"/>
      <c r="AE815" s="20"/>
    </row>
    <row r="816" spans="1:31" ht="15.75" customHeight="1" x14ac:dyDescent="0.25">
      <c r="A816" s="20"/>
      <c r="C816" s="20"/>
      <c r="D816" s="20"/>
      <c r="E816" s="20"/>
      <c r="F816" s="20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  <c r="AA816" s="20"/>
      <c r="AB816" s="20"/>
      <c r="AC816" s="20"/>
      <c r="AD816" s="20"/>
      <c r="AE816" s="20"/>
    </row>
    <row r="817" spans="1:31" ht="15.75" customHeight="1" x14ac:dyDescent="0.25">
      <c r="A817" s="20"/>
      <c r="C817" s="20"/>
      <c r="D817" s="20"/>
      <c r="E817" s="20"/>
      <c r="F817" s="20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  <c r="AA817" s="20"/>
      <c r="AB817" s="20"/>
      <c r="AC817" s="20"/>
      <c r="AD817" s="20"/>
      <c r="AE817" s="20"/>
    </row>
    <row r="818" spans="1:31" ht="15.75" customHeight="1" x14ac:dyDescent="0.25">
      <c r="A818" s="20"/>
      <c r="C818" s="20"/>
      <c r="D818" s="20"/>
      <c r="E818" s="20"/>
      <c r="F818" s="20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  <c r="AA818" s="20"/>
      <c r="AB818" s="20"/>
      <c r="AC818" s="20"/>
      <c r="AD818" s="20"/>
      <c r="AE818" s="20"/>
    </row>
    <row r="819" spans="1:31" ht="15.75" customHeight="1" x14ac:dyDescent="0.25">
      <c r="A819" s="20"/>
      <c r="C819" s="20"/>
      <c r="D819" s="20"/>
      <c r="E819" s="20"/>
      <c r="F819" s="20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  <c r="AA819" s="20"/>
      <c r="AB819" s="20"/>
      <c r="AC819" s="20"/>
      <c r="AD819" s="20"/>
      <c r="AE819" s="20"/>
    </row>
    <row r="820" spans="1:31" ht="15.75" customHeight="1" x14ac:dyDescent="0.25">
      <c r="A820" s="20"/>
      <c r="C820" s="20"/>
      <c r="D820" s="20"/>
      <c r="E820" s="20"/>
      <c r="F820" s="20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  <c r="AA820" s="20"/>
      <c r="AB820" s="20"/>
      <c r="AC820" s="20"/>
      <c r="AD820" s="20"/>
      <c r="AE820" s="20"/>
    </row>
    <row r="821" spans="1:31" ht="15.75" customHeight="1" x14ac:dyDescent="0.25">
      <c r="A821" s="20"/>
      <c r="C821" s="20"/>
      <c r="D821" s="20"/>
      <c r="E821" s="20"/>
      <c r="F821" s="20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  <c r="AA821" s="20"/>
      <c r="AB821" s="20"/>
      <c r="AC821" s="20"/>
      <c r="AD821" s="20"/>
      <c r="AE821" s="20"/>
    </row>
    <row r="822" spans="1:31" ht="15.75" customHeight="1" x14ac:dyDescent="0.25">
      <c r="A822" s="20"/>
      <c r="C822" s="20"/>
      <c r="D822" s="20"/>
      <c r="E822" s="20"/>
      <c r="F822" s="20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  <c r="AA822" s="20"/>
      <c r="AB822" s="20"/>
      <c r="AC822" s="20"/>
      <c r="AD822" s="20"/>
      <c r="AE822" s="20"/>
    </row>
    <row r="823" spans="1:31" ht="15.75" customHeight="1" x14ac:dyDescent="0.25">
      <c r="A823" s="20"/>
      <c r="C823" s="20"/>
      <c r="D823" s="20"/>
      <c r="E823" s="20"/>
      <c r="F823" s="20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  <c r="AA823" s="20"/>
      <c r="AB823" s="20"/>
      <c r="AC823" s="20"/>
      <c r="AD823" s="20"/>
      <c r="AE823" s="20"/>
    </row>
    <row r="824" spans="1:31" ht="15.75" customHeight="1" x14ac:dyDescent="0.25">
      <c r="A824" s="20"/>
      <c r="C824" s="20"/>
      <c r="D824" s="20"/>
      <c r="E824" s="20"/>
      <c r="F824" s="20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  <c r="AA824" s="20"/>
      <c r="AB824" s="20"/>
      <c r="AC824" s="20"/>
      <c r="AD824" s="20"/>
      <c r="AE824" s="20"/>
    </row>
    <row r="825" spans="1:31" ht="15.75" customHeight="1" x14ac:dyDescent="0.25">
      <c r="A825" s="20"/>
      <c r="C825" s="20"/>
      <c r="D825" s="20"/>
      <c r="E825" s="20"/>
      <c r="F825" s="20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  <c r="AA825" s="20"/>
      <c r="AB825" s="20"/>
      <c r="AC825" s="20"/>
      <c r="AD825" s="20"/>
      <c r="AE825" s="20"/>
    </row>
    <row r="826" spans="1:31" ht="15.75" customHeight="1" x14ac:dyDescent="0.25">
      <c r="A826" s="20"/>
      <c r="C826" s="20"/>
      <c r="D826" s="20"/>
      <c r="E826" s="20"/>
      <c r="F826" s="20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  <c r="AA826" s="20"/>
      <c r="AB826" s="20"/>
      <c r="AC826" s="20"/>
      <c r="AD826" s="20"/>
      <c r="AE826" s="20"/>
    </row>
    <row r="827" spans="1:31" ht="15.75" customHeight="1" x14ac:dyDescent="0.25">
      <c r="A827" s="20"/>
      <c r="C827" s="20"/>
      <c r="D827" s="20"/>
      <c r="E827" s="20"/>
      <c r="F827" s="20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  <c r="AA827" s="20"/>
      <c r="AB827" s="20"/>
      <c r="AC827" s="20"/>
      <c r="AD827" s="20"/>
      <c r="AE827" s="20"/>
    </row>
    <row r="828" spans="1:31" ht="15.75" customHeight="1" x14ac:dyDescent="0.25">
      <c r="A828" s="20"/>
      <c r="C828" s="20"/>
      <c r="D828" s="20"/>
      <c r="E828" s="20"/>
      <c r="F828" s="20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  <c r="AA828" s="20"/>
      <c r="AB828" s="20"/>
      <c r="AC828" s="20"/>
      <c r="AD828" s="20"/>
      <c r="AE828" s="20"/>
    </row>
    <row r="829" spans="1:31" ht="15.75" customHeight="1" x14ac:dyDescent="0.25">
      <c r="A829" s="20"/>
      <c r="C829" s="20"/>
      <c r="D829" s="20"/>
      <c r="E829" s="20"/>
      <c r="F829" s="20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  <c r="AA829" s="20"/>
      <c r="AB829" s="20"/>
      <c r="AC829" s="20"/>
      <c r="AD829" s="20"/>
      <c r="AE829" s="20"/>
    </row>
    <row r="830" spans="1:31" ht="15.75" customHeight="1" x14ac:dyDescent="0.25">
      <c r="A830" s="20"/>
      <c r="C830" s="20"/>
      <c r="D830" s="20"/>
      <c r="E830" s="20"/>
      <c r="F830" s="20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  <c r="AA830" s="20"/>
      <c r="AB830" s="20"/>
      <c r="AC830" s="20"/>
      <c r="AD830" s="20"/>
      <c r="AE830" s="20"/>
    </row>
    <row r="831" spans="1:31" ht="15.75" customHeight="1" x14ac:dyDescent="0.25">
      <c r="A831" s="20"/>
      <c r="C831" s="20"/>
      <c r="D831" s="20"/>
      <c r="E831" s="20"/>
      <c r="F831" s="20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  <c r="AA831" s="20"/>
      <c r="AB831" s="20"/>
      <c r="AC831" s="20"/>
      <c r="AD831" s="20"/>
      <c r="AE831" s="20"/>
    </row>
    <row r="832" spans="1:31" ht="15.75" customHeight="1" x14ac:dyDescent="0.25">
      <c r="A832" s="20"/>
      <c r="C832" s="20"/>
      <c r="D832" s="20"/>
      <c r="E832" s="20"/>
      <c r="F832" s="20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  <c r="AA832" s="20"/>
      <c r="AB832" s="20"/>
      <c r="AC832" s="20"/>
      <c r="AD832" s="20"/>
      <c r="AE832" s="20"/>
    </row>
    <row r="833" spans="1:31" ht="15.75" customHeight="1" x14ac:dyDescent="0.25">
      <c r="A833" s="20"/>
      <c r="C833" s="20"/>
      <c r="D833" s="20"/>
      <c r="E833" s="20"/>
      <c r="F833" s="20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  <c r="AA833" s="20"/>
      <c r="AB833" s="20"/>
      <c r="AC833" s="20"/>
      <c r="AD833" s="20"/>
      <c r="AE833" s="20"/>
    </row>
    <row r="834" spans="1:31" ht="15.75" customHeight="1" x14ac:dyDescent="0.25">
      <c r="A834" s="20"/>
      <c r="C834" s="20"/>
      <c r="D834" s="20"/>
      <c r="E834" s="20"/>
      <c r="F834" s="20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  <c r="AA834" s="20"/>
      <c r="AB834" s="20"/>
      <c r="AC834" s="20"/>
      <c r="AD834" s="20"/>
      <c r="AE834" s="20"/>
    </row>
    <row r="835" spans="1:31" ht="15.75" customHeight="1" x14ac:dyDescent="0.25">
      <c r="A835" s="20"/>
      <c r="C835" s="20"/>
      <c r="D835" s="20"/>
      <c r="E835" s="20"/>
      <c r="F835" s="20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  <c r="AA835" s="20"/>
      <c r="AB835" s="20"/>
      <c r="AC835" s="20"/>
      <c r="AD835" s="20"/>
      <c r="AE835" s="20"/>
    </row>
    <row r="836" spans="1:31" ht="15.75" customHeight="1" x14ac:dyDescent="0.25">
      <c r="A836" s="20"/>
      <c r="C836" s="20"/>
      <c r="D836" s="20"/>
      <c r="E836" s="20"/>
      <c r="F836" s="20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  <c r="AA836" s="20"/>
      <c r="AB836" s="20"/>
      <c r="AC836" s="20"/>
      <c r="AD836" s="20"/>
      <c r="AE836" s="20"/>
    </row>
    <row r="837" spans="1:31" ht="15.75" customHeight="1" x14ac:dyDescent="0.25">
      <c r="A837" s="20"/>
      <c r="C837" s="20"/>
      <c r="D837" s="20"/>
      <c r="E837" s="20"/>
      <c r="F837" s="20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  <c r="AA837" s="20"/>
      <c r="AB837" s="20"/>
      <c r="AC837" s="20"/>
      <c r="AD837" s="20"/>
      <c r="AE837" s="20"/>
    </row>
    <row r="838" spans="1:31" ht="15.75" customHeight="1" x14ac:dyDescent="0.25">
      <c r="A838" s="20"/>
      <c r="C838" s="20"/>
      <c r="D838" s="20"/>
      <c r="E838" s="20"/>
      <c r="F838" s="20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  <c r="AA838" s="20"/>
      <c r="AB838" s="20"/>
      <c r="AC838" s="20"/>
      <c r="AD838" s="20"/>
      <c r="AE838" s="20"/>
    </row>
    <row r="839" spans="1:31" ht="15.75" customHeight="1" x14ac:dyDescent="0.25">
      <c r="A839" s="20"/>
      <c r="C839" s="20"/>
      <c r="D839" s="20"/>
      <c r="E839" s="20"/>
      <c r="F839" s="20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  <c r="AA839" s="20"/>
      <c r="AB839" s="20"/>
      <c r="AC839" s="20"/>
      <c r="AD839" s="20"/>
      <c r="AE839" s="20"/>
    </row>
    <row r="840" spans="1:31" ht="15.75" customHeight="1" x14ac:dyDescent="0.25">
      <c r="A840" s="20"/>
      <c r="C840" s="20"/>
      <c r="D840" s="20"/>
      <c r="E840" s="20"/>
      <c r="F840" s="20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  <c r="AA840" s="20"/>
      <c r="AB840" s="20"/>
      <c r="AC840" s="20"/>
      <c r="AD840" s="20"/>
      <c r="AE840" s="20"/>
    </row>
    <row r="841" spans="1:31" ht="15.75" customHeight="1" x14ac:dyDescent="0.25">
      <c r="A841" s="20"/>
      <c r="C841" s="20"/>
      <c r="D841" s="20"/>
      <c r="E841" s="20"/>
      <c r="F841" s="20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  <c r="AA841" s="20"/>
      <c r="AB841" s="20"/>
      <c r="AC841" s="20"/>
      <c r="AD841" s="20"/>
      <c r="AE841" s="20"/>
    </row>
    <row r="842" spans="1:31" ht="15.75" customHeight="1" x14ac:dyDescent="0.25">
      <c r="A842" s="20"/>
      <c r="C842" s="20"/>
      <c r="D842" s="20"/>
      <c r="E842" s="20"/>
      <c r="F842" s="20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  <c r="AA842" s="20"/>
      <c r="AB842" s="20"/>
      <c r="AC842" s="20"/>
      <c r="AD842" s="20"/>
      <c r="AE842" s="20"/>
    </row>
    <row r="843" spans="1:31" ht="15.75" customHeight="1" x14ac:dyDescent="0.25">
      <c r="A843" s="20"/>
      <c r="C843" s="20"/>
      <c r="D843" s="20"/>
      <c r="E843" s="20"/>
      <c r="F843" s="20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  <c r="AA843" s="20"/>
      <c r="AB843" s="20"/>
      <c r="AC843" s="20"/>
      <c r="AD843" s="20"/>
      <c r="AE843" s="20"/>
    </row>
    <row r="844" spans="1:31" ht="15.75" customHeight="1" x14ac:dyDescent="0.25">
      <c r="A844" s="20"/>
      <c r="C844" s="20"/>
      <c r="D844" s="20"/>
      <c r="E844" s="20"/>
      <c r="F844" s="20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  <c r="AA844" s="20"/>
      <c r="AB844" s="20"/>
      <c r="AC844" s="20"/>
      <c r="AD844" s="20"/>
      <c r="AE844" s="20"/>
    </row>
    <row r="845" spans="1:31" ht="15.75" customHeight="1" x14ac:dyDescent="0.25">
      <c r="A845" s="20"/>
      <c r="C845" s="20"/>
      <c r="D845" s="20"/>
      <c r="E845" s="20"/>
      <c r="F845" s="20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  <c r="AA845" s="20"/>
      <c r="AB845" s="20"/>
      <c r="AC845" s="20"/>
      <c r="AD845" s="20"/>
      <c r="AE845" s="20"/>
    </row>
    <row r="846" spans="1:31" ht="15.75" customHeight="1" x14ac:dyDescent="0.25">
      <c r="A846" s="20"/>
      <c r="C846" s="20"/>
      <c r="D846" s="20"/>
      <c r="E846" s="20"/>
      <c r="F846" s="20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  <c r="AA846" s="20"/>
      <c r="AB846" s="20"/>
      <c r="AC846" s="20"/>
      <c r="AD846" s="20"/>
      <c r="AE846" s="20"/>
    </row>
    <row r="847" spans="1:31" ht="15.75" customHeight="1" x14ac:dyDescent="0.25">
      <c r="A847" s="20"/>
      <c r="C847" s="20"/>
      <c r="D847" s="20"/>
      <c r="E847" s="20"/>
      <c r="F847" s="20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  <c r="AA847" s="20"/>
      <c r="AB847" s="20"/>
      <c r="AC847" s="20"/>
      <c r="AD847" s="20"/>
      <c r="AE847" s="20"/>
    </row>
    <row r="848" spans="1:31" ht="15.75" customHeight="1" x14ac:dyDescent="0.25">
      <c r="A848" s="20"/>
      <c r="C848" s="20"/>
      <c r="D848" s="20"/>
      <c r="E848" s="20"/>
      <c r="F848" s="20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  <c r="AA848" s="20"/>
      <c r="AB848" s="20"/>
      <c r="AC848" s="20"/>
      <c r="AD848" s="20"/>
      <c r="AE848" s="20"/>
    </row>
    <row r="849" spans="1:31" ht="15.75" customHeight="1" x14ac:dyDescent="0.25">
      <c r="A849" s="20"/>
      <c r="C849" s="20"/>
      <c r="D849" s="20"/>
      <c r="E849" s="20"/>
      <c r="F849" s="20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  <c r="AA849" s="20"/>
      <c r="AB849" s="20"/>
      <c r="AC849" s="20"/>
      <c r="AD849" s="20"/>
      <c r="AE849" s="20"/>
    </row>
    <row r="850" spans="1:31" ht="15.75" customHeight="1" x14ac:dyDescent="0.25">
      <c r="A850" s="20"/>
      <c r="C850" s="20"/>
      <c r="D850" s="20"/>
      <c r="E850" s="20"/>
      <c r="F850" s="20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  <c r="AA850" s="20"/>
      <c r="AB850" s="20"/>
      <c r="AC850" s="20"/>
      <c r="AD850" s="20"/>
      <c r="AE850" s="20"/>
    </row>
    <row r="851" spans="1:31" ht="15.75" customHeight="1" x14ac:dyDescent="0.25">
      <c r="A851" s="20"/>
      <c r="C851" s="20"/>
      <c r="D851" s="20"/>
      <c r="E851" s="20"/>
      <c r="F851" s="20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  <c r="AA851" s="20"/>
      <c r="AB851" s="20"/>
      <c r="AC851" s="20"/>
      <c r="AD851" s="20"/>
      <c r="AE851" s="20"/>
    </row>
    <row r="852" spans="1:31" ht="15.75" customHeight="1" x14ac:dyDescent="0.25">
      <c r="A852" s="20"/>
      <c r="C852" s="20"/>
      <c r="D852" s="20"/>
      <c r="E852" s="20"/>
      <c r="F852" s="20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  <c r="AA852" s="20"/>
      <c r="AB852" s="20"/>
      <c r="AC852" s="20"/>
      <c r="AD852" s="20"/>
      <c r="AE852" s="20"/>
    </row>
    <row r="853" spans="1:31" ht="15.75" customHeight="1" x14ac:dyDescent="0.25">
      <c r="A853" s="20"/>
      <c r="C853" s="20"/>
      <c r="D853" s="20"/>
      <c r="E853" s="20"/>
      <c r="F853" s="20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  <c r="AA853" s="20"/>
      <c r="AB853" s="20"/>
      <c r="AC853" s="20"/>
      <c r="AD853" s="20"/>
      <c r="AE853" s="20"/>
    </row>
    <row r="854" spans="1:31" ht="15.75" customHeight="1" x14ac:dyDescent="0.25">
      <c r="A854" s="20"/>
      <c r="C854" s="20"/>
      <c r="D854" s="20"/>
      <c r="E854" s="20"/>
      <c r="F854" s="20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  <c r="AA854" s="20"/>
      <c r="AB854" s="20"/>
      <c r="AC854" s="20"/>
      <c r="AD854" s="20"/>
      <c r="AE854" s="20"/>
    </row>
    <row r="855" spans="1:31" ht="15.75" customHeight="1" x14ac:dyDescent="0.25">
      <c r="A855" s="20"/>
      <c r="C855" s="20"/>
      <c r="D855" s="20"/>
      <c r="E855" s="20"/>
      <c r="F855" s="20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  <c r="AA855" s="20"/>
      <c r="AB855" s="20"/>
      <c r="AC855" s="20"/>
      <c r="AD855" s="20"/>
      <c r="AE855" s="20"/>
    </row>
    <row r="856" spans="1:31" ht="15.75" customHeight="1" x14ac:dyDescent="0.25">
      <c r="A856" s="20"/>
      <c r="C856" s="20"/>
      <c r="D856" s="20"/>
      <c r="E856" s="20"/>
      <c r="F856" s="20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  <c r="AA856" s="20"/>
      <c r="AB856" s="20"/>
      <c r="AC856" s="20"/>
      <c r="AD856" s="20"/>
      <c r="AE856" s="20"/>
    </row>
    <row r="857" spans="1:31" ht="15.75" customHeight="1" x14ac:dyDescent="0.25">
      <c r="A857" s="20"/>
      <c r="C857" s="20"/>
      <c r="D857" s="20"/>
      <c r="E857" s="20"/>
      <c r="F857" s="20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  <c r="AA857" s="20"/>
      <c r="AB857" s="20"/>
      <c r="AC857" s="20"/>
      <c r="AD857" s="20"/>
      <c r="AE857" s="20"/>
    </row>
    <row r="858" spans="1:31" ht="15.75" customHeight="1" x14ac:dyDescent="0.25">
      <c r="A858" s="20"/>
      <c r="C858" s="20"/>
      <c r="D858" s="20"/>
      <c r="E858" s="20"/>
      <c r="F858" s="20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  <c r="AA858" s="20"/>
      <c r="AB858" s="20"/>
      <c r="AC858" s="20"/>
      <c r="AD858" s="20"/>
      <c r="AE858" s="20"/>
    </row>
    <row r="859" spans="1:31" ht="15.75" customHeight="1" x14ac:dyDescent="0.25">
      <c r="A859" s="20"/>
      <c r="C859" s="20"/>
      <c r="D859" s="20"/>
      <c r="E859" s="20"/>
      <c r="F859" s="20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  <c r="AA859" s="20"/>
      <c r="AB859" s="20"/>
      <c r="AC859" s="20"/>
      <c r="AD859" s="20"/>
      <c r="AE859" s="20"/>
    </row>
    <row r="860" spans="1:31" ht="15.75" customHeight="1" x14ac:dyDescent="0.25">
      <c r="A860" s="20"/>
      <c r="C860" s="20"/>
      <c r="D860" s="20"/>
      <c r="E860" s="20"/>
      <c r="F860" s="20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  <c r="AA860" s="20"/>
      <c r="AB860" s="20"/>
      <c r="AC860" s="20"/>
      <c r="AD860" s="20"/>
      <c r="AE860" s="20"/>
    </row>
    <row r="861" spans="1:31" ht="15.75" customHeight="1" x14ac:dyDescent="0.25">
      <c r="A861" s="20"/>
      <c r="C861" s="20"/>
      <c r="D861" s="20"/>
      <c r="E861" s="20"/>
      <c r="F861" s="20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  <c r="AA861" s="20"/>
      <c r="AB861" s="20"/>
      <c r="AC861" s="20"/>
      <c r="AD861" s="20"/>
      <c r="AE861" s="20"/>
    </row>
    <row r="862" spans="1:31" ht="15.75" customHeight="1" x14ac:dyDescent="0.25">
      <c r="A862" s="20"/>
      <c r="C862" s="20"/>
      <c r="D862" s="20"/>
      <c r="E862" s="20"/>
      <c r="F862" s="20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  <c r="AA862" s="20"/>
      <c r="AB862" s="20"/>
      <c r="AC862" s="20"/>
      <c r="AD862" s="20"/>
      <c r="AE862" s="20"/>
    </row>
    <row r="863" spans="1:31" ht="15.75" customHeight="1" x14ac:dyDescent="0.25">
      <c r="A863" s="20"/>
      <c r="C863" s="20"/>
      <c r="D863" s="20"/>
      <c r="E863" s="20"/>
      <c r="F863" s="20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  <c r="AA863" s="20"/>
      <c r="AB863" s="20"/>
      <c r="AC863" s="20"/>
      <c r="AD863" s="20"/>
      <c r="AE863" s="20"/>
    </row>
    <row r="864" spans="1:31" ht="15.75" customHeight="1" x14ac:dyDescent="0.25">
      <c r="A864" s="20"/>
      <c r="C864" s="20"/>
      <c r="D864" s="20"/>
      <c r="E864" s="20"/>
      <c r="F864" s="20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  <c r="AA864" s="20"/>
      <c r="AB864" s="20"/>
      <c r="AC864" s="20"/>
      <c r="AD864" s="20"/>
      <c r="AE864" s="20"/>
    </row>
    <row r="865" spans="1:31" ht="15.75" customHeight="1" x14ac:dyDescent="0.25">
      <c r="A865" s="20"/>
      <c r="C865" s="20"/>
      <c r="D865" s="20"/>
      <c r="E865" s="20"/>
      <c r="F865" s="20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  <c r="AA865" s="20"/>
      <c r="AB865" s="20"/>
      <c r="AC865" s="20"/>
      <c r="AD865" s="20"/>
      <c r="AE865" s="20"/>
    </row>
    <row r="866" spans="1:31" ht="15.75" customHeight="1" x14ac:dyDescent="0.25">
      <c r="A866" s="20"/>
      <c r="C866" s="20"/>
      <c r="D866" s="20"/>
      <c r="E866" s="20"/>
      <c r="F866" s="20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  <c r="AA866" s="20"/>
      <c r="AB866" s="20"/>
      <c r="AC866" s="20"/>
      <c r="AD866" s="20"/>
      <c r="AE866" s="20"/>
    </row>
    <row r="867" spans="1:31" ht="15.75" customHeight="1" x14ac:dyDescent="0.25">
      <c r="A867" s="20"/>
      <c r="C867" s="20"/>
      <c r="D867" s="20"/>
      <c r="E867" s="20"/>
      <c r="F867" s="20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  <c r="AA867" s="20"/>
      <c r="AB867" s="20"/>
      <c r="AC867" s="20"/>
      <c r="AD867" s="20"/>
      <c r="AE867" s="20"/>
    </row>
    <row r="868" spans="1:31" ht="15.75" customHeight="1" x14ac:dyDescent="0.25">
      <c r="A868" s="20"/>
      <c r="C868" s="20"/>
      <c r="D868" s="20"/>
      <c r="E868" s="20"/>
      <c r="F868" s="20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  <c r="AA868" s="20"/>
      <c r="AB868" s="20"/>
      <c r="AC868" s="20"/>
      <c r="AD868" s="20"/>
      <c r="AE868" s="20"/>
    </row>
    <row r="869" spans="1:31" ht="15.75" customHeight="1" x14ac:dyDescent="0.25">
      <c r="A869" s="20"/>
      <c r="C869" s="20"/>
      <c r="D869" s="20"/>
      <c r="E869" s="20"/>
      <c r="F869" s="20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  <c r="AA869" s="20"/>
      <c r="AB869" s="20"/>
      <c r="AC869" s="20"/>
      <c r="AD869" s="20"/>
      <c r="AE869" s="20"/>
    </row>
    <row r="870" spans="1:31" ht="15.75" customHeight="1" x14ac:dyDescent="0.25">
      <c r="A870" s="20"/>
      <c r="C870" s="20"/>
      <c r="D870" s="20"/>
      <c r="E870" s="20"/>
      <c r="F870" s="20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  <c r="AA870" s="20"/>
      <c r="AB870" s="20"/>
      <c r="AC870" s="20"/>
      <c r="AD870" s="20"/>
      <c r="AE870" s="20"/>
    </row>
    <row r="871" spans="1:31" ht="15.75" customHeight="1" x14ac:dyDescent="0.25">
      <c r="A871" s="20"/>
      <c r="C871" s="20"/>
      <c r="D871" s="20"/>
      <c r="E871" s="20"/>
      <c r="F871" s="20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  <c r="AA871" s="20"/>
      <c r="AB871" s="20"/>
      <c r="AC871" s="20"/>
      <c r="AD871" s="20"/>
      <c r="AE871" s="20"/>
    </row>
    <row r="872" spans="1:31" ht="15.75" customHeight="1" x14ac:dyDescent="0.25">
      <c r="A872" s="20"/>
      <c r="C872" s="20"/>
      <c r="D872" s="20"/>
      <c r="E872" s="20"/>
      <c r="F872" s="20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  <c r="AA872" s="20"/>
      <c r="AB872" s="20"/>
      <c r="AC872" s="20"/>
      <c r="AD872" s="20"/>
      <c r="AE872" s="20"/>
    </row>
    <row r="873" spans="1:31" ht="15.75" customHeight="1" x14ac:dyDescent="0.25">
      <c r="A873" s="20"/>
      <c r="C873" s="20"/>
      <c r="D873" s="20"/>
      <c r="E873" s="20"/>
      <c r="F873" s="20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  <c r="AA873" s="20"/>
      <c r="AB873" s="20"/>
      <c r="AC873" s="20"/>
      <c r="AD873" s="20"/>
      <c r="AE873" s="20"/>
    </row>
    <row r="874" spans="1:31" ht="15.75" customHeight="1" x14ac:dyDescent="0.25">
      <c r="A874" s="20"/>
      <c r="C874" s="20"/>
      <c r="D874" s="20"/>
      <c r="E874" s="20"/>
      <c r="F874" s="20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  <c r="AA874" s="20"/>
      <c r="AB874" s="20"/>
      <c r="AC874" s="20"/>
      <c r="AD874" s="20"/>
      <c r="AE874" s="20"/>
    </row>
    <row r="875" spans="1:31" ht="15.75" customHeight="1" x14ac:dyDescent="0.25">
      <c r="A875" s="20"/>
      <c r="C875" s="20"/>
      <c r="D875" s="20"/>
      <c r="E875" s="20"/>
      <c r="F875" s="20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  <c r="AA875" s="20"/>
      <c r="AB875" s="20"/>
      <c r="AC875" s="20"/>
      <c r="AD875" s="20"/>
      <c r="AE875" s="20"/>
    </row>
    <row r="876" spans="1:31" ht="15.75" customHeight="1" x14ac:dyDescent="0.25">
      <c r="A876" s="20"/>
      <c r="C876" s="20"/>
      <c r="D876" s="20"/>
      <c r="E876" s="20"/>
      <c r="F876" s="20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  <c r="AA876" s="20"/>
      <c r="AB876" s="20"/>
      <c r="AC876" s="20"/>
      <c r="AD876" s="20"/>
      <c r="AE876" s="20"/>
    </row>
    <row r="877" spans="1:31" ht="15.75" customHeight="1" x14ac:dyDescent="0.25">
      <c r="A877" s="20"/>
      <c r="C877" s="20"/>
      <c r="D877" s="20"/>
      <c r="E877" s="20"/>
      <c r="F877" s="20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  <c r="AA877" s="20"/>
      <c r="AB877" s="20"/>
      <c r="AC877" s="20"/>
      <c r="AD877" s="20"/>
      <c r="AE877" s="20"/>
    </row>
    <row r="878" spans="1:31" ht="15.75" customHeight="1" x14ac:dyDescent="0.25">
      <c r="A878" s="20"/>
      <c r="C878" s="20"/>
      <c r="D878" s="20"/>
      <c r="E878" s="20"/>
      <c r="F878" s="20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  <c r="AA878" s="20"/>
      <c r="AB878" s="20"/>
      <c r="AC878" s="20"/>
      <c r="AD878" s="20"/>
      <c r="AE878" s="20"/>
    </row>
    <row r="879" spans="1:31" ht="15.75" customHeight="1" x14ac:dyDescent="0.25">
      <c r="A879" s="20"/>
      <c r="C879" s="20"/>
      <c r="D879" s="20"/>
      <c r="E879" s="20"/>
      <c r="F879" s="20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  <c r="AA879" s="20"/>
      <c r="AB879" s="20"/>
      <c r="AC879" s="20"/>
      <c r="AD879" s="20"/>
      <c r="AE879" s="20"/>
    </row>
    <row r="880" spans="1:31" ht="15.75" customHeight="1" x14ac:dyDescent="0.25">
      <c r="A880" s="20"/>
      <c r="C880" s="20"/>
      <c r="D880" s="20"/>
      <c r="E880" s="20"/>
      <c r="F880" s="20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  <c r="AA880" s="20"/>
      <c r="AB880" s="20"/>
      <c r="AC880" s="20"/>
      <c r="AD880" s="20"/>
      <c r="AE880" s="20"/>
    </row>
    <row r="881" spans="1:31" ht="15.75" customHeight="1" x14ac:dyDescent="0.25">
      <c r="A881" s="20"/>
      <c r="C881" s="20"/>
      <c r="D881" s="20"/>
      <c r="E881" s="20"/>
      <c r="F881" s="20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  <c r="AA881" s="20"/>
      <c r="AB881" s="20"/>
      <c r="AC881" s="20"/>
      <c r="AD881" s="20"/>
      <c r="AE881" s="20"/>
    </row>
    <row r="882" spans="1:31" ht="15.75" customHeight="1" x14ac:dyDescent="0.25">
      <c r="A882" s="20"/>
      <c r="C882" s="20"/>
      <c r="D882" s="20"/>
      <c r="E882" s="20"/>
      <c r="F882" s="20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  <c r="AA882" s="20"/>
      <c r="AB882" s="20"/>
      <c r="AC882" s="20"/>
      <c r="AD882" s="20"/>
      <c r="AE882" s="20"/>
    </row>
    <row r="883" spans="1:31" ht="15.75" customHeight="1" x14ac:dyDescent="0.25">
      <c r="A883" s="20"/>
      <c r="C883" s="20"/>
      <c r="D883" s="20"/>
      <c r="E883" s="20"/>
      <c r="F883" s="20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  <c r="AA883" s="20"/>
      <c r="AB883" s="20"/>
      <c r="AC883" s="20"/>
      <c r="AD883" s="20"/>
      <c r="AE883" s="20"/>
    </row>
    <row r="884" spans="1:31" ht="15.75" customHeight="1" x14ac:dyDescent="0.25">
      <c r="A884" s="20"/>
      <c r="C884" s="20"/>
      <c r="D884" s="20"/>
      <c r="E884" s="20"/>
      <c r="F884" s="20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  <c r="AA884" s="20"/>
      <c r="AB884" s="20"/>
      <c r="AC884" s="20"/>
      <c r="AD884" s="20"/>
      <c r="AE884" s="20"/>
    </row>
    <row r="885" spans="1:31" ht="15.75" customHeight="1" x14ac:dyDescent="0.25">
      <c r="A885" s="20"/>
      <c r="C885" s="20"/>
      <c r="D885" s="20"/>
      <c r="E885" s="20"/>
      <c r="F885" s="20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  <c r="AA885" s="20"/>
      <c r="AB885" s="20"/>
      <c r="AC885" s="20"/>
      <c r="AD885" s="20"/>
      <c r="AE885" s="20"/>
    </row>
    <row r="886" spans="1:31" ht="15.75" customHeight="1" x14ac:dyDescent="0.25">
      <c r="A886" s="20"/>
      <c r="C886" s="20"/>
      <c r="D886" s="20"/>
      <c r="E886" s="20"/>
      <c r="F886" s="20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  <c r="AA886" s="20"/>
      <c r="AB886" s="20"/>
      <c r="AC886" s="20"/>
      <c r="AD886" s="20"/>
      <c r="AE886" s="20"/>
    </row>
    <row r="887" spans="1:31" ht="15.75" customHeight="1" x14ac:dyDescent="0.25">
      <c r="A887" s="20"/>
      <c r="C887" s="20"/>
      <c r="D887" s="20"/>
      <c r="E887" s="20"/>
      <c r="F887" s="20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  <c r="AA887" s="20"/>
      <c r="AB887" s="20"/>
      <c r="AC887" s="20"/>
      <c r="AD887" s="20"/>
      <c r="AE887" s="20"/>
    </row>
    <row r="888" spans="1:31" ht="15.75" customHeight="1" x14ac:dyDescent="0.25">
      <c r="A888" s="20"/>
      <c r="C888" s="20"/>
      <c r="D888" s="20"/>
      <c r="E888" s="20"/>
      <c r="F888" s="20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  <c r="AA888" s="20"/>
      <c r="AB888" s="20"/>
      <c r="AC888" s="20"/>
      <c r="AD888" s="20"/>
      <c r="AE888" s="20"/>
    </row>
    <row r="889" spans="1:31" ht="15.75" customHeight="1" x14ac:dyDescent="0.25">
      <c r="A889" s="20"/>
      <c r="C889" s="20"/>
      <c r="D889" s="20"/>
      <c r="E889" s="20"/>
      <c r="F889" s="20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  <c r="AA889" s="20"/>
      <c r="AB889" s="20"/>
      <c r="AC889" s="20"/>
      <c r="AD889" s="20"/>
      <c r="AE889" s="20"/>
    </row>
    <row r="890" spans="1:31" ht="15.75" customHeight="1" x14ac:dyDescent="0.25">
      <c r="A890" s="20"/>
      <c r="C890" s="20"/>
      <c r="D890" s="20"/>
      <c r="E890" s="20"/>
      <c r="F890" s="20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  <c r="AA890" s="20"/>
      <c r="AB890" s="20"/>
      <c r="AC890" s="20"/>
      <c r="AD890" s="20"/>
      <c r="AE890" s="20"/>
    </row>
    <row r="891" spans="1:31" ht="15.75" customHeight="1" x14ac:dyDescent="0.25">
      <c r="A891" s="20"/>
      <c r="C891" s="20"/>
      <c r="D891" s="20"/>
      <c r="E891" s="20"/>
      <c r="F891" s="20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  <c r="AA891" s="20"/>
      <c r="AB891" s="20"/>
      <c r="AC891" s="20"/>
      <c r="AD891" s="20"/>
      <c r="AE891" s="20"/>
    </row>
    <row r="892" spans="1:31" ht="15.75" customHeight="1" x14ac:dyDescent="0.25">
      <c r="A892" s="20"/>
      <c r="C892" s="20"/>
      <c r="D892" s="20"/>
      <c r="E892" s="20"/>
      <c r="F892" s="20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  <c r="AA892" s="20"/>
      <c r="AB892" s="20"/>
      <c r="AC892" s="20"/>
      <c r="AD892" s="20"/>
      <c r="AE892" s="20"/>
    </row>
    <row r="893" spans="1:31" ht="15.75" customHeight="1" x14ac:dyDescent="0.25">
      <c r="A893" s="20"/>
      <c r="C893" s="20"/>
      <c r="D893" s="20"/>
      <c r="E893" s="20"/>
      <c r="F893" s="20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  <c r="AA893" s="20"/>
      <c r="AB893" s="20"/>
      <c r="AC893" s="20"/>
      <c r="AD893" s="20"/>
      <c r="AE893" s="20"/>
    </row>
    <row r="894" spans="1:31" ht="15.75" customHeight="1" x14ac:dyDescent="0.25">
      <c r="A894" s="20"/>
      <c r="C894" s="20"/>
      <c r="D894" s="20"/>
      <c r="E894" s="20"/>
      <c r="F894" s="20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  <c r="AA894" s="20"/>
      <c r="AB894" s="20"/>
      <c r="AC894" s="20"/>
      <c r="AD894" s="20"/>
      <c r="AE894" s="20"/>
    </row>
    <row r="895" spans="1:31" ht="15.75" customHeight="1" x14ac:dyDescent="0.25">
      <c r="A895" s="20"/>
      <c r="C895" s="20"/>
      <c r="D895" s="20"/>
      <c r="E895" s="20"/>
      <c r="F895" s="20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  <c r="AA895" s="20"/>
      <c r="AB895" s="20"/>
      <c r="AC895" s="20"/>
      <c r="AD895" s="20"/>
      <c r="AE895" s="20"/>
    </row>
    <row r="896" spans="1:31" ht="15.75" customHeight="1" x14ac:dyDescent="0.25">
      <c r="A896" s="20"/>
      <c r="C896" s="20"/>
      <c r="D896" s="20"/>
      <c r="E896" s="20"/>
      <c r="F896" s="20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  <c r="AA896" s="20"/>
      <c r="AB896" s="20"/>
      <c r="AC896" s="20"/>
      <c r="AD896" s="20"/>
      <c r="AE896" s="20"/>
    </row>
    <row r="897" spans="1:31" ht="15.75" customHeight="1" x14ac:dyDescent="0.25">
      <c r="A897" s="20"/>
      <c r="C897" s="20"/>
      <c r="D897" s="20"/>
      <c r="E897" s="20"/>
      <c r="F897" s="20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  <c r="AA897" s="20"/>
      <c r="AB897" s="20"/>
      <c r="AC897" s="20"/>
      <c r="AD897" s="20"/>
      <c r="AE897" s="20"/>
    </row>
    <row r="898" spans="1:31" ht="15.75" customHeight="1" x14ac:dyDescent="0.25">
      <c r="A898" s="20"/>
      <c r="C898" s="20"/>
      <c r="D898" s="20"/>
      <c r="E898" s="20"/>
      <c r="F898" s="20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  <c r="AA898" s="20"/>
      <c r="AB898" s="20"/>
      <c r="AC898" s="20"/>
      <c r="AD898" s="20"/>
      <c r="AE898" s="20"/>
    </row>
    <row r="899" spans="1:31" ht="15.75" customHeight="1" x14ac:dyDescent="0.25">
      <c r="A899" s="20"/>
      <c r="C899" s="20"/>
      <c r="D899" s="20"/>
      <c r="E899" s="20"/>
      <c r="F899" s="20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  <c r="AA899" s="20"/>
      <c r="AB899" s="20"/>
      <c r="AC899" s="20"/>
      <c r="AD899" s="20"/>
      <c r="AE899" s="20"/>
    </row>
    <row r="900" spans="1:31" ht="15.75" customHeight="1" x14ac:dyDescent="0.25">
      <c r="A900" s="20"/>
      <c r="C900" s="20"/>
      <c r="D900" s="20"/>
      <c r="E900" s="20"/>
      <c r="F900" s="20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  <c r="AA900" s="20"/>
      <c r="AB900" s="20"/>
      <c r="AC900" s="20"/>
      <c r="AD900" s="20"/>
      <c r="AE900" s="20"/>
    </row>
    <row r="901" spans="1:31" ht="15.75" customHeight="1" x14ac:dyDescent="0.25">
      <c r="A901" s="20"/>
      <c r="C901" s="20"/>
      <c r="D901" s="20"/>
      <c r="E901" s="20"/>
      <c r="F901" s="20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  <c r="AA901" s="20"/>
      <c r="AB901" s="20"/>
      <c r="AC901" s="20"/>
      <c r="AD901" s="20"/>
      <c r="AE901" s="20"/>
    </row>
    <row r="902" spans="1:31" ht="15.75" customHeight="1" x14ac:dyDescent="0.25">
      <c r="A902" s="20"/>
      <c r="C902" s="20"/>
      <c r="D902" s="20"/>
      <c r="E902" s="20"/>
      <c r="F902" s="20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  <c r="AA902" s="20"/>
      <c r="AB902" s="20"/>
      <c r="AC902" s="20"/>
      <c r="AD902" s="20"/>
      <c r="AE902" s="20"/>
    </row>
    <row r="903" spans="1:31" ht="15.75" customHeight="1" x14ac:dyDescent="0.25">
      <c r="A903" s="20"/>
      <c r="C903" s="20"/>
      <c r="D903" s="20"/>
      <c r="E903" s="20"/>
      <c r="F903" s="20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  <c r="AA903" s="20"/>
      <c r="AB903" s="20"/>
      <c r="AC903" s="20"/>
      <c r="AD903" s="20"/>
      <c r="AE903" s="20"/>
    </row>
    <row r="904" spans="1:31" ht="15.75" customHeight="1" x14ac:dyDescent="0.25">
      <c r="A904" s="20"/>
      <c r="C904" s="20"/>
      <c r="D904" s="20"/>
      <c r="E904" s="20"/>
      <c r="F904" s="20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  <c r="AA904" s="20"/>
      <c r="AB904" s="20"/>
      <c r="AC904" s="20"/>
      <c r="AD904" s="20"/>
      <c r="AE904" s="20"/>
    </row>
    <row r="905" spans="1:31" ht="15.75" customHeight="1" x14ac:dyDescent="0.25">
      <c r="A905" s="20"/>
      <c r="C905" s="20"/>
      <c r="D905" s="20"/>
      <c r="E905" s="20"/>
      <c r="F905" s="20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  <c r="AA905" s="20"/>
      <c r="AB905" s="20"/>
      <c r="AC905" s="20"/>
      <c r="AD905" s="20"/>
      <c r="AE905" s="20"/>
    </row>
    <row r="906" spans="1:31" ht="15.75" customHeight="1" x14ac:dyDescent="0.25">
      <c r="A906" s="20"/>
      <c r="C906" s="20"/>
      <c r="D906" s="20"/>
      <c r="E906" s="20"/>
      <c r="F906" s="20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  <c r="AA906" s="20"/>
      <c r="AB906" s="20"/>
      <c r="AC906" s="20"/>
      <c r="AD906" s="20"/>
      <c r="AE906" s="20"/>
    </row>
    <row r="907" spans="1:31" ht="15.75" customHeight="1" x14ac:dyDescent="0.25">
      <c r="A907" s="20"/>
      <c r="C907" s="20"/>
      <c r="D907" s="20"/>
      <c r="E907" s="20"/>
      <c r="F907" s="20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  <c r="AA907" s="20"/>
      <c r="AB907" s="20"/>
      <c r="AC907" s="20"/>
      <c r="AD907" s="20"/>
      <c r="AE907" s="20"/>
    </row>
    <row r="908" spans="1:31" ht="15.75" customHeight="1" x14ac:dyDescent="0.25">
      <c r="A908" s="20"/>
      <c r="C908" s="20"/>
      <c r="D908" s="20"/>
      <c r="E908" s="20"/>
      <c r="F908" s="20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  <c r="AA908" s="20"/>
      <c r="AB908" s="20"/>
      <c r="AC908" s="20"/>
      <c r="AD908" s="20"/>
      <c r="AE908" s="20"/>
    </row>
    <row r="909" spans="1:31" ht="15.75" customHeight="1" x14ac:dyDescent="0.25">
      <c r="A909" s="20"/>
      <c r="C909" s="20"/>
      <c r="D909" s="20"/>
      <c r="E909" s="20"/>
      <c r="F909" s="20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  <c r="AA909" s="20"/>
      <c r="AB909" s="20"/>
      <c r="AC909" s="20"/>
      <c r="AD909" s="20"/>
      <c r="AE909" s="20"/>
    </row>
    <row r="910" spans="1:31" ht="15.75" customHeight="1" x14ac:dyDescent="0.25">
      <c r="A910" s="20"/>
      <c r="C910" s="20"/>
      <c r="D910" s="20"/>
      <c r="E910" s="20"/>
      <c r="F910" s="20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  <c r="AA910" s="20"/>
      <c r="AB910" s="20"/>
      <c r="AC910" s="20"/>
      <c r="AD910" s="20"/>
      <c r="AE910" s="20"/>
    </row>
    <row r="911" spans="1:31" ht="15.75" customHeight="1" x14ac:dyDescent="0.25">
      <c r="A911" s="20"/>
      <c r="C911" s="20"/>
      <c r="D911" s="20"/>
      <c r="E911" s="20"/>
      <c r="F911" s="20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  <c r="AA911" s="20"/>
      <c r="AB911" s="20"/>
      <c r="AC911" s="20"/>
      <c r="AD911" s="20"/>
      <c r="AE911" s="20"/>
    </row>
    <row r="912" spans="1:31" ht="15.75" customHeight="1" x14ac:dyDescent="0.25">
      <c r="A912" s="20"/>
      <c r="C912" s="20"/>
      <c r="D912" s="20"/>
      <c r="E912" s="20"/>
      <c r="F912" s="20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  <c r="AA912" s="20"/>
      <c r="AB912" s="20"/>
      <c r="AC912" s="20"/>
      <c r="AD912" s="20"/>
      <c r="AE912" s="20"/>
    </row>
    <row r="913" spans="1:31" ht="15.75" customHeight="1" x14ac:dyDescent="0.25">
      <c r="A913" s="20"/>
      <c r="C913" s="20"/>
      <c r="D913" s="20"/>
      <c r="E913" s="20"/>
      <c r="F913" s="20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  <c r="AA913" s="20"/>
      <c r="AB913" s="20"/>
      <c r="AC913" s="20"/>
      <c r="AD913" s="20"/>
      <c r="AE913" s="20"/>
    </row>
    <row r="914" spans="1:31" ht="15.75" customHeight="1" x14ac:dyDescent="0.25">
      <c r="A914" s="20"/>
      <c r="C914" s="20"/>
      <c r="D914" s="20"/>
      <c r="E914" s="20"/>
      <c r="F914" s="20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  <c r="AA914" s="20"/>
      <c r="AB914" s="20"/>
      <c r="AC914" s="20"/>
      <c r="AD914" s="20"/>
      <c r="AE914" s="20"/>
    </row>
    <row r="915" spans="1:31" ht="15.75" customHeight="1" x14ac:dyDescent="0.25">
      <c r="A915" s="20"/>
      <c r="C915" s="20"/>
      <c r="D915" s="20"/>
      <c r="E915" s="20"/>
      <c r="F915" s="20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  <c r="AA915" s="20"/>
      <c r="AB915" s="20"/>
      <c r="AC915" s="20"/>
      <c r="AD915" s="20"/>
      <c r="AE915" s="20"/>
    </row>
    <row r="916" spans="1:31" ht="15.75" customHeight="1" x14ac:dyDescent="0.25">
      <c r="A916" s="20"/>
      <c r="C916" s="20"/>
      <c r="D916" s="20"/>
      <c r="E916" s="20"/>
      <c r="F916" s="20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  <c r="AA916" s="20"/>
      <c r="AB916" s="20"/>
      <c r="AC916" s="20"/>
      <c r="AD916" s="20"/>
      <c r="AE916" s="20"/>
    </row>
    <row r="917" spans="1:31" ht="15.75" customHeight="1" x14ac:dyDescent="0.25">
      <c r="A917" s="20"/>
      <c r="C917" s="20"/>
      <c r="D917" s="20"/>
      <c r="E917" s="20"/>
      <c r="F917" s="20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  <c r="AA917" s="20"/>
      <c r="AB917" s="20"/>
      <c r="AC917" s="20"/>
      <c r="AD917" s="20"/>
      <c r="AE917" s="20"/>
    </row>
    <row r="918" spans="1:31" ht="15.75" customHeight="1" x14ac:dyDescent="0.25">
      <c r="A918" s="20"/>
      <c r="C918" s="20"/>
      <c r="D918" s="20"/>
      <c r="E918" s="20"/>
      <c r="F918" s="20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  <c r="AA918" s="20"/>
      <c r="AB918" s="20"/>
      <c r="AC918" s="20"/>
      <c r="AD918" s="20"/>
      <c r="AE918" s="20"/>
    </row>
    <row r="919" spans="1:31" ht="15.75" customHeight="1" x14ac:dyDescent="0.25">
      <c r="A919" s="20"/>
      <c r="C919" s="20"/>
      <c r="D919" s="20"/>
      <c r="E919" s="20"/>
      <c r="F919" s="20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  <c r="AA919" s="20"/>
      <c r="AB919" s="20"/>
      <c r="AC919" s="20"/>
      <c r="AD919" s="20"/>
      <c r="AE919" s="20"/>
    </row>
    <row r="920" spans="1:31" ht="15.75" customHeight="1" x14ac:dyDescent="0.25">
      <c r="A920" s="20"/>
      <c r="C920" s="20"/>
      <c r="D920" s="20"/>
      <c r="E920" s="20"/>
      <c r="F920" s="20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  <c r="AA920" s="20"/>
      <c r="AB920" s="20"/>
      <c r="AC920" s="20"/>
      <c r="AD920" s="20"/>
      <c r="AE920" s="20"/>
    </row>
    <row r="921" spans="1:31" ht="15.75" customHeight="1" x14ac:dyDescent="0.25">
      <c r="A921" s="20"/>
      <c r="C921" s="20"/>
      <c r="D921" s="20"/>
      <c r="E921" s="20"/>
      <c r="F921" s="20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  <c r="AA921" s="20"/>
      <c r="AB921" s="20"/>
      <c r="AC921" s="20"/>
      <c r="AD921" s="20"/>
      <c r="AE921" s="20"/>
    </row>
    <row r="922" spans="1:31" ht="15.75" customHeight="1" x14ac:dyDescent="0.25">
      <c r="A922" s="20"/>
      <c r="C922" s="20"/>
      <c r="D922" s="20"/>
      <c r="E922" s="20"/>
      <c r="F922" s="20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  <c r="AA922" s="20"/>
      <c r="AB922" s="20"/>
      <c r="AC922" s="20"/>
      <c r="AD922" s="20"/>
      <c r="AE922" s="20"/>
    </row>
    <row r="923" spans="1:31" ht="15.75" customHeight="1" x14ac:dyDescent="0.25">
      <c r="A923" s="20"/>
      <c r="C923" s="20"/>
      <c r="D923" s="20"/>
      <c r="E923" s="20"/>
      <c r="F923" s="20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  <c r="AA923" s="20"/>
      <c r="AB923" s="20"/>
      <c r="AC923" s="20"/>
      <c r="AD923" s="20"/>
      <c r="AE923" s="20"/>
    </row>
    <row r="924" spans="1:31" ht="15.75" customHeight="1" x14ac:dyDescent="0.25">
      <c r="A924" s="20"/>
      <c r="C924" s="20"/>
      <c r="D924" s="20"/>
      <c r="E924" s="20"/>
      <c r="F924" s="20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  <c r="AA924" s="20"/>
      <c r="AB924" s="20"/>
      <c r="AC924" s="20"/>
      <c r="AD924" s="20"/>
      <c r="AE924" s="20"/>
    </row>
    <row r="925" spans="1:31" ht="15.75" customHeight="1" x14ac:dyDescent="0.25">
      <c r="A925" s="20"/>
      <c r="C925" s="20"/>
      <c r="D925" s="20"/>
      <c r="E925" s="20"/>
      <c r="F925" s="20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  <c r="AA925" s="20"/>
      <c r="AB925" s="20"/>
      <c r="AC925" s="20"/>
      <c r="AD925" s="20"/>
      <c r="AE925" s="20"/>
    </row>
    <row r="926" spans="1:31" ht="15.75" customHeight="1" x14ac:dyDescent="0.25">
      <c r="A926" s="20"/>
      <c r="C926" s="20"/>
      <c r="D926" s="20"/>
      <c r="E926" s="20"/>
      <c r="F926" s="20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  <c r="AA926" s="20"/>
      <c r="AB926" s="20"/>
      <c r="AC926" s="20"/>
      <c r="AD926" s="20"/>
      <c r="AE926" s="20"/>
    </row>
    <row r="927" spans="1:31" ht="15.75" customHeight="1" x14ac:dyDescent="0.25">
      <c r="A927" s="20"/>
      <c r="C927" s="20"/>
      <c r="D927" s="20"/>
      <c r="E927" s="20"/>
      <c r="F927" s="20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  <c r="AA927" s="20"/>
      <c r="AB927" s="20"/>
      <c r="AC927" s="20"/>
      <c r="AD927" s="20"/>
      <c r="AE927" s="20"/>
    </row>
    <row r="928" spans="1:31" ht="15.75" customHeight="1" x14ac:dyDescent="0.25">
      <c r="A928" s="20"/>
      <c r="C928" s="20"/>
      <c r="D928" s="20"/>
      <c r="E928" s="20"/>
      <c r="F928" s="20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  <c r="AA928" s="20"/>
      <c r="AB928" s="20"/>
      <c r="AC928" s="20"/>
      <c r="AD928" s="20"/>
      <c r="AE928" s="20"/>
    </row>
    <row r="929" spans="1:31" ht="15.75" customHeight="1" x14ac:dyDescent="0.25">
      <c r="A929" s="20"/>
      <c r="C929" s="20"/>
      <c r="D929" s="20"/>
      <c r="E929" s="20"/>
      <c r="F929" s="20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  <c r="AA929" s="20"/>
      <c r="AB929" s="20"/>
      <c r="AC929" s="20"/>
      <c r="AD929" s="20"/>
      <c r="AE929" s="20"/>
    </row>
    <row r="930" spans="1:31" ht="15.75" customHeight="1" x14ac:dyDescent="0.25">
      <c r="A930" s="20"/>
      <c r="C930" s="20"/>
      <c r="D930" s="20"/>
      <c r="E930" s="20"/>
      <c r="F930" s="20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  <c r="AA930" s="20"/>
      <c r="AB930" s="20"/>
      <c r="AC930" s="20"/>
      <c r="AD930" s="20"/>
      <c r="AE930" s="20"/>
    </row>
    <row r="931" spans="1:31" ht="15.75" customHeight="1" x14ac:dyDescent="0.25">
      <c r="A931" s="20"/>
      <c r="C931" s="20"/>
      <c r="D931" s="20"/>
      <c r="E931" s="20"/>
      <c r="F931" s="20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  <c r="AA931" s="20"/>
      <c r="AB931" s="20"/>
      <c r="AC931" s="20"/>
      <c r="AD931" s="20"/>
      <c r="AE931" s="20"/>
    </row>
    <row r="932" spans="1:31" ht="15.75" customHeight="1" x14ac:dyDescent="0.25">
      <c r="A932" s="20"/>
      <c r="C932" s="20"/>
      <c r="D932" s="20"/>
      <c r="E932" s="20"/>
      <c r="F932" s="20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  <c r="AA932" s="20"/>
      <c r="AB932" s="20"/>
      <c r="AC932" s="20"/>
      <c r="AD932" s="20"/>
      <c r="AE932" s="20"/>
    </row>
    <row r="933" spans="1:31" ht="15.75" customHeight="1" x14ac:dyDescent="0.25">
      <c r="A933" s="20"/>
      <c r="C933" s="20"/>
      <c r="D933" s="20"/>
      <c r="E933" s="20"/>
      <c r="F933" s="20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  <c r="AA933" s="20"/>
      <c r="AB933" s="20"/>
      <c r="AC933" s="20"/>
      <c r="AD933" s="20"/>
      <c r="AE933" s="20"/>
    </row>
    <row r="934" spans="1:31" ht="15.75" customHeight="1" x14ac:dyDescent="0.25">
      <c r="A934" s="20"/>
      <c r="C934" s="20"/>
      <c r="D934" s="20"/>
      <c r="E934" s="20"/>
      <c r="F934" s="20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  <c r="AA934" s="20"/>
      <c r="AB934" s="20"/>
      <c r="AC934" s="20"/>
      <c r="AD934" s="20"/>
      <c r="AE934" s="20"/>
    </row>
    <row r="935" spans="1:31" ht="15.75" customHeight="1" x14ac:dyDescent="0.25">
      <c r="A935" s="20"/>
      <c r="C935" s="20"/>
      <c r="D935" s="20"/>
      <c r="E935" s="20"/>
      <c r="F935" s="20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  <c r="AA935" s="20"/>
      <c r="AB935" s="20"/>
      <c r="AC935" s="20"/>
      <c r="AD935" s="20"/>
      <c r="AE935" s="20"/>
    </row>
    <row r="936" spans="1:31" ht="15.75" customHeight="1" x14ac:dyDescent="0.25">
      <c r="A936" s="20"/>
      <c r="C936" s="20"/>
      <c r="D936" s="20"/>
      <c r="E936" s="20"/>
      <c r="F936" s="20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  <c r="AA936" s="20"/>
      <c r="AB936" s="20"/>
      <c r="AC936" s="20"/>
      <c r="AD936" s="20"/>
      <c r="AE936" s="20"/>
    </row>
    <row r="937" spans="1:31" ht="15.75" customHeight="1" x14ac:dyDescent="0.25">
      <c r="A937" s="20"/>
      <c r="C937" s="20"/>
      <c r="D937" s="20"/>
      <c r="E937" s="20"/>
      <c r="F937" s="20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  <c r="AA937" s="20"/>
      <c r="AB937" s="20"/>
      <c r="AC937" s="20"/>
      <c r="AD937" s="20"/>
      <c r="AE937" s="20"/>
    </row>
    <row r="938" spans="1:31" ht="15.75" customHeight="1" x14ac:dyDescent="0.25">
      <c r="A938" s="20"/>
      <c r="C938" s="20"/>
      <c r="D938" s="20"/>
      <c r="E938" s="20"/>
      <c r="F938" s="20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  <c r="AA938" s="20"/>
      <c r="AB938" s="20"/>
      <c r="AC938" s="20"/>
      <c r="AD938" s="20"/>
      <c r="AE938" s="20"/>
    </row>
    <row r="939" spans="1:31" ht="15.75" customHeight="1" x14ac:dyDescent="0.25">
      <c r="A939" s="20"/>
      <c r="C939" s="20"/>
      <c r="D939" s="20"/>
      <c r="E939" s="20"/>
      <c r="F939" s="20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  <c r="AA939" s="20"/>
      <c r="AB939" s="20"/>
      <c r="AC939" s="20"/>
      <c r="AD939" s="20"/>
      <c r="AE939" s="20"/>
    </row>
    <row r="940" spans="1:31" ht="15.75" customHeight="1" x14ac:dyDescent="0.25">
      <c r="A940" s="20"/>
      <c r="C940" s="20"/>
      <c r="D940" s="20"/>
      <c r="E940" s="20"/>
      <c r="F940" s="20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  <c r="AA940" s="20"/>
      <c r="AB940" s="20"/>
      <c r="AC940" s="20"/>
      <c r="AD940" s="20"/>
      <c r="AE940" s="20"/>
    </row>
    <row r="941" spans="1:31" ht="15.75" customHeight="1" x14ac:dyDescent="0.25">
      <c r="A941" s="20"/>
      <c r="C941" s="20"/>
      <c r="D941" s="20"/>
      <c r="E941" s="20"/>
      <c r="F941" s="20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  <c r="AA941" s="20"/>
      <c r="AB941" s="20"/>
      <c r="AC941" s="20"/>
      <c r="AD941" s="20"/>
      <c r="AE941" s="20"/>
    </row>
    <row r="942" spans="1:31" ht="15.75" customHeight="1" x14ac:dyDescent="0.25">
      <c r="A942" s="20"/>
      <c r="C942" s="20"/>
      <c r="D942" s="20"/>
      <c r="E942" s="20"/>
      <c r="F942" s="20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  <c r="AA942" s="20"/>
      <c r="AB942" s="20"/>
      <c r="AC942" s="20"/>
      <c r="AD942" s="20"/>
      <c r="AE942" s="20"/>
    </row>
    <row r="943" spans="1:31" ht="15.75" customHeight="1" x14ac:dyDescent="0.25">
      <c r="A943" s="20"/>
      <c r="C943" s="20"/>
      <c r="D943" s="20"/>
      <c r="E943" s="20"/>
      <c r="F943" s="20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  <c r="AA943" s="20"/>
      <c r="AB943" s="20"/>
      <c r="AC943" s="20"/>
      <c r="AD943" s="20"/>
      <c r="AE943" s="20"/>
    </row>
    <row r="944" spans="1:31" ht="15.75" customHeight="1" x14ac:dyDescent="0.25">
      <c r="A944" s="20"/>
      <c r="C944" s="20"/>
      <c r="D944" s="20"/>
      <c r="E944" s="20"/>
      <c r="F944" s="20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  <c r="AA944" s="20"/>
      <c r="AB944" s="20"/>
      <c r="AC944" s="20"/>
      <c r="AD944" s="20"/>
      <c r="AE944" s="20"/>
    </row>
    <row r="945" spans="1:31" ht="15.75" customHeight="1" x14ac:dyDescent="0.25">
      <c r="A945" s="20"/>
      <c r="C945" s="20"/>
      <c r="D945" s="20"/>
      <c r="E945" s="20"/>
      <c r="F945" s="20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  <c r="AA945" s="20"/>
      <c r="AB945" s="20"/>
      <c r="AC945" s="20"/>
      <c r="AD945" s="20"/>
      <c r="AE945" s="20"/>
    </row>
    <row r="946" spans="1:31" ht="15.75" customHeight="1" x14ac:dyDescent="0.25">
      <c r="A946" s="20"/>
      <c r="C946" s="20"/>
      <c r="D946" s="20"/>
      <c r="E946" s="20"/>
      <c r="F946" s="20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  <c r="AA946" s="20"/>
      <c r="AB946" s="20"/>
      <c r="AC946" s="20"/>
      <c r="AD946" s="20"/>
      <c r="AE946" s="20"/>
    </row>
    <row r="947" spans="1:31" ht="15.75" customHeight="1" x14ac:dyDescent="0.25">
      <c r="A947" s="20"/>
      <c r="C947" s="20"/>
      <c r="D947" s="20"/>
      <c r="E947" s="20"/>
      <c r="F947" s="20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  <c r="AA947" s="20"/>
      <c r="AB947" s="20"/>
      <c r="AC947" s="20"/>
      <c r="AD947" s="20"/>
      <c r="AE947" s="20"/>
    </row>
    <row r="948" spans="1:31" ht="15.75" customHeight="1" x14ac:dyDescent="0.25">
      <c r="A948" s="20"/>
      <c r="C948" s="20"/>
      <c r="D948" s="20"/>
      <c r="E948" s="20"/>
      <c r="F948" s="20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  <c r="AA948" s="20"/>
      <c r="AB948" s="20"/>
      <c r="AC948" s="20"/>
      <c r="AD948" s="20"/>
      <c r="AE948" s="20"/>
    </row>
    <row r="949" spans="1:31" ht="15.75" customHeight="1" x14ac:dyDescent="0.25">
      <c r="A949" s="20"/>
      <c r="C949" s="20"/>
      <c r="D949" s="20"/>
      <c r="E949" s="20"/>
      <c r="F949" s="20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  <c r="AA949" s="20"/>
      <c r="AB949" s="20"/>
      <c r="AC949" s="20"/>
      <c r="AD949" s="20"/>
      <c r="AE949" s="20"/>
    </row>
    <row r="950" spans="1:31" ht="15.75" customHeight="1" x14ac:dyDescent="0.25">
      <c r="A950" s="20"/>
      <c r="C950" s="20"/>
      <c r="D950" s="20"/>
      <c r="E950" s="20"/>
      <c r="F950" s="20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  <c r="AA950" s="20"/>
      <c r="AB950" s="20"/>
      <c r="AC950" s="20"/>
      <c r="AD950" s="20"/>
      <c r="AE950" s="20"/>
    </row>
    <row r="951" spans="1:31" ht="15.75" customHeight="1" x14ac:dyDescent="0.25">
      <c r="A951" s="20"/>
      <c r="C951" s="20"/>
      <c r="D951" s="20"/>
      <c r="E951" s="20"/>
      <c r="F951" s="20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  <c r="AA951" s="20"/>
      <c r="AB951" s="20"/>
      <c r="AC951" s="20"/>
      <c r="AD951" s="20"/>
      <c r="AE951" s="20"/>
    </row>
    <row r="952" spans="1:31" ht="15.75" customHeight="1" x14ac:dyDescent="0.25">
      <c r="A952" s="20"/>
      <c r="C952" s="20"/>
      <c r="D952" s="20"/>
      <c r="E952" s="20"/>
      <c r="F952" s="20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  <c r="AA952" s="20"/>
      <c r="AB952" s="20"/>
      <c r="AC952" s="20"/>
      <c r="AD952" s="20"/>
      <c r="AE952" s="20"/>
    </row>
    <row r="953" spans="1:31" ht="15.75" customHeight="1" x14ac:dyDescent="0.25">
      <c r="A953" s="20"/>
      <c r="C953" s="20"/>
      <c r="D953" s="20"/>
      <c r="E953" s="20"/>
      <c r="F953" s="20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  <c r="AA953" s="20"/>
      <c r="AB953" s="20"/>
      <c r="AC953" s="20"/>
      <c r="AD953" s="20"/>
      <c r="AE953" s="20"/>
    </row>
    <row r="954" spans="1:31" ht="15.75" customHeight="1" x14ac:dyDescent="0.25">
      <c r="A954" s="20"/>
      <c r="C954" s="20"/>
      <c r="D954" s="20"/>
      <c r="E954" s="20"/>
      <c r="F954" s="20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  <c r="AA954" s="20"/>
      <c r="AB954" s="20"/>
      <c r="AC954" s="20"/>
      <c r="AD954" s="20"/>
      <c r="AE954" s="20"/>
    </row>
    <row r="955" spans="1:31" ht="15.75" customHeight="1" x14ac:dyDescent="0.25">
      <c r="A955" s="20"/>
      <c r="C955" s="20"/>
      <c r="D955" s="20"/>
      <c r="E955" s="20"/>
      <c r="F955" s="20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  <c r="AA955" s="20"/>
      <c r="AB955" s="20"/>
      <c r="AC955" s="20"/>
      <c r="AD955" s="20"/>
      <c r="AE955" s="20"/>
    </row>
    <row r="956" spans="1:31" ht="15.75" customHeight="1" x14ac:dyDescent="0.25">
      <c r="A956" s="20"/>
      <c r="C956" s="20"/>
      <c r="D956" s="20"/>
      <c r="E956" s="20"/>
      <c r="F956" s="20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  <c r="AA956" s="20"/>
      <c r="AB956" s="20"/>
      <c r="AC956" s="20"/>
      <c r="AD956" s="20"/>
      <c r="AE956" s="20"/>
    </row>
    <row r="957" spans="1:31" ht="15.75" customHeight="1" x14ac:dyDescent="0.25">
      <c r="A957" s="20"/>
      <c r="C957" s="20"/>
      <c r="D957" s="20"/>
      <c r="E957" s="20"/>
      <c r="F957" s="20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  <c r="AA957" s="20"/>
      <c r="AB957" s="20"/>
      <c r="AC957" s="20"/>
      <c r="AD957" s="20"/>
      <c r="AE957" s="20"/>
    </row>
    <row r="958" spans="1:31" ht="15.75" customHeight="1" x14ac:dyDescent="0.25">
      <c r="A958" s="20"/>
      <c r="C958" s="20"/>
      <c r="D958" s="20"/>
      <c r="E958" s="20"/>
      <c r="F958" s="20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  <c r="AA958" s="20"/>
      <c r="AB958" s="20"/>
      <c r="AC958" s="20"/>
      <c r="AD958" s="20"/>
      <c r="AE958" s="20"/>
    </row>
    <row r="959" spans="1:31" ht="15.75" customHeight="1" x14ac:dyDescent="0.25">
      <c r="A959" s="20"/>
      <c r="C959" s="20"/>
      <c r="D959" s="20"/>
      <c r="E959" s="20"/>
      <c r="F959" s="20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  <c r="AA959" s="20"/>
      <c r="AB959" s="20"/>
      <c r="AC959" s="20"/>
      <c r="AD959" s="20"/>
      <c r="AE959" s="20"/>
    </row>
    <row r="960" spans="1:31" ht="15.75" customHeight="1" x14ac:dyDescent="0.25">
      <c r="A960" s="20"/>
      <c r="C960" s="20"/>
      <c r="D960" s="20"/>
      <c r="E960" s="20"/>
      <c r="F960" s="20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  <c r="AA960" s="20"/>
      <c r="AB960" s="20"/>
      <c r="AC960" s="20"/>
      <c r="AD960" s="20"/>
      <c r="AE960" s="20"/>
    </row>
    <row r="961" spans="1:31" ht="15.75" customHeight="1" x14ac:dyDescent="0.25">
      <c r="A961" s="20"/>
      <c r="C961" s="20"/>
      <c r="D961" s="20"/>
      <c r="E961" s="20"/>
      <c r="F961" s="20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  <c r="AA961" s="20"/>
      <c r="AB961" s="20"/>
      <c r="AC961" s="20"/>
      <c r="AD961" s="20"/>
      <c r="AE961" s="20"/>
    </row>
    <row r="962" spans="1:31" ht="15.75" customHeight="1" x14ac:dyDescent="0.25">
      <c r="A962" s="20"/>
      <c r="C962" s="20"/>
      <c r="D962" s="20"/>
      <c r="E962" s="20"/>
      <c r="F962" s="20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  <c r="AA962" s="20"/>
      <c r="AB962" s="20"/>
      <c r="AC962" s="20"/>
      <c r="AD962" s="20"/>
      <c r="AE962" s="20"/>
    </row>
    <row r="963" spans="1:31" ht="15.75" customHeight="1" x14ac:dyDescent="0.25">
      <c r="A963" s="20"/>
      <c r="C963" s="20"/>
      <c r="D963" s="20"/>
      <c r="E963" s="20"/>
      <c r="F963" s="20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  <c r="AA963" s="20"/>
      <c r="AB963" s="20"/>
      <c r="AC963" s="20"/>
      <c r="AD963" s="20"/>
      <c r="AE963" s="20"/>
    </row>
    <row r="964" spans="1:31" ht="15.75" customHeight="1" x14ac:dyDescent="0.25">
      <c r="A964" s="20"/>
      <c r="C964" s="20"/>
      <c r="D964" s="20"/>
      <c r="E964" s="20"/>
      <c r="F964" s="20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  <c r="AA964" s="20"/>
      <c r="AB964" s="20"/>
      <c r="AC964" s="20"/>
      <c r="AD964" s="20"/>
      <c r="AE964" s="20"/>
    </row>
    <row r="965" spans="1:31" ht="15.75" customHeight="1" x14ac:dyDescent="0.25">
      <c r="A965" s="20"/>
      <c r="C965" s="20"/>
      <c r="D965" s="20"/>
      <c r="E965" s="20"/>
      <c r="F965" s="20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  <c r="AA965" s="20"/>
      <c r="AB965" s="20"/>
      <c r="AC965" s="20"/>
      <c r="AD965" s="20"/>
      <c r="AE965" s="20"/>
    </row>
    <row r="966" spans="1:31" ht="15.75" customHeight="1" x14ac:dyDescent="0.25">
      <c r="A966" s="20"/>
      <c r="C966" s="20"/>
      <c r="D966" s="20"/>
      <c r="E966" s="20"/>
      <c r="F966" s="20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  <c r="AA966" s="20"/>
      <c r="AB966" s="20"/>
      <c r="AC966" s="20"/>
      <c r="AD966" s="20"/>
      <c r="AE966" s="20"/>
    </row>
    <row r="967" spans="1:31" ht="15.75" customHeight="1" x14ac:dyDescent="0.25">
      <c r="A967" s="20"/>
      <c r="C967" s="20"/>
      <c r="D967" s="20"/>
      <c r="E967" s="20"/>
      <c r="F967" s="20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  <c r="AA967" s="20"/>
      <c r="AB967" s="20"/>
      <c r="AC967" s="20"/>
      <c r="AD967" s="20"/>
      <c r="AE967" s="20"/>
    </row>
    <row r="968" spans="1:31" ht="15.75" customHeight="1" x14ac:dyDescent="0.25">
      <c r="A968" s="20"/>
      <c r="C968" s="20"/>
      <c r="D968" s="20"/>
      <c r="E968" s="20"/>
      <c r="F968" s="20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  <c r="AA968" s="20"/>
      <c r="AB968" s="20"/>
      <c r="AC968" s="20"/>
      <c r="AD968" s="20"/>
      <c r="AE968" s="20"/>
    </row>
    <row r="969" spans="1:31" ht="15.75" customHeight="1" x14ac:dyDescent="0.25">
      <c r="A969" s="20"/>
      <c r="C969" s="20"/>
      <c r="D969" s="20"/>
      <c r="E969" s="20"/>
      <c r="F969" s="20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  <c r="AA969" s="20"/>
      <c r="AB969" s="20"/>
      <c r="AC969" s="20"/>
      <c r="AD969" s="20"/>
      <c r="AE969" s="20"/>
    </row>
    <row r="970" spans="1:31" ht="15.75" customHeight="1" x14ac:dyDescent="0.25">
      <c r="A970" s="20"/>
      <c r="C970" s="20"/>
      <c r="D970" s="20"/>
      <c r="E970" s="20"/>
      <c r="F970" s="20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  <c r="AA970" s="20"/>
      <c r="AB970" s="20"/>
      <c r="AC970" s="20"/>
      <c r="AD970" s="20"/>
      <c r="AE970" s="20"/>
    </row>
    <row r="971" spans="1:31" ht="15.75" customHeight="1" x14ac:dyDescent="0.25">
      <c r="A971" s="20"/>
      <c r="C971" s="20"/>
      <c r="D971" s="20"/>
      <c r="E971" s="20"/>
      <c r="F971" s="20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  <c r="AA971" s="20"/>
      <c r="AB971" s="20"/>
      <c r="AC971" s="20"/>
      <c r="AD971" s="20"/>
      <c r="AE971" s="20"/>
    </row>
    <row r="972" spans="1:31" ht="15.75" customHeight="1" x14ac:dyDescent="0.25">
      <c r="A972" s="20"/>
      <c r="C972" s="20"/>
      <c r="D972" s="20"/>
      <c r="E972" s="20"/>
      <c r="F972" s="20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  <c r="AA972" s="20"/>
      <c r="AB972" s="20"/>
      <c r="AC972" s="20"/>
      <c r="AD972" s="20"/>
      <c r="AE972" s="20"/>
    </row>
    <row r="973" spans="1:31" ht="15.75" customHeight="1" x14ac:dyDescent="0.25">
      <c r="A973" s="20"/>
      <c r="C973" s="20"/>
      <c r="D973" s="20"/>
      <c r="E973" s="20"/>
      <c r="F973" s="20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  <c r="AA973" s="20"/>
      <c r="AB973" s="20"/>
      <c r="AC973" s="20"/>
      <c r="AD973" s="20"/>
      <c r="AE973" s="20"/>
    </row>
    <row r="974" spans="1:31" ht="15.75" customHeight="1" x14ac:dyDescent="0.25">
      <c r="A974" s="20"/>
      <c r="C974" s="20"/>
      <c r="D974" s="20"/>
      <c r="E974" s="20"/>
      <c r="F974" s="20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  <c r="AA974" s="20"/>
      <c r="AB974" s="20"/>
      <c r="AC974" s="20"/>
      <c r="AD974" s="20"/>
      <c r="AE974" s="20"/>
    </row>
    <row r="975" spans="1:31" ht="15.75" customHeight="1" x14ac:dyDescent="0.25">
      <c r="A975" s="20"/>
      <c r="C975" s="20"/>
      <c r="D975" s="20"/>
      <c r="E975" s="20"/>
      <c r="F975" s="20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  <c r="AA975" s="20"/>
      <c r="AB975" s="20"/>
      <c r="AC975" s="20"/>
      <c r="AD975" s="20"/>
      <c r="AE975" s="20"/>
    </row>
    <row r="976" spans="1:31" ht="15.75" customHeight="1" x14ac:dyDescent="0.25">
      <c r="A976" s="20"/>
      <c r="C976" s="20"/>
      <c r="D976" s="20"/>
      <c r="E976" s="20"/>
      <c r="F976" s="20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  <c r="AA976" s="20"/>
      <c r="AB976" s="20"/>
      <c r="AC976" s="20"/>
      <c r="AD976" s="20"/>
      <c r="AE976" s="20"/>
    </row>
    <row r="977" spans="1:31" ht="15.75" customHeight="1" x14ac:dyDescent="0.25">
      <c r="A977" s="20"/>
      <c r="C977" s="20"/>
      <c r="D977" s="20"/>
      <c r="E977" s="20"/>
      <c r="F977" s="20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  <c r="AA977" s="20"/>
      <c r="AB977" s="20"/>
      <c r="AC977" s="20"/>
      <c r="AD977" s="20"/>
      <c r="AE977" s="20"/>
    </row>
    <row r="978" spans="1:31" ht="15.75" customHeight="1" x14ac:dyDescent="0.25">
      <c r="A978" s="20"/>
      <c r="C978" s="20"/>
      <c r="D978" s="20"/>
      <c r="E978" s="20"/>
      <c r="F978" s="20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  <c r="AA978" s="20"/>
      <c r="AB978" s="20"/>
      <c r="AC978" s="20"/>
      <c r="AD978" s="20"/>
      <c r="AE978" s="20"/>
    </row>
    <row r="979" spans="1:31" ht="15.75" customHeight="1" x14ac:dyDescent="0.25">
      <c r="A979" s="20"/>
      <c r="C979" s="20"/>
      <c r="D979" s="20"/>
      <c r="E979" s="20"/>
      <c r="F979" s="20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  <c r="AA979" s="20"/>
      <c r="AB979" s="20"/>
      <c r="AC979" s="20"/>
      <c r="AD979" s="20"/>
      <c r="AE979" s="20"/>
    </row>
    <row r="980" spans="1:31" ht="15.75" customHeight="1" x14ac:dyDescent="0.25">
      <c r="A980" s="20"/>
      <c r="C980" s="20"/>
      <c r="D980" s="20"/>
      <c r="E980" s="20"/>
      <c r="F980" s="20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  <c r="AA980" s="20"/>
      <c r="AB980" s="20"/>
      <c r="AC980" s="20"/>
      <c r="AD980" s="20"/>
      <c r="AE980" s="20"/>
    </row>
    <row r="981" spans="1:31" ht="15.75" customHeight="1" x14ac:dyDescent="0.25">
      <c r="A981" s="20"/>
      <c r="C981" s="20"/>
      <c r="D981" s="20"/>
      <c r="E981" s="20"/>
      <c r="F981" s="20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  <c r="AA981" s="20"/>
      <c r="AB981" s="20"/>
      <c r="AC981" s="20"/>
      <c r="AD981" s="20"/>
      <c r="AE981" s="20"/>
    </row>
    <row r="982" spans="1:31" ht="15.75" customHeight="1" x14ac:dyDescent="0.25">
      <c r="A982" s="20"/>
      <c r="C982" s="20"/>
      <c r="D982" s="20"/>
      <c r="E982" s="20"/>
      <c r="F982" s="20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  <c r="AA982" s="20"/>
      <c r="AB982" s="20"/>
      <c r="AC982" s="20"/>
      <c r="AD982" s="20"/>
      <c r="AE982" s="20"/>
    </row>
    <row r="983" spans="1:31" ht="15.75" customHeight="1" x14ac:dyDescent="0.25">
      <c r="A983" s="20"/>
      <c r="C983" s="20"/>
      <c r="D983" s="20"/>
      <c r="E983" s="20"/>
      <c r="F983" s="20"/>
      <c r="G983" s="20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  <c r="AA983" s="20"/>
      <c r="AB983" s="20"/>
      <c r="AC983" s="20"/>
      <c r="AD983" s="20"/>
      <c r="AE983" s="20"/>
    </row>
    <row r="984" spans="1:31" ht="15.75" customHeight="1" x14ac:dyDescent="0.25">
      <c r="A984" s="20"/>
      <c r="C984" s="20"/>
      <c r="D984" s="20"/>
      <c r="E984" s="20"/>
      <c r="F984" s="20"/>
      <c r="G984" s="20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  <c r="AA984" s="20"/>
      <c r="AB984" s="20"/>
      <c r="AC984" s="20"/>
      <c r="AD984" s="20"/>
      <c r="AE984" s="20"/>
    </row>
    <row r="985" spans="1:31" ht="15.75" customHeight="1" x14ac:dyDescent="0.25">
      <c r="A985" s="20"/>
      <c r="C985" s="20"/>
      <c r="D985" s="20"/>
      <c r="E985" s="20"/>
      <c r="F985" s="20"/>
      <c r="G985" s="20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  <c r="AA985" s="20"/>
      <c r="AB985" s="20"/>
      <c r="AC985" s="20"/>
      <c r="AD985" s="20"/>
      <c r="AE985" s="20"/>
    </row>
    <row r="986" spans="1:31" ht="15.75" customHeight="1" x14ac:dyDescent="0.25">
      <c r="A986" s="20"/>
      <c r="C986" s="20"/>
      <c r="D986" s="20"/>
      <c r="E986" s="20"/>
      <c r="F986" s="20"/>
      <c r="G986" s="20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  <c r="AA986" s="20"/>
      <c r="AB986" s="20"/>
      <c r="AC986" s="20"/>
      <c r="AD986" s="20"/>
      <c r="AE986" s="20"/>
    </row>
    <row r="987" spans="1:31" ht="15.75" customHeight="1" x14ac:dyDescent="0.25">
      <c r="A987" s="20"/>
      <c r="C987" s="20"/>
      <c r="D987" s="20"/>
      <c r="E987" s="20"/>
      <c r="F987" s="20"/>
      <c r="G987" s="20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  <c r="AA987" s="20"/>
      <c r="AB987" s="20"/>
      <c r="AC987" s="20"/>
      <c r="AD987" s="20"/>
      <c r="AE987" s="20"/>
    </row>
    <row r="988" spans="1:31" ht="15.75" customHeight="1" x14ac:dyDescent="0.25">
      <c r="A988" s="20"/>
      <c r="C988" s="20"/>
      <c r="D988" s="20"/>
      <c r="E988" s="20"/>
      <c r="F988" s="20"/>
      <c r="G988" s="20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  <c r="AA988" s="20"/>
      <c r="AB988" s="20"/>
      <c r="AC988" s="20"/>
      <c r="AD988" s="20"/>
      <c r="AE988" s="20"/>
    </row>
    <row r="989" spans="1:31" ht="15.75" customHeight="1" x14ac:dyDescent="0.25">
      <c r="A989" s="20"/>
      <c r="C989" s="20"/>
      <c r="D989" s="20"/>
      <c r="E989" s="20"/>
      <c r="F989" s="20"/>
      <c r="G989" s="20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  <c r="AA989" s="20"/>
      <c r="AB989" s="20"/>
      <c r="AC989" s="20"/>
      <c r="AD989" s="20"/>
      <c r="AE989" s="20"/>
    </row>
    <row r="990" spans="1:31" ht="15.75" customHeight="1" x14ac:dyDescent="0.25">
      <c r="A990" s="20"/>
      <c r="C990" s="20"/>
      <c r="D990" s="20"/>
      <c r="E990" s="20"/>
      <c r="F990" s="20"/>
      <c r="G990" s="20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  <c r="AA990" s="20"/>
      <c r="AB990" s="20"/>
      <c r="AC990" s="20"/>
      <c r="AD990" s="20"/>
      <c r="AE990" s="20"/>
    </row>
    <row r="991" spans="1:31" ht="15.75" customHeight="1" x14ac:dyDescent="0.25">
      <c r="A991" s="20"/>
      <c r="C991" s="20"/>
      <c r="D991" s="20"/>
      <c r="E991" s="20"/>
      <c r="F991" s="20"/>
      <c r="G991" s="20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  <c r="AA991" s="20"/>
      <c r="AB991" s="20"/>
      <c r="AC991" s="20"/>
      <c r="AD991" s="20"/>
      <c r="AE991" s="20"/>
    </row>
    <row r="992" spans="1:31" ht="15.75" customHeight="1" x14ac:dyDescent="0.25">
      <c r="A992" s="20"/>
      <c r="C992" s="20"/>
      <c r="D992" s="20"/>
      <c r="E992" s="20"/>
      <c r="F992" s="20"/>
      <c r="G992" s="20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  <c r="AA992" s="20"/>
      <c r="AB992" s="20"/>
      <c r="AC992" s="20"/>
      <c r="AD992" s="20"/>
      <c r="AE992" s="20"/>
    </row>
    <row r="993" spans="1:31" ht="15.75" customHeight="1" x14ac:dyDescent="0.25">
      <c r="A993" s="20"/>
      <c r="C993" s="20"/>
      <c r="D993" s="20"/>
      <c r="E993" s="20"/>
      <c r="F993" s="20"/>
      <c r="G993" s="20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  <c r="AA993" s="20"/>
      <c r="AB993" s="20"/>
      <c r="AC993" s="20"/>
      <c r="AD993" s="20"/>
      <c r="AE993" s="20"/>
    </row>
    <row r="994" spans="1:31" ht="15.75" customHeight="1" x14ac:dyDescent="0.25">
      <c r="A994" s="20"/>
      <c r="C994" s="20"/>
      <c r="D994" s="20"/>
      <c r="E994" s="20"/>
      <c r="F994" s="20"/>
      <c r="G994" s="20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  <c r="AA994" s="20"/>
      <c r="AB994" s="20"/>
      <c r="AC994" s="20"/>
      <c r="AD994" s="20"/>
      <c r="AE994" s="20"/>
    </row>
    <row r="995" spans="1:31" ht="15.75" customHeight="1" x14ac:dyDescent="0.25">
      <c r="A995" s="20"/>
      <c r="C995" s="20"/>
      <c r="D995" s="20"/>
      <c r="E995" s="20"/>
      <c r="F995" s="20"/>
      <c r="G995" s="20"/>
      <c r="H995" s="20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  <c r="AA995" s="20"/>
      <c r="AB995" s="20"/>
      <c r="AC995" s="20"/>
      <c r="AD995" s="20"/>
      <c r="AE995" s="20"/>
    </row>
    <row r="996" spans="1:31" ht="15.75" customHeight="1" x14ac:dyDescent="0.25">
      <c r="A996" s="20"/>
      <c r="C996" s="20"/>
      <c r="D996" s="20"/>
      <c r="E996" s="20"/>
      <c r="F996" s="20"/>
      <c r="G996" s="20"/>
      <c r="H996" s="20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  <c r="AA996" s="20"/>
      <c r="AB996" s="20"/>
      <c r="AC996" s="20"/>
      <c r="AD996" s="20"/>
      <c r="AE996" s="20"/>
    </row>
    <row r="997" spans="1:31" ht="15.75" customHeight="1" x14ac:dyDescent="0.25">
      <c r="A997" s="20"/>
      <c r="C997" s="20"/>
      <c r="D997" s="20"/>
      <c r="E997" s="20"/>
      <c r="F997" s="20"/>
      <c r="G997" s="20"/>
      <c r="H997" s="20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  <c r="AA997" s="20"/>
      <c r="AB997" s="20"/>
      <c r="AC997" s="20"/>
      <c r="AD997" s="20"/>
      <c r="AE997" s="20"/>
    </row>
    <row r="998" spans="1:31" ht="15.75" customHeight="1" x14ac:dyDescent="0.25">
      <c r="A998" s="20"/>
      <c r="C998" s="20"/>
      <c r="D998" s="20"/>
      <c r="E998" s="20"/>
      <c r="F998" s="20"/>
      <c r="G998" s="20"/>
      <c r="H998" s="20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  <c r="AA998" s="20"/>
      <c r="AB998" s="20"/>
      <c r="AC998" s="20"/>
      <c r="AD998" s="20"/>
      <c r="AE998" s="20"/>
    </row>
    <row r="999" spans="1:31" ht="15.75" customHeight="1" x14ac:dyDescent="0.25">
      <c r="A999" s="20"/>
      <c r="C999" s="20"/>
      <c r="D999" s="20"/>
      <c r="E999" s="20"/>
      <c r="F999" s="20"/>
      <c r="G999" s="20"/>
      <c r="H999" s="20"/>
      <c r="I999" s="20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  <c r="AA999" s="20"/>
      <c r="AB999" s="20"/>
      <c r="AC999" s="20"/>
      <c r="AD999" s="20"/>
      <c r="AE999" s="20"/>
    </row>
    <row r="1000" spans="1:31" ht="15.75" customHeight="1" x14ac:dyDescent="0.25">
      <c r="A1000" s="20"/>
      <c r="C1000" s="20"/>
      <c r="D1000" s="20"/>
      <c r="E1000" s="20"/>
      <c r="F1000" s="20"/>
      <c r="G1000" s="20"/>
      <c r="H1000" s="20"/>
      <c r="I1000" s="20"/>
      <c r="J1000" s="20"/>
      <c r="K1000" s="20"/>
      <c r="L1000" s="20"/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  <c r="Y1000" s="20"/>
      <c r="Z1000" s="20"/>
      <c r="AA1000" s="20"/>
      <c r="AB1000" s="20"/>
      <c r="AC1000" s="20"/>
      <c r="AD1000" s="20"/>
      <c r="AE1000" s="20"/>
    </row>
  </sheetData>
  <mergeCells count="7">
    <mergeCell ref="C54:E54"/>
    <mergeCell ref="C68:E68"/>
    <mergeCell ref="C2:E2"/>
    <mergeCell ref="H2:I2"/>
    <mergeCell ref="C29:E29"/>
    <mergeCell ref="C34:E34"/>
    <mergeCell ref="C49:E49"/>
  </mergeCells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000"/>
  <sheetViews>
    <sheetView topLeftCell="A4" workbookViewId="0">
      <selection activeCell="E7" sqref="E7"/>
    </sheetView>
  </sheetViews>
  <sheetFormatPr defaultColWidth="14.42578125" defaultRowHeight="15" customHeight="1" x14ac:dyDescent="0.25"/>
  <cols>
    <col min="1" max="1" width="8.7109375" customWidth="1"/>
    <col min="2" max="2" width="33.140625" customWidth="1"/>
    <col min="3" max="4" width="8.7109375" customWidth="1"/>
    <col min="5" max="5" width="9.140625" customWidth="1"/>
    <col min="6" max="6" width="11.28515625" customWidth="1"/>
    <col min="7" max="26" width="8.7109375" customWidth="1"/>
  </cols>
  <sheetData>
    <row r="1" spans="1:6" x14ac:dyDescent="0.25">
      <c r="A1" s="10" t="s">
        <v>447</v>
      </c>
      <c r="B1" s="39" t="s">
        <v>448</v>
      </c>
      <c r="C1" s="10" t="s">
        <v>637</v>
      </c>
      <c r="E1" s="40">
        <f>E2*0.5</f>
        <v>0.10862500000000001</v>
      </c>
      <c r="F1" s="40">
        <f t="shared" ref="F1:F79" si="0">MROUND(E1*100,5)/100</f>
        <v>0.1</v>
      </c>
    </row>
    <row r="2" spans="1:6" x14ac:dyDescent="0.25">
      <c r="A2" s="10" t="s">
        <v>451</v>
      </c>
      <c r="B2" s="39" t="s">
        <v>452</v>
      </c>
      <c r="C2" s="10" t="s">
        <v>637</v>
      </c>
      <c r="E2" s="40">
        <f>'CMI Platinum Pricing'!D24</f>
        <v>0.21725000000000003</v>
      </c>
      <c r="F2" s="40">
        <f t="shared" si="0"/>
        <v>0.2</v>
      </c>
    </row>
    <row r="3" spans="1:6" x14ac:dyDescent="0.25">
      <c r="A3" s="10" t="s">
        <v>450</v>
      </c>
      <c r="B3" s="39" t="s">
        <v>453</v>
      </c>
      <c r="C3" s="10" t="s">
        <v>637</v>
      </c>
      <c r="E3" s="40">
        <f>VLOOKUP(A3,'CMI Platinum Pricing'!A:E,4,FALSE)</f>
        <v>0.77825000000000011</v>
      </c>
      <c r="F3" s="40">
        <f t="shared" si="0"/>
        <v>0.8</v>
      </c>
    </row>
    <row r="4" spans="1:6" x14ac:dyDescent="0.25">
      <c r="A4" s="10" t="s">
        <v>455</v>
      </c>
      <c r="B4" s="39" t="s">
        <v>456</v>
      </c>
      <c r="C4" s="10" t="s">
        <v>637</v>
      </c>
      <c r="E4" s="40">
        <f>E3/1.1</f>
        <v>0.70750000000000002</v>
      </c>
      <c r="F4" s="40">
        <f t="shared" si="0"/>
        <v>0.7</v>
      </c>
    </row>
    <row r="5" spans="1:6" x14ac:dyDescent="0.25">
      <c r="A5" s="10" t="s">
        <v>458</v>
      </c>
      <c r="B5" s="39" t="s">
        <v>459</v>
      </c>
      <c r="C5" s="10" t="s">
        <v>637</v>
      </c>
      <c r="E5" s="40">
        <f>VLOOKUP(A5,'CMI Platinum Pricing'!A:E,4,FALSE)</f>
        <v>0.40425</v>
      </c>
      <c r="F5" s="40">
        <f t="shared" si="0"/>
        <v>0.4</v>
      </c>
    </row>
    <row r="6" spans="1:6" x14ac:dyDescent="0.25">
      <c r="A6" s="10" t="s">
        <v>461</v>
      </c>
      <c r="B6" s="39" t="s">
        <v>462</v>
      </c>
      <c r="C6" s="10" t="s">
        <v>637</v>
      </c>
      <c r="E6" s="40">
        <f>E25*0.5</f>
        <v>0.21037500000000003</v>
      </c>
      <c r="F6" s="40">
        <f t="shared" si="0"/>
        <v>0.2</v>
      </c>
    </row>
    <row r="7" spans="1:6" x14ac:dyDescent="0.25">
      <c r="A7" s="10" t="s">
        <v>465</v>
      </c>
      <c r="B7" s="39" t="s">
        <v>466</v>
      </c>
      <c r="C7" s="10" t="s">
        <v>637</v>
      </c>
      <c r="E7" s="40">
        <f>E6*0.5</f>
        <v>0.10518750000000002</v>
      </c>
      <c r="F7" s="40">
        <f t="shared" si="0"/>
        <v>0.1</v>
      </c>
    </row>
    <row r="8" spans="1:6" x14ac:dyDescent="0.25">
      <c r="A8" s="10" t="s">
        <v>470</v>
      </c>
      <c r="B8" s="39" t="s">
        <v>638</v>
      </c>
      <c r="C8" s="10" t="s">
        <v>637</v>
      </c>
      <c r="E8" s="40">
        <f>VLOOKUP(A8,'CMI Platinum Pricing'!A:E,4,FALSE)</f>
        <v>0.67925000000000013</v>
      </c>
      <c r="F8" s="40">
        <f t="shared" si="0"/>
        <v>0.7</v>
      </c>
    </row>
    <row r="9" spans="1:6" x14ac:dyDescent="0.25">
      <c r="A9" s="10" t="s">
        <v>454</v>
      </c>
      <c r="B9" s="39" t="s">
        <v>639</v>
      </c>
      <c r="C9" s="10" t="s">
        <v>637</v>
      </c>
      <c r="E9" s="40">
        <f>VLOOKUP(A9,'CMI Platinum Pricing'!A:E,4,FALSE)</f>
        <v>0.5857500000000001</v>
      </c>
      <c r="F9" s="40">
        <f t="shared" si="0"/>
        <v>0.6</v>
      </c>
    </row>
    <row r="10" spans="1:6" x14ac:dyDescent="0.25">
      <c r="A10" s="10" t="s">
        <v>468</v>
      </c>
      <c r="B10" s="39" t="s">
        <v>469</v>
      </c>
      <c r="C10" s="10" t="s">
        <v>637</v>
      </c>
      <c r="E10" s="40">
        <f>VLOOKUP(A10,'CMI Platinum Pricing'!A:E,4,FALSE)</f>
        <v>0.70125000000000015</v>
      </c>
      <c r="F10" s="40">
        <f t="shared" si="0"/>
        <v>0.7</v>
      </c>
    </row>
    <row r="11" spans="1:6" x14ac:dyDescent="0.25">
      <c r="A11" s="10" t="s">
        <v>471</v>
      </c>
      <c r="B11" s="39" t="s">
        <v>472</v>
      </c>
      <c r="C11" s="10" t="s">
        <v>637</v>
      </c>
      <c r="E11" s="40">
        <f>E25</f>
        <v>0.42075000000000007</v>
      </c>
      <c r="F11" s="40">
        <f t="shared" si="0"/>
        <v>0.4</v>
      </c>
    </row>
    <row r="12" spans="1:6" x14ac:dyDescent="0.25">
      <c r="A12" s="10" t="s">
        <v>446</v>
      </c>
      <c r="B12" s="39" t="s">
        <v>474</v>
      </c>
      <c r="C12" s="10" t="s">
        <v>637</v>
      </c>
      <c r="E12" s="40">
        <f>VLOOKUP(A12,'CMI Platinum Pricing'!A:E,4,FALSE)</f>
        <v>0.80025000000000013</v>
      </c>
      <c r="F12" s="40">
        <f t="shared" si="0"/>
        <v>0.8</v>
      </c>
    </row>
    <row r="13" spans="1:6" x14ac:dyDescent="0.25">
      <c r="A13" s="10" t="s">
        <v>476</v>
      </c>
      <c r="B13" s="39" t="s">
        <v>477</v>
      </c>
      <c r="C13" s="10" t="s">
        <v>637</v>
      </c>
      <c r="E13" s="40">
        <f>E6</f>
        <v>0.21037500000000003</v>
      </c>
      <c r="F13" s="40">
        <f t="shared" si="0"/>
        <v>0.2</v>
      </c>
    </row>
    <row r="14" spans="1:6" x14ac:dyDescent="0.25">
      <c r="A14" s="10" t="s">
        <v>479</v>
      </c>
      <c r="B14" s="39" t="s">
        <v>480</v>
      </c>
      <c r="C14" s="10" t="s">
        <v>637</v>
      </c>
      <c r="E14" s="40">
        <f>'CMI Platinum Pricing'!J14</f>
        <v>0.1</v>
      </c>
      <c r="F14" s="40">
        <f t="shared" si="0"/>
        <v>0.1</v>
      </c>
    </row>
    <row r="15" spans="1:6" x14ac:dyDescent="0.25">
      <c r="A15" s="10" t="s">
        <v>482</v>
      </c>
      <c r="B15" s="39" t="s">
        <v>483</v>
      </c>
      <c r="C15" s="10" t="s">
        <v>637</v>
      </c>
      <c r="E15" s="40">
        <f>VLOOKUP(A15,'CMI Platinum Pricing'!A:E,4,FALSE)</f>
        <v>0.50324999999999998</v>
      </c>
      <c r="F15" s="40">
        <f t="shared" si="0"/>
        <v>0.5</v>
      </c>
    </row>
    <row r="16" spans="1:6" x14ac:dyDescent="0.25">
      <c r="A16" s="10" t="s">
        <v>484</v>
      </c>
      <c r="B16" s="39" t="s">
        <v>485</v>
      </c>
      <c r="C16" s="10" t="s">
        <v>637</v>
      </c>
      <c r="E16" s="40">
        <f>E15*0.5</f>
        <v>0.25162499999999999</v>
      </c>
      <c r="F16" s="40">
        <f t="shared" si="0"/>
        <v>0.25</v>
      </c>
    </row>
    <row r="17" spans="1:6" x14ac:dyDescent="0.25">
      <c r="A17" s="10" t="s">
        <v>487</v>
      </c>
      <c r="B17" s="39" t="s">
        <v>488</v>
      </c>
      <c r="C17" s="10" t="s">
        <v>637</v>
      </c>
      <c r="E17" s="40">
        <f>E19-0.1</f>
        <v>0.28774999999999995</v>
      </c>
      <c r="F17" s="40">
        <f t="shared" si="0"/>
        <v>0.3</v>
      </c>
    </row>
    <row r="18" spans="1:6" x14ac:dyDescent="0.25">
      <c r="A18" s="10" t="s">
        <v>491</v>
      </c>
      <c r="B18" s="39" t="s">
        <v>492</v>
      </c>
      <c r="C18" s="10" t="s">
        <v>637</v>
      </c>
      <c r="E18" s="40">
        <f>E10-0.1</f>
        <v>0.60125000000000017</v>
      </c>
      <c r="F18" s="40">
        <f t="shared" si="0"/>
        <v>0.6</v>
      </c>
    </row>
    <row r="19" spans="1:6" x14ac:dyDescent="0.25">
      <c r="A19" s="10" t="s">
        <v>495</v>
      </c>
      <c r="B19" s="39" t="s">
        <v>496</v>
      </c>
      <c r="C19" s="10" t="s">
        <v>637</v>
      </c>
      <c r="E19" s="40">
        <f>VLOOKUP(A19,'CMI Platinum Pricing'!A:E,4,FALSE)</f>
        <v>0.38774999999999998</v>
      </c>
      <c r="F19" s="40">
        <f t="shared" si="0"/>
        <v>0.4</v>
      </c>
    </row>
    <row r="20" spans="1:6" x14ac:dyDescent="0.25">
      <c r="A20" s="10" t="s">
        <v>486</v>
      </c>
      <c r="B20" s="39" t="s">
        <v>498</v>
      </c>
      <c r="C20" s="10" t="s">
        <v>637</v>
      </c>
      <c r="E20" s="40">
        <f>VLOOKUP(A20,'CMI Platinum Pricing'!A:E,4,FALSE)</f>
        <v>0.33825</v>
      </c>
      <c r="F20" s="40">
        <f t="shared" si="0"/>
        <v>0.35</v>
      </c>
    </row>
    <row r="21" spans="1:6" ht="15.75" customHeight="1" x14ac:dyDescent="0.25">
      <c r="A21" s="10" t="s">
        <v>499</v>
      </c>
      <c r="B21" s="39" t="s">
        <v>500</v>
      </c>
      <c r="C21" s="10" t="s">
        <v>637</v>
      </c>
      <c r="E21" s="40">
        <f>E20</f>
        <v>0.33825</v>
      </c>
      <c r="F21" s="40">
        <f t="shared" si="0"/>
        <v>0.35</v>
      </c>
    </row>
    <row r="22" spans="1:6" ht="15.75" customHeight="1" x14ac:dyDescent="0.25">
      <c r="A22" s="10" t="s">
        <v>503</v>
      </c>
      <c r="B22" s="39" t="s">
        <v>504</v>
      </c>
      <c r="C22" s="10" t="s">
        <v>637</v>
      </c>
      <c r="E22" s="40">
        <f>E6</f>
        <v>0.21037500000000003</v>
      </c>
      <c r="F22" s="40">
        <f t="shared" si="0"/>
        <v>0.2</v>
      </c>
    </row>
    <row r="23" spans="1:6" ht="15.75" customHeight="1" x14ac:dyDescent="0.25">
      <c r="A23" s="10" t="s">
        <v>481</v>
      </c>
      <c r="B23" s="39" t="s">
        <v>505</v>
      </c>
      <c r="C23" s="10" t="s">
        <v>637</v>
      </c>
      <c r="E23" s="40">
        <f>VLOOKUP(A23,'CMI Platinum Pricing'!A:E,4,FALSE)</f>
        <v>0.70125000000000015</v>
      </c>
      <c r="F23" s="40">
        <f t="shared" si="0"/>
        <v>0.7</v>
      </c>
    </row>
    <row r="24" spans="1:6" ht="15.75" customHeight="1" x14ac:dyDescent="0.25">
      <c r="A24" s="10" t="s">
        <v>475</v>
      </c>
      <c r="B24" s="39" t="s">
        <v>506</v>
      </c>
      <c r="C24" s="10" t="s">
        <v>637</v>
      </c>
      <c r="E24" s="40">
        <f>VLOOKUP(A24,'CMI Platinum Pricing'!A:E,4,FALSE)</f>
        <v>0.50875000000000004</v>
      </c>
      <c r="F24" s="40">
        <f t="shared" si="0"/>
        <v>0.5</v>
      </c>
    </row>
    <row r="25" spans="1:6" ht="15.75" customHeight="1" x14ac:dyDescent="0.25">
      <c r="A25" s="10" t="s">
        <v>497</v>
      </c>
      <c r="B25" s="39" t="s">
        <v>507</v>
      </c>
      <c r="C25" s="10" t="s">
        <v>637</v>
      </c>
      <c r="E25" s="40">
        <f>VLOOKUP(A25,'CMI Platinum Pricing'!A:E,4,FALSE)</f>
        <v>0.42075000000000007</v>
      </c>
      <c r="F25" s="40">
        <f t="shared" si="0"/>
        <v>0.4</v>
      </c>
    </row>
    <row r="26" spans="1:6" ht="15.75" customHeight="1" x14ac:dyDescent="0.25">
      <c r="A26" s="10" t="s">
        <v>460</v>
      </c>
      <c r="B26" s="39" t="s">
        <v>508</v>
      </c>
      <c r="C26" s="10" t="s">
        <v>637</v>
      </c>
      <c r="E26" s="40">
        <f>'CMI Platinum Pricing'!D8</f>
        <v>0.47025</v>
      </c>
      <c r="F26" s="40">
        <f t="shared" si="0"/>
        <v>0.45</v>
      </c>
    </row>
    <row r="27" spans="1:6" ht="15.75" customHeight="1" x14ac:dyDescent="0.25">
      <c r="A27" s="10" t="s">
        <v>502</v>
      </c>
      <c r="B27" s="39" t="s">
        <v>509</v>
      </c>
      <c r="C27" s="10" t="s">
        <v>637</v>
      </c>
      <c r="E27" s="40">
        <f>VLOOKUP(A27,'CMI Platinum Pricing'!A:E,4,FALSE)</f>
        <v>0.53625</v>
      </c>
      <c r="F27" s="40">
        <f t="shared" si="0"/>
        <v>0.55000000000000004</v>
      </c>
    </row>
    <row r="28" spans="1:6" ht="15.75" customHeight="1" x14ac:dyDescent="0.25">
      <c r="A28" s="10" t="s">
        <v>510</v>
      </c>
      <c r="B28" s="39" t="s">
        <v>511</v>
      </c>
      <c r="C28" s="10" t="s">
        <v>637</v>
      </c>
      <c r="E28" s="40">
        <f>E27-0.1</f>
        <v>0.43625000000000003</v>
      </c>
      <c r="F28" s="40">
        <f t="shared" si="0"/>
        <v>0.45</v>
      </c>
    </row>
    <row r="29" spans="1:6" ht="15.75" customHeight="1" x14ac:dyDescent="0.25">
      <c r="A29" s="10" t="s">
        <v>513</v>
      </c>
      <c r="B29" s="39" t="s">
        <v>514</v>
      </c>
      <c r="C29" s="10" t="s">
        <v>637</v>
      </c>
      <c r="E29" s="40">
        <f>'CMI Platinum Pricing'!J29</f>
        <v>0.1</v>
      </c>
      <c r="F29" s="40">
        <f t="shared" si="0"/>
        <v>0.1</v>
      </c>
    </row>
    <row r="30" spans="1:6" ht="15.75" customHeight="1" x14ac:dyDescent="0.25">
      <c r="A30" s="10" t="s">
        <v>516</v>
      </c>
      <c r="B30" s="39" t="s">
        <v>517</v>
      </c>
      <c r="C30" s="10" t="s">
        <v>637</v>
      </c>
      <c r="E30" s="40">
        <f>E34/2</f>
        <v>1.0455000000000001</v>
      </c>
      <c r="F30" s="40">
        <f t="shared" si="0"/>
        <v>1.05</v>
      </c>
    </row>
    <row r="31" spans="1:6" ht="15.75" customHeight="1" x14ac:dyDescent="0.25">
      <c r="A31" s="10" t="s">
        <v>520</v>
      </c>
      <c r="B31" s="39" t="s">
        <v>521</v>
      </c>
      <c r="C31" s="10" t="s">
        <v>637</v>
      </c>
      <c r="E31" s="40">
        <f>E30/2</f>
        <v>0.52275000000000005</v>
      </c>
      <c r="F31" s="40">
        <f t="shared" si="0"/>
        <v>0.5</v>
      </c>
    </row>
    <row r="32" spans="1:6" ht="15.75" customHeight="1" x14ac:dyDescent="0.25">
      <c r="A32" s="10" t="s">
        <v>524</v>
      </c>
      <c r="B32" s="39" t="s">
        <v>525</v>
      </c>
      <c r="C32" s="10" t="s">
        <v>637</v>
      </c>
      <c r="E32" s="40">
        <f>E68</f>
        <v>1.9074000000000002</v>
      </c>
      <c r="F32" s="40">
        <f t="shared" si="0"/>
        <v>1.9</v>
      </c>
    </row>
    <row r="33" spans="1:6" ht="15.75" customHeight="1" x14ac:dyDescent="0.25">
      <c r="A33" s="10" t="s">
        <v>528</v>
      </c>
      <c r="B33" s="39" t="s">
        <v>529</v>
      </c>
      <c r="C33" s="10" t="s">
        <v>637</v>
      </c>
      <c r="E33" s="40">
        <f>VLOOKUP(A33,'CMI Platinum Pricing'!A:E,4,FALSE)</f>
        <v>2.4514</v>
      </c>
      <c r="F33" s="40">
        <f t="shared" si="0"/>
        <v>2.4500000000000002</v>
      </c>
    </row>
    <row r="34" spans="1:6" ht="15.75" customHeight="1" x14ac:dyDescent="0.25">
      <c r="A34" s="20" t="s">
        <v>545</v>
      </c>
      <c r="B34" s="39" t="s">
        <v>531</v>
      </c>
      <c r="C34" s="10" t="s">
        <v>637</v>
      </c>
      <c r="E34" s="40">
        <f>VLOOKUP(A34,'CMI Platinum Pricing'!A:E,4,FALSE)</f>
        <v>2.0910000000000002</v>
      </c>
      <c r="F34" s="40">
        <f t="shared" si="0"/>
        <v>2.1</v>
      </c>
    </row>
    <row r="35" spans="1:6" ht="15.75" customHeight="1" x14ac:dyDescent="0.25">
      <c r="A35" s="10" t="s">
        <v>532</v>
      </c>
      <c r="B35" s="39" t="s">
        <v>533</v>
      </c>
      <c r="C35" s="10" t="s">
        <v>637</v>
      </c>
      <c r="E35" s="40">
        <f>E34</f>
        <v>2.0910000000000002</v>
      </c>
      <c r="F35" s="40">
        <f t="shared" si="0"/>
        <v>2.1</v>
      </c>
    </row>
    <row r="36" spans="1:6" ht="15.75" customHeight="1" x14ac:dyDescent="0.25">
      <c r="A36" s="10" t="s">
        <v>534</v>
      </c>
      <c r="B36" s="39" t="s">
        <v>535</v>
      </c>
      <c r="C36" s="10" t="s">
        <v>637</v>
      </c>
      <c r="E36" s="40">
        <f>E30/2</f>
        <v>0.52275000000000005</v>
      </c>
      <c r="F36" s="40">
        <f t="shared" si="0"/>
        <v>0.5</v>
      </c>
    </row>
    <row r="37" spans="1:6" ht="15.75" customHeight="1" x14ac:dyDescent="0.25">
      <c r="A37" s="10" t="s">
        <v>536</v>
      </c>
      <c r="B37" s="39" t="s">
        <v>537</v>
      </c>
      <c r="C37" s="10" t="s">
        <v>637</v>
      </c>
      <c r="E37" s="40">
        <f>VLOOKUP(A37,'CMI Platinum Pricing'!A:E,4,FALSE)</f>
        <v>2.3902000000000001</v>
      </c>
      <c r="F37" s="40">
        <f t="shared" si="0"/>
        <v>2.4</v>
      </c>
    </row>
    <row r="38" spans="1:6" ht="15.75" customHeight="1" x14ac:dyDescent="0.25">
      <c r="A38" s="10" t="s">
        <v>538</v>
      </c>
      <c r="B38" s="39" t="s">
        <v>539</v>
      </c>
      <c r="C38" s="10" t="s">
        <v>637</v>
      </c>
      <c r="E38" s="40">
        <f>E39</f>
        <v>1.8462000000000001</v>
      </c>
      <c r="F38" s="40">
        <f t="shared" si="0"/>
        <v>1.85</v>
      </c>
    </row>
    <row r="39" spans="1:6" ht="15.75" customHeight="1" x14ac:dyDescent="0.25">
      <c r="A39" s="10" t="s">
        <v>540</v>
      </c>
      <c r="B39" s="39" t="s">
        <v>541</v>
      </c>
      <c r="C39" s="10" t="s">
        <v>637</v>
      </c>
      <c r="E39" s="40">
        <f>VLOOKUP(A39,'CMI Platinum Pricing'!A:E,4,FALSE)</f>
        <v>1.8462000000000001</v>
      </c>
      <c r="F39" s="40">
        <f t="shared" si="0"/>
        <v>1.85</v>
      </c>
    </row>
    <row r="40" spans="1:6" ht="15.75" customHeight="1" x14ac:dyDescent="0.25">
      <c r="A40" s="10" t="s">
        <v>543</v>
      </c>
      <c r="B40" s="39" t="s">
        <v>544</v>
      </c>
      <c r="C40" s="10" t="s">
        <v>637</v>
      </c>
      <c r="E40" s="40">
        <f>E45-0.1</f>
        <v>0.29299999999999993</v>
      </c>
      <c r="F40" s="40">
        <f t="shared" si="0"/>
        <v>0.3</v>
      </c>
    </row>
    <row r="41" spans="1:6" ht="15.75" customHeight="1" x14ac:dyDescent="0.25">
      <c r="A41" s="10" t="s">
        <v>519</v>
      </c>
      <c r="B41" s="39" t="s">
        <v>546</v>
      </c>
      <c r="C41" s="10" t="s">
        <v>637</v>
      </c>
      <c r="E41" s="40">
        <f>VLOOKUP(A41,'CMI Platinum Pricing'!A:E,4,FALSE)</f>
        <v>3.3030999999999997</v>
      </c>
      <c r="F41" s="40">
        <f t="shared" si="0"/>
        <v>3.3</v>
      </c>
    </row>
    <row r="42" spans="1:6" ht="15.75" customHeight="1" x14ac:dyDescent="0.25">
      <c r="A42" s="10" t="s">
        <v>523</v>
      </c>
      <c r="B42" s="39" t="s">
        <v>547</v>
      </c>
      <c r="C42" s="10" t="s">
        <v>637</v>
      </c>
      <c r="E42" s="40">
        <f>VLOOKUP(A42,'CMI Platinum Pricing'!A:E,4,FALSE)</f>
        <v>2.9489000000000001</v>
      </c>
      <c r="F42" s="40">
        <f t="shared" si="0"/>
        <v>2.95</v>
      </c>
    </row>
    <row r="43" spans="1:6" ht="15.75" customHeight="1" x14ac:dyDescent="0.25">
      <c r="A43" s="10" t="s">
        <v>527</v>
      </c>
      <c r="B43" s="39" t="s">
        <v>548</v>
      </c>
      <c r="C43" s="10" t="s">
        <v>637</v>
      </c>
      <c r="E43" s="40">
        <f>VLOOKUP(A43,'CMI Platinum Pricing'!A:E,4,FALSE)</f>
        <v>2.3414999999999999</v>
      </c>
      <c r="F43" s="40">
        <f t="shared" si="0"/>
        <v>2.35</v>
      </c>
    </row>
    <row r="44" spans="1:6" ht="15.75" customHeight="1" x14ac:dyDescent="0.25">
      <c r="A44" s="10" t="s">
        <v>515</v>
      </c>
      <c r="B44" s="39" t="s">
        <v>549</v>
      </c>
      <c r="C44" s="10" t="s">
        <v>637</v>
      </c>
      <c r="E44" s="40">
        <f>VLOOKUP(A44,'CMI Platinum Pricing'!A:E,4,FALSE)</f>
        <v>3.7555999999999998</v>
      </c>
      <c r="F44" s="40">
        <f t="shared" si="0"/>
        <v>3.75</v>
      </c>
    </row>
    <row r="45" spans="1:6" ht="15.75" customHeight="1" x14ac:dyDescent="0.25">
      <c r="A45" s="10" t="s">
        <v>550</v>
      </c>
      <c r="B45" s="39" t="s">
        <v>551</v>
      </c>
      <c r="C45" s="10" t="s">
        <v>637</v>
      </c>
      <c r="E45" s="40">
        <f>VLOOKUP(A45,'CMI Platinum Pricing'!A:E,4,FALSE)</f>
        <v>0.39299999999999996</v>
      </c>
      <c r="F45" s="40">
        <f t="shared" si="0"/>
        <v>0.4</v>
      </c>
    </row>
    <row r="46" spans="1:6" ht="15.75" customHeight="1" x14ac:dyDescent="0.25">
      <c r="A46" s="10" t="s">
        <v>552</v>
      </c>
      <c r="B46" s="39" t="s">
        <v>553</v>
      </c>
      <c r="C46" s="10" t="s">
        <v>637</v>
      </c>
      <c r="E46" s="40">
        <f>E52-0.2</f>
        <v>0.93399999999999994</v>
      </c>
      <c r="F46" s="40">
        <f t="shared" si="0"/>
        <v>0.95</v>
      </c>
    </row>
    <row r="47" spans="1:6" ht="15.75" customHeight="1" x14ac:dyDescent="0.25">
      <c r="A47" s="10" t="s">
        <v>555</v>
      </c>
      <c r="B47" s="39" t="s">
        <v>556</v>
      </c>
      <c r="C47" s="10" t="s">
        <v>637</v>
      </c>
      <c r="E47" s="40">
        <f>VLOOKUP(A47,'CMI Platinum Pricing'!A:E,4,FALSE)</f>
        <v>1.0409999999999999</v>
      </c>
      <c r="F47" s="40">
        <f t="shared" si="0"/>
        <v>1.05</v>
      </c>
    </row>
    <row r="48" spans="1:6" ht="15.75" customHeight="1" x14ac:dyDescent="0.25">
      <c r="A48" s="10" t="s">
        <v>557</v>
      </c>
      <c r="B48" s="39" t="s">
        <v>558</v>
      </c>
      <c r="C48" s="10" t="s">
        <v>637</v>
      </c>
      <c r="E48" s="40">
        <f>E47*1.35</f>
        <v>1.4053500000000001</v>
      </c>
      <c r="F48" s="40">
        <f t="shared" si="0"/>
        <v>1.4</v>
      </c>
    </row>
    <row r="49" spans="1:6" ht="15.75" customHeight="1" x14ac:dyDescent="0.25">
      <c r="A49" s="10" t="s">
        <v>560</v>
      </c>
      <c r="B49" s="39" t="s">
        <v>561</v>
      </c>
      <c r="C49" s="10" t="s">
        <v>637</v>
      </c>
      <c r="E49" s="40">
        <f>E48*1.15</f>
        <v>1.6161524999999999</v>
      </c>
      <c r="F49" s="40">
        <f t="shared" si="0"/>
        <v>1.6</v>
      </c>
    </row>
    <row r="50" spans="1:6" ht="15.75" customHeight="1" x14ac:dyDescent="0.25">
      <c r="A50" s="10" t="s">
        <v>564</v>
      </c>
      <c r="B50" s="39" t="s">
        <v>565</v>
      </c>
      <c r="C50" s="10" t="s">
        <v>637</v>
      </c>
      <c r="E50" s="40">
        <f>E51/1.25</f>
        <v>0.45359999999999995</v>
      </c>
      <c r="F50" s="40">
        <f t="shared" si="0"/>
        <v>0.45</v>
      </c>
    </row>
    <row r="51" spans="1:6" ht="15.75" customHeight="1" x14ac:dyDescent="0.25">
      <c r="A51" s="10" t="s">
        <v>568</v>
      </c>
      <c r="B51" s="39" t="s">
        <v>569</v>
      </c>
      <c r="C51" s="10" t="s">
        <v>637</v>
      </c>
      <c r="E51" s="40">
        <f>E52/2</f>
        <v>0.56699999999999995</v>
      </c>
      <c r="F51" s="40">
        <f t="shared" si="0"/>
        <v>0.55000000000000004</v>
      </c>
    </row>
    <row r="52" spans="1:6" ht="15.75" customHeight="1" x14ac:dyDescent="0.25">
      <c r="A52" s="10" t="s">
        <v>572</v>
      </c>
      <c r="B52" s="39" t="s">
        <v>573</v>
      </c>
      <c r="C52" s="10" t="s">
        <v>637</v>
      </c>
      <c r="E52" s="40">
        <f>E53/1.5</f>
        <v>1.1339999999999999</v>
      </c>
      <c r="F52" s="40">
        <f t="shared" si="0"/>
        <v>1.1499999999999999</v>
      </c>
    </row>
    <row r="53" spans="1:6" ht="15.75" customHeight="1" x14ac:dyDescent="0.25">
      <c r="A53" s="10" t="s">
        <v>576</v>
      </c>
      <c r="B53" s="39" t="s">
        <v>577</v>
      </c>
      <c r="C53" s="10" t="s">
        <v>637</v>
      </c>
      <c r="E53" s="40">
        <f>VLOOKUP(A53,'CMI Platinum Pricing'!A:E,4,FALSE)</f>
        <v>1.7009999999999998</v>
      </c>
      <c r="F53" s="40">
        <f t="shared" si="0"/>
        <v>1.7</v>
      </c>
    </row>
    <row r="54" spans="1:6" ht="15.75" customHeight="1" x14ac:dyDescent="0.25">
      <c r="A54" s="10" t="s">
        <v>578</v>
      </c>
      <c r="B54" s="39" t="s">
        <v>579</v>
      </c>
      <c r="C54" s="10" t="s">
        <v>637</v>
      </c>
      <c r="E54" s="40">
        <f>E53*1.15</f>
        <v>1.9561499999999996</v>
      </c>
      <c r="F54" s="40">
        <f t="shared" si="0"/>
        <v>1.95</v>
      </c>
    </row>
    <row r="55" spans="1:6" ht="15.75" customHeight="1" x14ac:dyDescent="0.25">
      <c r="A55" s="10" t="s">
        <v>581</v>
      </c>
      <c r="B55" s="39" t="s">
        <v>582</v>
      </c>
      <c r="C55" s="10" t="s">
        <v>637</v>
      </c>
      <c r="E55" s="40">
        <f>E56/2</f>
        <v>0.42749999999999999</v>
      </c>
      <c r="F55" s="40">
        <f t="shared" si="0"/>
        <v>0.45</v>
      </c>
    </row>
    <row r="56" spans="1:6" ht="15.75" customHeight="1" x14ac:dyDescent="0.25">
      <c r="A56" s="10" t="s">
        <v>584</v>
      </c>
      <c r="B56" s="39" t="s">
        <v>585</v>
      </c>
      <c r="C56" s="10" t="s">
        <v>637</v>
      </c>
      <c r="E56" s="40">
        <f>VLOOKUP(A56,'CMI Platinum Pricing'!A:E,4,FALSE)</f>
        <v>0.85499999999999998</v>
      </c>
      <c r="F56" s="40">
        <f t="shared" si="0"/>
        <v>0.85</v>
      </c>
    </row>
    <row r="57" spans="1:6" ht="15.75" customHeight="1" x14ac:dyDescent="0.25">
      <c r="A57" s="10" t="s">
        <v>586</v>
      </c>
      <c r="B57" s="39" t="s">
        <v>587</v>
      </c>
      <c r="C57" s="10" t="s">
        <v>637</v>
      </c>
      <c r="E57" s="40">
        <f>E56*1.25</f>
        <v>1.0687500000000001</v>
      </c>
      <c r="F57" s="40">
        <f t="shared" si="0"/>
        <v>1.05</v>
      </c>
    </row>
    <row r="58" spans="1:6" ht="15.75" customHeight="1" x14ac:dyDescent="0.25">
      <c r="A58" s="10" t="s">
        <v>589</v>
      </c>
      <c r="B58" s="39" t="s">
        <v>590</v>
      </c>
      <c r="C58" s="10" t="s">
        <v>637</v>
      </c>
      <c r="E58" s="40">
        <f>E55/2</f>
        <v>0.21375</v>
      </c>
      <c r="F58" s="40">
        <f t="shared" si="0"/>
        <v>0.2</v>
      </c>
    </row>
    <row r="59" spans="1:6" ht="15.75" customHeight="1" x14ac:dyDescent="0.25">
      <c r="A59" s="10" t="s">
        <v>591</v>
      </c>
      <c r="B59" s="39" t="s">
        <v>592</v>
      </c>
      <c r="C59" s="10" t="s">
        <v>637</v>
      </c>
      <c r="E59" s="40">
        <f>VLOOKUP(A59,'CMI Platinum Pricing'!A:E,4,FALSE)</f>
        <v>0.219</v>
      </c>
      <c r="F59" s="40">
        <f t="shared" si="0"/>
        <v>0.2</v>
      </c>
    </row>
    <row r="60" spans="1:6" ht="15.75" customHeight="1" x14ac:dyDescent="0.25">
      <c r="A60" s="10" t="s">
        <v>593</v>
      </c>
      <c r="B60" s="39" t="s">
        <v>594</v>
      </c>
      <c r="C60" s="10" t="s">
        <v>637</v>
      </c>
      <c r="E60" s="40">
        <f>E62*1.5</f>
        <v>0.30420360000000002</v>
      </c>
      <c r="F60" s="40">
        <f t="shared" si="0"/>
        <v>0.3</v>
      </c>
    </row>
    <row r="61" spans="1:6" ht="15.75" customHeight="1" x14ac:dyDescent="0.25">
      <c r="A61" s="10" t="s">
        <v>596</v>
      </c>
      <c r="B61" s="39" t="s">
        <v>597</v>
      </c>
      <c r="C61" s="10" t="s">
        <v>637</v>
      </c>
      <c r="E61" s="40">
        <f>'CMI Platinum Pricing'!J61</f>
        <v>0.1</v>
      </c>
      <c r="F61" s="40">
        <f t="shared" si="0"/>
        <v>0.1</v>
      </c>
    </row>
    <row r="62" spans="1:6" ht="15.75" customHeight="1" x14ac:dyDescent="0.25">
      <c r="A62" s="10" t="s">
        <v>598</v>
      </c>
      <c r="B62" s="39" t="s">
        <v>640</v>
      </c>
      <c r="C62" s="10" t="s">
        <v>637</v>
      </c>
      <c r="E62" s="40">
        <f>E63*0.9</f>
        <v>0.20280239999999999</v>
      </c>
      <c r="F62" s="40">
        <f t="shared" si="0"/>
        <v>0.2</v>
      </c>
    </row>
    <row r="63" spans="1:6" ht="15.75" customHeight="1" x14ac:dyDescent="0.25">
      <c r="A63" s="10" t="s">
        <v>601</v>
      </c>
      <c r="B63" s="39" t="s">
        <v>602</v>
      </c>
      <c r="C63" s="10" t="s">
        <v>637</v>
      </c>
      <c r="E63" s="40">
        <f>E44*0.06</f>
        <v>0.22533599999999998</v>
      </c>
      <c r="F63" s="40">
        <f t="shared" si="0"/>
        <v>0.25</v>
      </c>
    </row>
    <row r="64" spans="1:6" ht="15.75" customHeight="1" x14ac:dyDescent="0.25">
      <c r="A64" s="10" t="s">
        <v>604</v>
      </c>
      <c r="B64" s="39" t="s">
        <v>605</v>
      </c>
      <c r="C64" s="10" t="s">
        <v>637</v>
      </c>
      <c r="E64" s="40">
        <f>E63*1.25</f>
        <v>0.28166999999999998</v>
      </c>
      <c r="F64" s="40">
        <f t="shared" si="0"/>
        <v>0.3</v>
      </c>
    </row>
    <row r="65" spans="1:6" ht="15.75" customHeight="1" x14ac:dyDescent="0.25">
      <c r="A65" s="10" t="s">
        <v>607</v>
      </c>
      <c r="B65" s="39" t="s">
        <v>608</v>
      </c>
      <c r="C65" s="10" t="s">
        <v>637</v>
      </c>
      <c r="E65" s="40">
        <f>VLOOKUP(A65,'CMI Platinum Pricing'!A:E,4,FALSE)</f>
        <v>0.40819999999999995</v>
      </c>
      <c r="F65" s="40">
        <f t="shared" si="0"/>
        <v>0.4</v>
      </c>
    </row>
    <row r="66" spans="1:6" ht="15.75" customHeight="1" x14ac:dyDescent="0.25">
      <c r="A66" s="10" t="s">
        <v>609</v>
      </c>
      <c r="B66" s="39" t="s">
        <v>610</v>
      </c>
      <c r="C66" s="10" t="s">
        <v>637</v>
      </c>
      <c r="E66" s="40">
        <f>VLOOKUP(A66,'CMI Platinum Pricing'!A:E,4,FALSE)</f>
        <v>0.1326</v>
      </c>
      <c r="F66" s="40">
        <f t="shared" si="0"/>
        <v>0.15</v>
      </c>
    </row>
    <row r="67" spans="1:6" ht="15.75" customHeight="1" x14ac:dyDescent="0.25">
      <c r="A67" s="10" t="s">
        <v>494</v>
      </c>
      <c r="B67" s="39" t="s">
        <v>611</v>
      </c>
      <c r="C67" s="10" t="s">
        <v>637</v>
      </c>
      <c r="E67" s="40">
        <f>VLOOKUP(A67,'CMI Platinum Pricing'!A:E,4,FALSE)</f>
        <v>0.37124999999999997</v>
      </c>
      <c r="F67" s="40">
        <f t="shared" si="0"/>
        <v>0.35</v>
      </c>
    </row>
    <row r="68" spans="1:6" ht="15.75" customHeight="1" x14ac:dyDescent="0.25">
      <c r="A68" s="10" t="s">
        <v>542</v>
      </c>
      <c r="B68" s="39" t="s">
        <v>612</v>
      </c>
      <c r="C68" s="10" t="s">
        <v>637</v>
      </c>
      <c r="E68" s="40">
        <f>VLOOKUP(A68,'CMI Platinum Pricing'!A:E,4,FALSE)</f>
        <v>1.9074000000000002</v>
      </c>
      <c r="F68" s="40">
        <f t="shared" si="0"/>
        <v>1.9</v>
      </c>
    </row>
    <row r="69" spans="1:6" ht="15.75" customHeight="1" x14ac:dyDescent="0.25">
      <c r="A69" s="10" t="s">
        <v>490</v>
      </c>
      <c r="B69" s="39" t="s">
        <v>613</v>
      </c>
      <c r="C69" s="10" t="s">
        <v>637</v>
      </c>
      <c r="E69" s="40">
        <f>VLOOKUP(A69,'CMI Platinum Pricing'!A:E,4,FALSE)</f>
        <v>1.2402500000000001</v>
      </c>
      <c r="F69" s="40">
        <f t="shared" si="0"/>
        <v>1.25</v>
      </c>
    </row>
    <row r="70" spans="1:6" ht="15.75" customHeight="1" x14ac:dyDescent="0.25">
      <c r="A70" s="10" t="s">
        <v>614</v>
      </c>
      <c r="B70" s="39" t="s">
        <v>615</v>
      </c>
      <c r="C70" s="10" t="s">
        <v>637</v>
      </c>
      <c r="E70" s="40">
        <f>E69/2</f>
        <v>0.62012500000000004</v>
      </c>
      <c r="F70" s="40">
        <f t="shared" si="0"/>
        <v>0.6</v>
      </c>
    </row>
    <row r="71" spans="1:6" ht="15.75" customHeight="1" x14ac:dyDescent="0.25">
      <c r="A71" s="10" t="s">
        <v>617</v>
      </c>
      <c r="B71" s="39" t="s">
        <v>618</v>
      </c>
      <c r="C71" s="10" t="s">
        <v>637</v>
      </c>
      <c r="E71" s="40">
        <f>E68/2</f>
        <v>0.9537000000000001</v>
      </c>
      <c r="F71" s="40">
        <f t="shared" si="0"/>
        <v>0.95</v>
      </c>
    </row>
    <row r="72" spans="1:6" ht="15.75" customHeight="1" x14ac:dyDescent="0.25">
      <c r="A72" s="10" t="s">
        <v>563</v>
      </c>
      <c r="B72" s="39" t="s">
        <v>620</v>
      </c>
      <c r="C72" s="10" t="s">
        <v>637</v>
      </c>
      <c r="E72" s="40">
        <f>VLOOKUP(A72,'CMI Platinum Pricing'!A:E,4,FALSE)</f>
        <v>0.32189999999999996</v>
      </c>
      <c r="F72" s="40">
        <f t="shared" si="0"/>
        <v>0.3</v>
      </c>
    </row>
    <row r="73" spans="1:6" ht="15.75" customHeight="1" x14ac:dyDescent="0.25">
      <c r="A73" s="10" t="s">
        <v>567</v>
      </c>
      <c r="B73" s="39" t="s">
        <v>621</v>
      </c>
      <c r="C73" s="10" t="s">
        <v>637</v>
      </c>
      <c r="E73" s="40">
        <f>VLOOKUP(A73,'CMI Platinum Pricing'!A:E,4,FALSE)</f>
        <v>0.25229999999999997</v>
      </c>
      <c r="F73" s="40">
        <f t="shared" si="0"/>
        <v>0.25</v>
      </c>
    </row>
    <row r="74" spans="1:6" ht="15.75" customHeight="1" x14ac:dyDescent="0.25">
      <c r="A74" s="10" t="s">
        <v>622</v>
      </c>
      <c r="B74" s="39" t="s">
        <v>623</v>
      </c>
      <c r="C74" s="10" t="s">
        <v>637</v>
      </c>
      <c r="E74" s="40">
        <f>E72-0.1</f>
        <v>0.22189999999999996</v>
      </c>
      <c r="F74" s="40">
        <f t="shared" si="0"/>
        <v>0.2</v>
      </c>
    </row>
    <row r="75" spans="1:6" ht="15.75" customHeight="1" x14ac:dyDescent="0.25">
      <c r="A75" s="10" t="s">
        <v>575</v>
      </c>
      <c r="B75" s="39" t="s">
        <v>626</v>
      </c>
      <c r="C75" s="10" t="s">
        <v>637</v>
      </c>
      <c r="E75" s="40">
        <f>VLOOKUP(A75,'CMI Platinum Pricing'!A:E,4,FALSE)</f>
        <v>0.54809999999999992</v>
      </c>
      <c r="F75" s="40">
        <f t="shared" si="0"/>
        <v>0.55000000000000004</v>
      </c>
    </row>
    <row r="76" spans="1:6" ht="15.75" customHeight="1" x14ac:dyDescent="0.25">
      <c r="A76" s="10" t="s">
        <v>627</v>
      </c>
      <c r="B76" s="39" t="s">
        <v>628</v>
      </c>
      <c r="C76" s="10" t="s">
        <v>637</v>
      </c>
      <c r="E76" s="40">
        <f>E72-0.1</f>
        <v>0.22189999999999996</v>
      </c>
      <c r="F76" s="40">
        <f t="shared" si="0"/>
        <v>0.2</v>
      </c>
    </row>
    <row r="77" spans="1:6" ht="15.75" customHeight="1" x14ac:dyDescent="0.25">
      <c r="A77" s="10" t="s">
        <v>571</v>
      </c>
      <c r="B77" s="39" t="s">
        <v>630</v>
      </c>
      <c r="C77" s="10" t="s">
        <v>637</v>
      </c>
      <c r="E77" s="40">
        <f>VLOOKUP(A77,'CMI Platinum Pricing'!A:E,4,FALSE)</f>
        <v>0.62929999999999997</v>
      </c>
      <c r="F77" s="40">
        <f t="shared" si="0"/>
        <v>0.65</v>
      </c>
    </row>
    <row r="78" spans="1:6" ht="15.75" customHeight="1" x14ac:dyDescent="0.25">
      <c r="A78" s="10" t="s">
        <v>631</v>
      </c>
      <c r="B78" s="39" t="s">
        <v>632</v>
      </c>
      <c r="C78" s="10" t="s">
        <v>637</v>
      </c>
      <c r="E78" s="40">
        <f>E79/2</f>
        <v>8.0474999999999991E-2</v>
      </c>
      <c r="F78" s="40">
        <f t="shared" si="0"/>
        <v>0.1</v>
      </c>
    </row>
    <row r="79" spans="1:6" ht="15.75" customHeight="1" x14ac:dyDescent="0.25">
      <c r="A79" s="10" t="s">
        <v>634</v>
      </c>
      <c r="B79" s="39" t="s">
        <v>635</v>
      </c>
      <c r="C79" s="10" t="s">
        <v>637</v>
      </c>
      <c r="E79" s="40">
        <f>E72*0.5</f>
        <v>0.16094999999999998</v>
      </c>
      <c r="F79" s="40">
        <f t="shared" si="0"/>
        <v>0.15</v>
      </c>
    </row>
    <row r="80" spans="1:6" ht="15.75" customHeight="1" x14ac:dyDescent="0.25">
      <c r="E80" s="40"/>
      <c r="F80" s="40"/>
    </row>
    <row r="81" spans="5:6" ht="15.75" customHeight="1" x14ac:dyDescent="0.25">
      <c r="E81" s="40"/>
      <c r="F81" s="40"/>
    </row>
    <row r="82" spans="5:6" ht="15.75" customHeight="1" x14ac:dyDescent="0.25">
      <c r="E82" s="40"/>
      <c r="F82" s="40"/>
    </row>
    <row r="83" spans="5:6" ht="15.75" customHeight="1" x14ac:dyDescent="0.25">
      <c r="E83" s="40"/>
      <c r="F83" s="40"/>
    </row>
    <row r="84" spans="5:6" ht="15.75" customHeight="1" x14ac:dyDescent="0.25">
      <c r="E84" s="40"/>
      <c r="F84" s="40"/>
    </row>
    <row r="85" spans="5:6" ht="15.75" customHeight="1" x14ac:dyDescent="0.25">
      <c r="E85" s="40"/>
      <c r="F85" s="40"/>
    </row>
    <row r="86" spans="5:6" ht="15.75" customHeight="1" x14ac:dyDescent="0.25">
      <c r="E86" s="40"/>
      <c r="F86" s="40"/>
    </row>
    <row r="87" spans="5:6" ht="15.75" customHeight="1" x14ac:dyDescent="0.25">
      <c r="E87" s="40"/>
      <c r="F87" s="40"/>
    </row>
    <row r="88" spans="5:6" ht="15.75" customHeight="1" x14ac:dyDescent="0.25">
      <c r="E88" s="40"/>
      <c r="F88" s="40"/>
    </row>
    <row r="89" spans="5:6" ht="15.75" customHeight="1" x14ac:dyDescent="0.25">
      <c r="E89" s="40"/>
      <c r="F89" s="40"/>
    </row>
    <row r="90" spans="5:6" ht="15.75" customHeight="1" x14ac:dyDescent="0.25">
      <c r="E90" s="40"/>
      <c r="F90" s="40"/>
    </row>
    <row r="91" spans="5:6" ht="15.75" customHeight="1" x14ac:dyDescent="0.25">
      <c r="E91" s="40"/>
      <c r="F91" s="40"/>
    </row>
    <row r="92" spans="5:6" ht="15.75" customHeight="1" x14ac:dyDescent="0.25">
      <c r="E92" s="40"/>
      <c r="F92" s="40"/>
    </row>
    <row r="93" spans="5:6" ht="15.75" customHeight="1" x14ac:dyDescent="0.25">
      <c r="E93" s="40"/>
      <c r="F93" s="40"/>
    </row>
    <row r="94" spans="5:6" ht="15.75" customHeight="1" x14ac:dyDescent="0.25">
      <c r="E94" s="40"/>
      <c r="F94" s="40"/>
    </row>
    <row r="95" spans="5:6" ht="15.75" customHeight="1" x14ac:dyDescent="0.25">
      <c r="E95" s="40"/>
      <c r="F95" s="40"/>
    </row>
    <row r="96" spans="5:6" ht="15.75" customHeight="1" x14ac:dyDescent="0.25">
      <c r="E96" s="40"/>
      <c r="F96" s="40"/>
    </row>
    <row r="97" spans="5:6" ht="15.75" customHeight="1" x14ac:dyDescent="0.25">
      <c r="E97" s="40"/>
      <c r="F97" s="40"/>
    </row>
    <row r="98" spans="5:6" ht="15.75" customHeight="1" x14ac:dyDescent="0.25">
      <c r="E98" s="40"/>
      <c r="F98" s="40"/>
    </row>
    <row r="99" spans="5:6" ht="15.75" customHeight="1" x14ac:dyDescent="0.25">
      <c r="E99" s="40"/>
      <c r="F99" s="40"/>
    </row>
    <row r="100" spans="5:6" ht="15.75" customHeight="1" x14ac:dyDescent="0.25">
      <c r="E100" s="40"/>
      <c r="F100" s="40"/>
    </row>
    <row r="101" spans="5:6" ht="15.75" customHeight="1" x14ac:dyDescent="0.25">
      <c r="E101" s="40"/>
      <c r="F101" s="40"/>
    </row>
    <row r="102" spans="5:6" ht="15.75" customHeight="1" x14ac:dyDescent="0.25">
      <c r="E102" s="40"/>
      <c r="F102" s="40"/>
    </row>
    <row r="103" spans="5:6" ht="15.75" customHeight="1" x14ac:dyDescent="0.25">
      <c r="E103" s="40"/>
      <c r="F103" s="40"/>
    </row>
    <row r="104" spans="5:6" ht="15.75" customHeight="1" x14ac:dyDescent="0.25">
      <c r="E104" s="40"/>
      <c r="F104" s="40"/>
    </row>
    <row r="105" spans="5:6" ht="15.75" customHeight="1" x14ac:dyDescent="0.25">
      <c r="E105" s="40"/>
      <c r="F105" s="40"/>
    </row>
    <row r="106" spans="5:6" ht="15.75" customHeight="1" x14ac:dyDescent="0.25">
      <c r="E106" s="40"/>
      <c r="F106" s="40"/>
    </row>
    <row r="107" spans="5:6" ht="15.75" customHeight="1" x14ac:dyDescent="0.25">
      <c r="E107" s="40"/>
      <c r="F107" s="40"/>
    </row>
    <row r="108" spans="5:6" ht="15.75" customHeight="1" x14ac:dyDescent="0.25">
      <c r="E108" s="40"/>
      <c r="F108" s="40"/>
    </row>
    <row r="109" spans="5:6" ht="15.75" customHeight="1" x14ac:dyDescent="0.25">
      <c r="E109" s="40"/>
      <c r="F109" s="40"/>
    </row>
    <row r="110" spans="5:6" ht="15.75" customHeight="1" x14ac:dyDescent="0.25">
      <c r="E110" s="40"/>
      <c r="F110" s="40"/>
    </row>
    <row r="111" spans="5:6" ht="15.75" customHeight="1" x14ac:dyDescent="0.25">
      <c r="E111" s="40"/>
      <c r="F111" s="40"/>
    </row>
    <row r="112" spans="5:6" ht="15.75" customHeight="1" x14ac:dyDescent="0.25">
      <c r="E112" s="40"/>
      <c r="F112" s="40"/>
    </row>
    <row r="113" spans="5:6" ht="15.75" customHeight="1" x14ac:dyDescent="0.25">
      <c r="E113" s="40"/>
      <c r="F113" s="40"/>
    </row>
    <row r="114" spans="5:6" ht="15.75" customHeight="1" x14ac:dyDescent="0.25">
      <c r="E114" s="40"/>
      <c r="F114" s="40"/>
    </row>
    <row r="115" spans="5:6" ht="15.75" customHeight="1" x14ac:dyDescent="0.25">
      <c r="E115" s="40"/>
      <c r="F115" s="40"/>
    </row>
    <row r="116" spans="5:6" ht="15.75" customHeight="1" x14ac:dyDescent="0.25">
      <c r="E116" s="40"/>
      <c r="F116" s="40"/>
    </row>
    <row r="117" spans="5:6" ht="15.75" customHeight="1" x14ac:dyDescent="0.25">
      <c r="E117" s="40"/>
      <c r="F117" s="40"/>
    </row>
    <row r="118" spans="5:6" ht="15.75" customHeight="1" x14ac:dyDescent="0.25">
      <c r="E118" s="40"/>
      <c r="F118" s="40"/>
    </row>
    <row r="119" spans="5:6" ht="15.75" customHeight="1" x14ac:dyDescent="0.25">
      <c r="E119" s="40"/>
      <c r="F119" s="40"/>
    </row>
    <row r="120" spans="5:6" ht="15.75" customHeight="1" x14ac:dyDescent="0.25">
      <c r="E120" s="40"/>
      <c r="F120" s="40"/>
    </row>
    <row r="121" spans="5:6" ht="15.75" customHeight="1" x14ac:dyDescent="0.25">
      <c r="E121" s="40"/>
      <c r="F121" s="40"/>
    </row>
    <row r="122" spans="5:6" ht="15.75" customHeight="1" x14ac:dyDescent="0.25">
      <c r="E122" s="40"/>
      <c r="F122" s="40"/>
    </row>
    <row r="123" spans="5:6" ht="15.75" customHeight="1" x14ac:dyDescent="0.25">
      <c r="E123" s="40"/>
      <c r="F123" s="40"/>
    </row>
    <row r="124" spans="5:6" ht="15.75" customHeight="1" x14ac:dyDescent="0.25">
      <c r="E124" s="40"/>
      <c r="F124" s="40"/>
    </row>
    <row r="125" spans="5:6" ht="15.75" customHeight="1" x14ac:dyDescent="0.25">
      <c r="E125" s="40"/>
      <c r="F125" s="40"/>
    </row>
    <row r="126" spans="5:6" ht="15.75" customHeight="1" x14ac:dyDescent="0.25">
      <c r="E126" s="40"/>
      <c r="F126" s="40"/>
    </row>
    <row r="127" spans="5:6" ht="15.75" customHeight="1" x14ac:dyDescent="0.25">
      <c r="E127" s="40"/>
      <c r="F127" s="40"/>
    </row>
    <row r="128" spans="5:6" ht="15.75" customHeight="1" x14ac:dyDescent="0.25">
      <c r="E128" s="40"/>
      <c r="F128" s="40"/>
    </row>
    <row r="129" spans="5:6" ht="15.75" customHeight="1" x14ac:dyDescent="0.25">
      <c r="E129" s="40"/>
      <c r="F129" s="40"/>
    </row>
    <row r="130" spans="5:6" ht="15.75" customHeight="1" x14ac:dyDescent="0.25">
      <c r="E130" s="40"/>
      <c r="F130" s="40"/>
    </row>
    <row r="131" spans="5:6" ht="15.75" customHeight="1" x14ac:dyDescent="0.25">
      <c r="E131" s="40"/>
      <c r="F131" s="40"/>
    </row>
    <row r="132" spans="5:6" ht="15.75" customHeight="1" x14ac:dyDescent="0.25">
      <c r="E132" s="40"/>
      <c r="F132" s="40"/>
    </row>
    <row r="133" spans="5:6" ht="15.75" customHeight="1" x14ac:dyDescent="0.25">
      <c r="E133" s="40"/>
      <c r="F133" s="40"/>
    </row>
    <row r="134" spans="5:6" ht="15.75" customHeight="1" x14ac:dyDescent="0.25">
      <c r="E134" s="40"/>
      <c r="F134" s="40"/>
    </row>
    <row r="135" spans="5:6" ht="15.75" customHeight="1" x14ac:dyDescent="0.25">
      <c r="E135" s="40"/>
      <c r="F135" s="40"/>
    </row>
    <row r="136" spans="5:6" ht="15.75" customHeight="1" x14ac:dyDescent="0.25">
      <c r="E136" s="40"/>
      <c r="F136" s="40"/>
    </row>
    <row r="137" spans="5:6" ht="15.75" customHeight="1" x14ac:dyDescent="0.25">
      <c r="E137" s="40"/>
      <c r="F137" s="40"/>
    </row>
    <row r="138" spans="5:6" ht="15.75" customHeight="1" x14ac:dyDescent="0.25">
      <c r="E138" s="40"/>
      <c r="F138" s="40"/>
    </row>
    <row r="139" spans="5:6" ht="15.75" customHeight="1" x14ac:dyDescent="0.25">
      <c r="E139" s="40"/>
      <c r="F139" s="40"/>
    </row>
    <row r="140" spans="5:6" ht="15.75" customHeight="1" x14ac:dyDescent="0.25">
      <c r="E140" s="40"/>
      <c r="F140" s="40"/>
    </row>
    <row r="141" spans="5:6" ht="15.75" customHeight="1" x14ac:dyDescent="0.25">
      <c r="E141" s="40"/>
      <c r="F141" s="40"/>
    </row>
    <row r="142" spans="5:6" ht="15.75" customHeight="1" x14ac:dyDescent="0.25">
      <c r="E142" s="40"/>
      <c r="F142" s="40"/>
    </row>
    <row r="143" spans="5:6" ht="15.75" customHeight="1" x14ac:dyDescent="0.25">
      <c r="E143" s="40"/>
      <c r="F143" s="40"/>
    </row>
    <row r="144" spans="5:6" ht="15.75" customHeight="1" x14ac:dyDescent="0.25">
      <c r="E144" s="40"/>
      <c r="F144" s="40"/>
    </row>
    <row r="145" spans="5:6" ht="15.75" customHeight="1" x14ac:dyDescent="0.25">
      <c r="E145" s="40"/>
      <c r="F145" s="40"/>
    </row>
    <row r="146" spans="5:6" ht="15.75" customHeight="1" x14ac:dyDescent="0.25">
      <c r="E146" s="40"/>
      <c r="F146" s="40"/>
    </row>
    <row r="147" spans="5:6" ht="15.75" customHeight="1" x14ac:dyDescent="0.25">
      <c r="E147" s="40"/>
      <c r="F147" s="40"/>
    </row>
    <row r="148" spans="5:6" ht="15.75" customHeight="1" x14ac:dyDescent="0.25">
      <c r="E148" s="40"/>
      <c r="F148" s="40"/>
    </row>
    <row r="149" spans="5:6" ht="15.75" customHeight="1" x14ac:dyDescent="0.25">
      <c r="E149" s="40"/>
      <c r="F149" s="40"/>
    </row>
    <row r="150" spans="5:6" ht="15.75" customHeight="1" x14ac:dyDescent="0.25">
      <c r="E150" s="40"/>
      <c r="F150" s="40"/>
    </row>
    <row r="151" spans="5:6" ht="15.75" customHeight="1" x14ac:dyDescent="0.25">
      <c r="E151" s="40"/>
      <c r="F151" s="40"/>
    </row>
    <row r="152" spans="5:6" ht="15.75" customHeight="1" x14ac:dyDescent="0.25">
      <c r="E152" s="40"/>
      <c r="F152" s="40"/>
    </row>
    <row r="153" spans="5:6" ht="15.75" customHeight="1" x14ac:dyDescent="0.25">
      <c r="E153" s="40"/>
      <c r="F153" s="40"/>
    </row>
    <row r="154" spans="5:6" ht="15.75" customHeight="1" x14ac:dyDescent="0.25">
      <c r="E154" s="40"/>
      <c r="F154" s="40"/>
    </row>
    <row r="155" spans="5:6" ht="15.75" customHeight="1" x14ac:dyDescent="0.25">
      <c r="E155" s="40"/>
      <c r="F155" s="40"/>
    </row>
    <row r="156" spans="5:6" ht="15.75" customHeight="1" x14ac:dyDescent="0.25">
      <c r="E156" s="40"/>
      <c r="F156" s="40"/>
    </row>
    <row r="157" spans="5:6" ht="15.75" customHeight="1" x14ac:dyDescent="0.25">
      <c r="E157" s="40"/>
      <c r="F157" s="40"/>
    </row>
    <row r="158" spans="5:6" ht="15.75" customHeight="1" x14ac:dyDescent="0.25">
      <c r="E158" s="40"/>
      <c r="F158" s="40"/>
    </row>
    <row r="159" spans="5:6" ht="15.75" customHeight="1" x14ac:dyDescent="0.25">
      <c r="E159" s="40"/>
      <c r="F159" s="40"/>
    </row>
    <row r="160" spans="5:6" ht="15.75" customHeight="1" x14ac:dyDescent="0.25">
      <c r="E160" s="40"/>
      <c r="F160" s="40"/>
    </row>
    <row r="161" spans="5:6" ht="15.75" customHeight="1" x14ac:dyDescent="0.25">
      <c r="E161" s="40"/>
      <c r="F161" s="40"/>
    </row>
    <row r="162" spans="5:6" ht="15.75" customHeight="1" x14ac:dyDescent="0.25">
      <c r="E162" s="40"/>
      <c r="F162" s="40"/>
    </row>
    <row r="163" spans="5:6" ht="15.75" customHeight="1" x14ac:dyDescent="0.25">
      <c r="E163" s="40"/>
      <c r="F163" s="40"/>
    </row>
    <row r="164" spans="5:6" ht="15.75" customHeight="1" x14ac:dyDescent="0.25">
      <c r="E164" s="40"/>
      <c r="F164" s="40"/>
    </row>
    <row r="165" spans="5:6" ht="15.75" customHeight="1" x14ac:dyDescent="0.25">
      <c r="E165" s="40"/>
      <c r="F165" s="40"/>
    </row>
    <row r="166" spans="5:6" ht="15.75" customHeight="1" x14ac:dyDescent="0.25">
      <c r="E166" s="40"/>
      <c r="F166" s="40"/>
    </row>
    <row r="167" spans="5:6" ht="15.75" customHeight="1" x14ac:dyDescent="0.25">
      <c r="E167" s="40"/>
      <c r="F167" s="40"/>
    </row>
    <row r="168" spans="5:6" ht="15.75" customHeight="1" x14ac:dyDescent="0.25">
      <c r="E168" s="40"/>
      <c r="F168" s="40"/>
    </row>
    <row r="169" spans="5:6" ht="15.75" customHeight="1" x14ac:dyDescent="0.25">
      <c r="E169" s="40"/>
      <c r="F169" s="40"/>
    </row>
    <row r="170" spans="5:6" ht="15.75" customHeight="1" x14ac:dyDescent="0.25">
      <c r="E170" s="40"/>
      <c r="F170" s="40"/>
    </row>
    <row r="171" spans="5:6" ht="15.75" customHeight="1" x14ac:dyDescent="0.25">
      <c r="E171" s="40"/>
      <c r="F171" s="40"/>
    </row>
    <row r="172" spans="5:6" ht="15.75" customHeight="1" x14ac:dyDescent="0.25">
      <c r="E172" s="40"/>
      <c r="F172" s="40"/>
    </row>
    <row r="173" spans="5:6" ht="15.75" customHeight="1" x14ac:dyDescent="0.25">
      <c r="E173" s="40"/>
      <c r="F173" s="40"/>
    </row>
    <row r="174" spans="5:6" ht="15.75" customHeight="1" x14ac:dyDescent="0.25">
      <c r="E174" s="40"/>
      <c r="F174" s="40"/>
    </row>
    <row r="175" spans="5:6" ht="15.75" customHeight="1" x14ac:dyDescent="0.25">
      <c r="E175" s="40"/>
      <c r="F175" s="40"/>
    </row>
    <row r="176" spans="5:6" ht="15.75" customHeight="1" x14ac:dyDescent="0.25">
      <c r="E176" s="40"/>
      <c r="F176" s="40"/>
    </row>
    <row r="177" spans="5:6" ht="15.75" customHeight="1" x14ac:dyDescent="0.25">
      <c r="E177" s="40"/>
      <c r="F177" s="40"/>
    </row>
    <row r="178" spans="5:6" ht="15.75" customHeight="1" x14ac:dyDescent="0.25">
      <c r="E178" s="40"/>
      <c r="F178" s="40"/>
    </row>
    <row r="179" spans="5:6" ht="15.75" customHeight="1" x14ac:dyDescent="0.25">
      <c r="E179" s="40"/>
      <c r="F179" s="40"/>
    </row>
    <row r="180" spans="5:6" ht="15.75" customHeight="1" x14ac:dyDescent="0.25">
      <c r="E180" s="40"/>
      <c r="F180" s="40"/>
    </row>
    <row r="181" spans="5:6" ht="15.75" customHeight="1" x14ac:dyDescent="0.25">
      <c r="E181" s="40"/>
      <c r="F181" s="40"/>
    </row>
    <row r="182" spans="5:6" ht="15.75" customHeight="1" x14ac:dyDescent="0.25">
      <c r="E182" s="40"/>
      <c r="F182" s="40"/>
    </row>
    <row r="183" spans="5:6" ht="15.75" customHeight="1" x14ac:dyDescent="0.25">
      <c r="E183" s="40"/>
      <c r="F183" s="40"/>
    </row>
    <row r="184" spans="5:6" ht="15.75" customHeight="1" x14ac:dyDescent="0.25">
      <c r="E184" s="40"/>
      <c r="F184" s="40"/>
    </row>
    <row r="185" spans="5:6" ht="15.75" customHeight="1" x14ac:dyDescent="0.25">
      <c r="E185" s="40"/>
      <c r="F185" s="40"/>
    </row>
    <row r="186" spans="5:6" ht="15.75" customHeight="1" x14ac:dyDescent="0.25">
      <c r="E186" s="40"/>
      <c r="F186" s="40"/>
    </row>
    <row r="187" spans="5:6" ht="15.75" customHeight="1" x14ac:dyDescent="0.25">
      <c r="E187" s="40"/>
      <c r="F187" s="40"/>
    </row>
    <row r="188" spans="5:6" ht="15.75" customHeight="1" x14ac:dyDescent="0.25">
      <c r="E188" s="40"/>
      <c r="F188" s="40"/>
    </row>
    <row r="189" spans="5:6" ht="15.75" customHeight="1" x14ac:dyDescent="0.25">
      <c r="E189" s="40"/>
      <c r="F189" s="40"/>
    </row>
    <row r="190" spans="5:6" ht="15.75" customHeight="1" x14ac:dyDescent="0.25">
      <c r="E190" s="40"/>
      <c r="F190" s="40"/>
    </row>
    <row r="191" spans="5:6" ht="15.75" customHeight="1" x14ac:dyDescent="0.25">
      <c r="E191" s="40"/>
      <c r="F191" s="40"/>
    </row>
    <row r="192" spans="5:6" ht="15.75" customHeight="1" x14ac:dyDescent="0.25">
      <c r="E192" s="40"/>
      <c r="F192" s="40"/>
    </row>
    <row r="193" spans="5:6" ht="15.75" customHeight="1" x14ac:dyDescent="0.25">
      <c r="E193" s="40"/>
      <c r="F193" s="40"/>
    </row>
    <row r="194" spans="5:6" ht="15.75" customHeight="1" x14ac:dyDescent="0.25">
      <c r="E194" s="40"/>
      <c r="F194" s="40"/>
    </row>
    <row r="195" spans="5:6" ht="15.75" customHeight="1" x14ac:dyDescent="0.25">
      <c r="E195" s="40"/>
      <c r="F195" s="40"/>
    </row>
    <row r="196" spans="5:6" ht="15.75" customHeight="1" x14ac:dyDescent="0.25">
      <c r="E196" s="40"/>
      <c r="F196" s="40"/>
    </row>
    <row r="197" spans="5:6" ht="15.75" customHeight="1" x14ac:dyDescent="0.25">
      <c r="E197" s="40"/>
      <c r="F197" s="40"/>
    </row>
    <row r="198" spans="5:6" ht="15.75" customHeight="1" x14ac:dyDescent="0.25">
      <c r="E198" s="40"/>
      <c r="F198" s="40"/>
    </row>
    <row r="199" spans="5:6" ht="15.75" customHeight="1" x14ac:dyDescent="0.25">
      <c r="E199" s="40"/>
      <c r="F199" s="40"/>
    </row>
    <row r="200" spans="5:6" ht="15.75" customHeight="1" x14ac:dyDescent="0.25">
      <c r="E200" s="40"/>
      <c r="F200" s="40"/>
    </row>
    <row r="201" spans="5:6" ht="15.75" customHeight="1" x14ac:dyDescent="0.25">
      <c r="E201" s="40"/>
      <c r="F201" s="40"/>
    </row>
    <row r="202" spans="5:6" ht="15.75" customHeight="1" x14ac:dyDescent="0.25">
      <c r="E202" s="40"/>
      <c r="F202" s="40"/>
    </row>
    <row r="203" spans="5:6" ht="15.75" customHeight="1" x14ac:dyDescent="0.25">
      <c r="E203" s="40"/>
      <c r="F203" s="40"/>
    </row>
    <row r="204" spans="5:6" ht="15.75" customHeight="1" x14ac:dyDescent="0.25">
      <c r="E204" s="40"/>
      <c r="F204" s="40"/>
    </row>
    <row r="205" spans="5:6" ht="15.75" customHeight="1" x14ac:dyDescent="0.25">
      <c r="E205" s="40"/>
      <c r="F205" s="40"/>
    </row>
    <row r="206" spans="5:6" ht="15.75" customHeight="1" x14ac:dyDescent="0.25">
      <c r="E206" s="40"/>
      <c r="F206" s="40"/>
    </row>
    <row r="207" spans="5:6" ht="15.75" customHeight="1" x14ac:dyDescent="0.25">
      <c r="E207" s="40"/>
      <c r="F207" s="40"/>
    </row>
    <row r="208" spans="5:6" ht="15.75" customHeight="1" x14ac:dyDescent="0.25">
      <c r="E208" s="40"/>
      <c r="F208" s="40"/>
    </row>
    <row r="209" spans="5:6" ht="15.75" customHeight="1" x14ac:dyDescent="0.25">
      <c r="E209" s="40"/>
      <c r="F209" s="40"/>
    </row>
    <row r="210" spans="5:6" ht="15.75" customHeight="1" x14ac:dyDescent="0.25">
      <c r="E210" s="40"/>
      <c r="F210" s="40"/>
    </row>
    <row r="211" spans="5:6" ht="15.75" customHeight="1" x14ac:dyDescent="0.25">
      <c r="E211" s="40"/>
      <c r="F211" s="40"/>
    </row>
    <row r="212" spans="5:6" ht="15.75" customHeight="1" x14ac:dyDescent="0.25">
      <c r="E212" s="40"/>
      <c r="F212" s="40"/>
    </row>
    <row r="213" spans="5:6" ht="15.75" customHeight="1" x14ac:dyDescent="0.25">
      <c r="E213" s="40"/>
      <c r="F213" s="40"/>
    </row>
    <row r="214" spans="5:6" ht="15.75" customHeight="1" x14ac:dyDescent="0.25">
      <c r="E214" s="40"/>
      <c r="F214" s="40"/>
    </row>
    <row r="215" spans="5:6" ht="15.75" customHeight="1" x14ac:dyDescent="0.25">
      <c r="E215" s="40"/>
      <c r="F215" s="40"/>
    </row>
    <row r="216" spans="5:6" ht="15.75" customHeight="1" x14ac:dyDescent="0.25">
      <c r="E216" s="40"/>
      <c r="F216" s="40"/>
    </row>
    <row r="217" spans="5:6" ht="15.75" customHeight="1" x14ac:dyDescent="0.25">
      <c r="E217" s="40"/>
      <c r="F217" s="40"/>
    </row>
    <row r="218" spans="5:6" ht="15.75" customHeight="1" x14ac:dyDescent="0.25">
      <c r="E218" s="40"/>
      <c r="F218" s="40"/>
    </row>
    <row r="219" spans="5:6" ht="15.75" customHeight="1" x14ac:dyDescent="0.25">
      <c r="E219" s="40"/>
      <c r="F219" s="40"/>
    </row>
    <row r="220" spans="5:6" ht="15.75" customHeight="1" x14ac:dyDescent="0.25">
      <c r="E220" s="40"/>
      <c r="F220" s="40"/>
    </row>
    <row r="221" spans="5:6" ht="15.75" customHeight="1" x14ac:dyDescent="0.25">
      <c r="E221" s="40"/>
      <c r="F221" s="40"/>
    </row>
    <row r="222" spans="5:6" ht="15.75" customHeight="1" x14ac:dyDescent="0.25">
      <c r="E222" s="40"/>
      <c r="F222" s="40"/>
    </row>
    <row r="223" spans="5:6" ht="15.75" customHeight="1" x14ac:dyDescent="0.25">
      <c r="E223" s="40"/>
      <c r="F223" s="40"/>
    </row>
    <row r="224" spans="5:6" ht="15.75" customHeight="1" x14ac:dyDescent="0.25">
      <c r="E224" s="40"/>
      <c r="F224" s="40"/>
    </row>
    <row r="225" spans="5:6" ht="15.75" customHeight="1" x14ac:dyDescent="0.25">
      <c r="E225" s="40"/>
      <c r="F225" s="40"/>
    </row>
    <row r="226" spans="5:6" ht="15.75" customHeight="1" x14ac:dyDescent="0.25">
      <c r="E226" s="40"/>
      <c r="F226" s="40"/>
    </row>
    <row r="227" spans="5:6" ht="15.75" customHeight="1" x14ac:dyDescent="0.25">
      <c r="E227" s="40"/>
      <c r="F227" s="40"/>
    </row>
    <row r="228" spans="5:6" ht="15.75" customHeight="1" x14ac:dyDescent="0.25">
      <c r="E228" s="40"/>
      <c r="F228" s="40"/>
    </row>
    <row r="229" spans="5:6" ht="15.75" customHeight="1" x14ac:dyDescent="0.25">
      <c r="E229" s="40"/>
      <c r="F229" s="40"/>
    </row>
    <row r="230" spans="5:6" ht="15.75" customHeight="1" x14ac:dyDescent="0.25">
      <c r="E230" s="40"/>
      <c r="F230" s="40"/>
    </row>
    <row r="231" spans="5:6" ht="15.75" customHeight="1" x14ac:dyDescent="0.25">
      <c r="E231" s="40"/>
      <c r="F231" s="40"/>
    </row>
    <row r="232" spans="5:6" ht="15.75" customHeight="1" x14ac:dyDescent="0.25">
      <c r="E232" s="40"/>
      <c r="F232" s="40"/>
    </row>
    <row r="233" spans="5:6" ht="15.75" customHeight="1" x14ac:dyDescent="0.25">
      <c r="E233" s="40"/>
      <c r="F233" s="40"/>
    </row>
    <row r="234" spans="5:6" ht="15.75" customHeight="1" x14ac:dyDescent="0.25">
      <c r="E234" s="40"/>
      <c r="F234" s="40"/>
    </row>
    <row r="235" spans="5:6" ht="15.75" customHeight="1" x14ac:dyDescent="0.25">
      <c r="E235" s="40"/>
      <c r="F235" s="40"/>
    </row>
    <row r="236" spans="5:6" ht="15.75" customHeight="1" x14ac:dyDescent="0.25">
      <c r="E236" s="40"/>
      <c r="F236" s="40"/>
    </row>
    <row r="237" spans="5:6" ht="15.75" customHeight="1" x14ac:dyDescent="0.25">
      <c r="E237" s="40"/>
      <c r="F237" s="40"/>
    </row>
    <row r="238" spans="5:6" ht="15.75" customHeight="1" x14ac:dyDescent="0.25">
      <c r="E238" s="40"/>
      <c r="F238" s="40"/>
    </row>
    <row r="239" spans="5:6" ht="15.75" customHeight="1" x14ac:dyDescent="0.25">
      <c r="E239" s="40"/>
      <c r="F239" s="40"/>
    </row>
    <row r="240" spans="5:6" ht="15.75" customHeight="1" x14ac:dyDescent="0.25">
      <c r="E240" s="40"/>
      <c r="F240" s="40"/>
    </row>
    <row r="241" spans="5:6" ht="15.75" customHeight="1" x14ac:dyDescent="0.25">
      <c r="E241" s="40"/>
      <c r="F241" s="40"/>
    </row>
    <row r="242" spans="5:6" ht="15.75" customHeight="1" x14ac:dyDescent="0.25">
      <c r="E242" s="40"/>
      <c r="F242" s="40"/>
    </row>
    <row r="243" spans="5:6" ht="15.75" customHeight="1" x14ac:dyDescent="0.25">
      <c r="E243" s="40"/>
      <c r="F243" s="40"/>
    </row>
    <row r="244" spans="5:6" ht="15.75" customHeight="1" x14ac:dyDescent="0.25">
      <c r="E244" s="40"/>
      <c r="F244" s="40"/>
    </row>
    <row r="245" spans="5:6" ht="15.75" customHeight="1" x14ac:dyDescent="0.25">
      <c r="E245" s="40"/>
      <c r="F245" s="40"/>
    </row>
    <row r="246" spans="5:6" ht="15.75" customHeight="1" x14ac:dyDescent="0.25">
      <c r="E246" s="40"/>
      <c r="F246" s="40"/>
    </row>
    <row r="247" spans="5:6" ht="15.75" customHeight="1" x14ac:dyDescent="0.25">
      <c r="E247" s="40"/>
      <c r="F247" s="40"/>
    </row>
    <row r="248" spans="5:6" ht="15.75" customHeight="1" x14ac:dyDescent="0.25">
      <c r="E248" s="40"/>
      <c r="F248" s="40"/>
    </row>
    <row r="249" spans="5:6" ht="15.75" customHeight="1" x14ac:dyDescent="0.25">
      <c r="E249" s="40"/>
      <c r="F249" s="40"/>
    </row>
    <row r="250" spans="5:6" ht="15.75" customHeight="1" x14ac:dyDescent="0.25">
      <c r="E250" s="40"/>
      <c r="F250" s="40"/>
    </row>
    <row r="251" spans="5:6" ht="15.75" customHeight="1" x14ac:dyDescent="0.25">
      <c r="E251" s="40"/>
      <c r="F251" s="40"/>
    </row>
    <row r="252" spans="5:6" ht="15.75" customHeight="1" x14ac:dyDescent="0.25">
      <c r="E252" s="40"/>
      <c r="F252" s="40"/>
    </row>
    <row r="253" spans="5:6" ht="15.75" customHeight="1" x14ac:dyDescent="0.25">
      <c r="E253" s="40"/>
      <c r="F253" s="40"/>
    </row>
    <row r="254" spans="5:6" ht="15.75" customHeight="1" x14ac:dyDescent="0.25">
      <c r="E254" s="40"/>
      <c r="F254" s="40"/>
    </row>
    <row r="255" spans="5:6" ht="15.75" customHeight="1" x14ac:dyDescent="0.25">
      <c r="E255" s="40"/>
      <c r="F255" s="40"/>
    </row>
    <row r="256" spans="5:6" ht="15.75" customHeight="1" x14ac:dyDescent="0.25">
      <c r="E256" s="40"/>
      <c r="F256" s="40"/>
    </row>
    <row r="257" spans="5:6" ht="15.75" customHeight="1" x14ac:dyDescent="0.25">
      <c r="E257" s="40"/>
      <c r="F257" s="40"/>
    </row>
    <row r="258" spans="5:6" ht="15.75" customHeight="1" x14ac:dyDescent="0.25">
      <c r="E258" s="40"/>
      <c r="F258" s="40"/>
    </row>
    <row r="259" spans="5:6" ht="15.75" customHeight="1" x14ac:dyDescent="0.25">
      <c r="E259" s="40"/>
      <c r="F259" s="40"/>
    </row>
    <row r="260" spans="5:6" ht="15.75" customHeight="1" x14ac:dyDescent="0.25">
      <c r="E260" s="40"/>
      <c r="F260" s="40"/>
    </row>
    <row r="261" spans="5:6" ht="15.75" customHeight="1" x14ac:dyDescent="0.25">
      <c r="E261" s="40"/>
      <c r="F261" s="40"/>
    </row>
    <row r="262" spans="5:6" ht="15.75" customHeight="1" x14ac:dyDescent="0.25">
      <c r="E262" s="40"/>
      <c r="F262" s="40"/>
    </row>
    <row r="263" spans="5:6" ht="15.75" customHeight="1" x14ac:dyDescent="0.25">
      <c r="E263" s="40"/>
      <c r="F263" s="40"/>
    </row>
    <row r="264" spans="5:6" ht="15.75" customHeight="1" x14ac:dyDescent="0.25">
      <c r="E264" s="40"/>
      <c r="F264" s="40"/>
    </row>
    <row r="265" spans="5:6" ht="15.75" customHeight="1" x14ac:dyDescent="0.25">
      <c r="E265" s="40"/>
      <c r="F265" s="40"/>
    </row>
    <row r="266" spans="5:6" ht="15.75" customHeight="1" x14ac:dyDescent="0.25">
      <c r="E266" s="40"/>
      <c r="F266" s="40"/>
    </row>
    <row r="267" spans="5:6" ht="15.75" customHeight="1" x14ac:dyDescent="0.25">
      <c r="E267" s="40"/>
      <c r="F267" s="40"/>
    </row>
    <row r="268" spans="5:6" ht="15.75" customHeight="1" x14ac:dyDescent="0.25">
      <c r="E268" s="40"/>
      <c r="F268" s="40"/>
    </row>
    <row r="269" spans="5:6" ht="15.75" customHeight="1" x14ac:dyDescent="0.25">
      <c r="E269" s="40"/>
      <c r="F269" s="40"/>
    </row>
    <row r="270" spans="5:6" ht="15.75" customHeight="1" x14ac:dyDescent="0.25">
      <c r="E270" s="40"/>
      <c r="F270" s="40"/>
    </row>
    <row r="271" spans="5:6" ht="15.75" customHeight="1" x14ac:dyDescent="0.25">
      <c r="E271" s="40"/>
      <c r="F271" s="40"/>
    </row>
    <row r="272" spans="5:6" ht="15.75" customHeight="1" x14ac:dyDescent="0.25">
      <c r="E272" s="40"/>
      <c r="F272" s="40"/>
    </row>
    <row r="273" spans="5:6" ht="15.75" customHeight="1" x14ac:dyDescent="0.25">
      <c r="E273" s="40"/>
      <c r="F273" s="40"/>
    </row>
    <row r="274" spans="5:6" ht="15.75" customHeight="1" x14ac:dyDescent="0.25">
      <c r="E274" s="40"/>
      <c r="F274" s="40"/>
    </row>
    <row r="275" spans="5:6" ht="15.75" customHeight="1" x14ac:dyDescent="0.25">
      <c r="E275" s="40"/>
      <c r="F275" s="40"/>
    </row>
    <row r="276" spans="5:6" ht="15.75" customHeight="1" x14ac:dyDescent="0.25">
      <c r="E276" s="40"/>
      <c r="F276" s="40"/>
    </row>
    <row r="277" spans="5:6" ht="15.75" customHeight="1" x14ac:dyDescent="0.25">
      <c r="E277" s="40"/>
      <c r="F277" s="40"/>
    </row>
    <row r="278" spans="5:6" ht="15.75" customHeight="1" x14ac:dyDescent="0.25">
      <c r="E278" s="40"/>
      <c r="F278" s="40"/>
    </row>
    <row r="279" spans="5:6" ht="15.75" customHeight="1" x14ac:dyDescent="0.25">
      <c r="E279" s="40"/>
      <c r="F279" s="40"/>
    </row>
    <row r="280" spans="5:6" ht="15.75" customHeight="1" x14ac:dyDescent="0.25">
      <c r="E280" s="40"/>
      <c r="F280" s="40"/>
    </row>
    <row r="281" spans="5:6" ht="15.75" customHeight="1" x14ac:dyDescent="0.25">
      <c r="E281" s="40"/>
      <c r="F281" s="40"/>
    </row>
    <row r="282" spans="5:6" ht="15.75" customHeight="1" x14ac:dyDescent="0.25">
      <c r="E282" s="40"/>
      <c r="F282" s="40"/>
    </row>
    <row r="283" spans="5:6" ht="15.75" customHeight="1" x14ac:dyDescent="0.25">
      <c r="E283" s="40"/>
      <c r="F283" s="40"/>
    </row>
    <row r="284" spans="5:6" ht="15.75" customHeight="1" x14ac:dyDescent="0.25">
      <c r="E284" s="40"/>
      <c r="F284" s="40"/>
    </row>
    <row r="285" spans="5:6" ht="15.75" customHeight="1" x14ac:dyDescent="0.25">
      <c r="E285" s="40"/>
      <c r="F285" s="40"/>
    </row>
    <row r="286" spans="5:6" ht="15.75" customHeight="1" x14ac:dyDescent="0.25">
      <c r="E286" s="40"/>
      <c r="F286" s="40"/>
    </row>
    <row r="287" spans="5:6" ht="15.75" customHeight="1" x14ac:dyDescent="0.25">
      <c r="E287" s="40"/>
      <c r="F287" s="40"/>
    </row>
    <row r="288" spans="5:6" ht="15.75" customHeight="1" x14ac:dyDescent="0.25">
      <c r="E288" s="40"/>
      <c r="F288" s="40"/>
    </row>
    <row r="289" spans="5:6" ht="15.75" customHeight="1" x14ac:dyDescent="0.25">
      <c r="E289" s="40"/>
      <c r="F289" s="40"/>
    </row>
    <row r="290" spans="5:6" ht="15.75" customHeight="1" x14ac:dyDescent="0.25">
      <c r="E290" s="40"/>
      <c r="F290" s="40"/>
    </row>
    <row r="291" spans="5:6" ht="15.75" customHeight="1" x14ac:dyDescent="0.25">
      <c r="E291" s="40"/>
      <c r="F291" s="40"/>
    </row>
    <row r="292" spans="5:6" ht="15.75" customHeight="1" x14ac:dyDescent="0.25">
      <c r="E292" s="40"/>
      <c r="F292" s="40"/>
    </row>
    <row r="293" spans="5:6" ht="15.75" customHeight="1" x14ac:dyDescent="0.25">
      <c r="E293" s="40"/>
      <c r="F293" s="40"/>
    </row>
    <row r="294" spans="5:6" ht="15.75" customHeight="1" x14ac:dyDescent="0.25">
      <c r="E294" s="40"/>
      <c r="F294" s="40"/>
    </row>
    <row r="295" spans="5:6" ht="15.75" customHeight="1" x14ac:dyDescent="0.25">
      <c r="E295" s="40"/>
      <c r="F295" s="40"/>
    </row>
    <row r="296" spans="5:6" ht="15.75" customHeight="1" x14ac:dyDescent="0.25">
      <c r="E296" s="40"/>
      <c r="F296" s="40"/>
    </row>
    <row r="297" spans="5:6" ht="15.75" customHeight="1" x14ac:dyDescent="0.25">
      <c r="E297" s="40"/>
      <c r="F297" s="40"/>
    </row>
    <row r="298" spans="5:6" ht="15.75" customHeight="1" x14ac:dyDescent="0.25">
      <c r="E298" s="40"/>
      <c r="F298" s="40"/>
    </row>
    <row r="299" spans="5:6" ht="15.75" customHeight="1" x14ac:dyDescent="0.25">
      <c r="E299" s="40"/>
      <c r="F299" s="40"/>
    </row>
    <row r="300" spans="5:6" ht="15.75" customHeight="1" x14ac:dyDescent="0.25">
      <c r="E300" s="40"/>
      <c r="F300" s="40"/>
    </row>
    <row r="301" spans="5:6" ht="15.75" customHeight="1" x14ac:dyDescent="0.25">
      <c r="E301" s="40"/>
      <c r="F301" s="40"/>
    </row>
    <row r="302" spans="5:6" ht="15.75" customHeight="1" x14ac:dyDescent="0.25">
      <c r="E302" s="40"/>
      <c r="F302" s="40"/>
    </row>
    <row r="303" spans="5:6" ht="15.75" customHeight="1" x14ac:dyDescent="0.25">
      <c r="E303" s="40"/>
      <c r="F303" s="40"/>
    </row>
    <row r="304" spans="5:6" ht="15.75" customHeight="1" x14ac:dyDescent="0.25">
      <c r="E304" s="40"/>
      <c r="F304" s="40"/>
    </row>
    <row r="305" spans="5:6" ht="15.75" customHeight="1" x14ac:dyDescent="0.25">
      <c r="E305" s="40"/>
      <c r="F305" s="40"/>
    </row>
    <row r="306" spans="5:6" ht="15.75" customHeight="1" x14ac:dyDescent="0.25">
      <c r="E306" s="40"/>
      <c r="F306" s="40"/>
    </row>
    <row r="307" spans="5:6" ht="15.75" customHeight="1" x14ac:dyDescent="0.25">
      <c r="E307" s="40"/>
      <c r="F307" s="40"/>
    </row>
    <row r="308" spans="5:6" ht="15.75" customHeight="1" x14ac:dyDescent="0.25">
      <c r="E308" s="40"/>
      <c r="F308" s="40"/>
    </row>
    <row r="309" spans="5:6" ht="15.75" customHeight="1" x14ac:dyDescent="0.25">
      <c r="E309" s="40"/>
      <c r="F309" s="40"/>
    </row>
    <row r="310" spans="5:6" ht="15.75" customHeight="1" x14ac:dyDescent="0.25">
      <c r="E310" s="40"/>
      <c r="F310" s="40"/>
    </row>
    <row r="311" spans="5:6" ht="15.75" customHeight="1" x14ac:dyDescent="0.25">
      <c r="E311" s="40"/>
      <c r="F311" s="40"/>
    </row>
    <row r="312" spans="5:6" ht="15.75" customHeight="1" x14ac:dyDescent="0.25">
      <c r="E312" s="40"/>
      <c r="F312" s="40"/>
    </row>
    <row r="313" spans="5:6" ht="15.75" customHeight="1" x14ac:dyDescent="0.25">
      <c r="E313" s="40"/>
      <c r="F313" s="40"/>
    </row>
    <row r="314" spans="5:6" ht="15.75" customHeight="1" x14ac:dyDescent="0.25">
      <c r="E314" s="40"/>
      <c r="F314" s="40"/>
    </row>
    <row r="315" spans="5:6" ht="15.75" customHeight="1" x14ac:dyDescent="0.25">
      <c r="E315" s="40"/>
      <c r="F315" s="40"/>
    </row>
    <row r="316" spans="5:6" ht="15.75" customHeight="1" x14ac:dyDescent="0.25">
      <c r="E316" s="40"/>
      <c r="F316" s="40"/>
    </row>
    <row r="317" spans="5:6" ht="15.75" customHeight="1" x14ac:dyDescent="0.25">
      <c r="E317" s="40"/>
      <c r="F317" s="40"/>
    </row>
    <row r="318" spans="5:6" ht="15.75" customHeight="1" x14ac:dyDescent="0.25">
      <c r="E318" s="40"/>
      <c r="F318" s="40"/>
    </row>
    <row r="319" spans="5:6" ht="15.75" customHeight="1" x14ac:dyDescent="0.25">
      <c r="E319" s="40"/>
      <c r="F319" s="40"/>
    </row>
    <row r="320" spans="5:6" ht="15.75" customHeight="1" x14ac:dyDescent="0.25">
      <c r="E320" s="40"/>
      <c r="F320" s="40"/>
    </row>
    <row r="321" spans="5:6" ht="15.75" customHeight="1" x14ac:dyDescent="0.25">
      <c r="E321" s="40"/>
      <c r="F321" s="40"/>
    </row>
    <row r="322" spans="5:6" ht="15.75" customHeight="1" x14ac:dyDescent="0.25">
      <c r="E322" s="40"/>
      <c r="F322" s="40"/>
    </row>
    <row r="323" spans="5:6" ht="15.75" customHeight="1" x14ac:dyDescent="0.25">
      <c r="E323" s="40"/>
      <c r="F323" s="40"/>
    </row>
    <row r="324" spans="5:6" ht="15.75" customHeight="1" x14ac:dyDescent="0.25">
      <c r="E324" s="40"/>
      <c r="F324" s="40"/>
    </row>
    <row r="325" spans="5:6" ht="15.75" customHeight="1" x14ac:dyDescent="0.25">
      <c r="E325" s="40"/>
      <c r="F325" s="40"/>
    </row>
    <row r="326" spans="5:6" ht="15.75" customHeight="1" x14ac:dyDescent="0.25">
      <c r="E326" s="40"/>
      <c r="F326" s="40"/>
    </row>
    <row r="327" spans="5:6" ht="15.75" customHeight="1" x14ac:dyDescent="0.25">
      <c r="E327" s="40"/>
      <c r="F327" s="40"/>
    </row>
    <row r="328" spans="5:6" ht="15.75" customHeight="1" x14ac:dyDescent="0.25">
      <c r="E328" s="40"/>
      <c r="F328" s="40"/>
    </row>
    <row r="329" spans="5:6" ht="15.75" customHeight="1" x14ac:dyDescent="0.25">
      <c r="E329" s="40"/>
      <c r="F329" s="40"/>
    </row>
    <row r="330" spans="5:6" ht="15.75" customHeight="1" x14ac:dyDescent="0.25">
      <c r="E330" s="40"/>
      <c r="F330" s="40"/>
    </row>
    <row r="331" spans="5:6" ht="15.75" customHeight="1" x14ac:dyDescent="0.25">
      <c r="E331" s="40"/>
      <c r="F331" s="40"/>
    </row>
    <row r="332" spans="5:6" ht="15.75" customHeight="1" x14ac:dyDescent="0.25">
      <c r="E332" s="40"/>
      <c r="F332" s="40"/>
    </row>
    <row r="333" spans="5:6" ht="15.75" customHeight="1" x14ac:dyDescent="0.25">
      <c r="E333" s="40"/>
      <c r="F333" s="40"/>
    </row>
    <row r="334" spans="5:6" ht="15.75" customHeight="1" x14ac:dyDescent="0.25">
      <c r="E334" s="40"/>
      <c r="F334" s="40"/>
    </row>
    <row r="335" spans="5:6" ht="15.75" customHeight="1" x14ac:dyDescent="0.25">
      <c r="E335" s="40"/>
      <c r="F335" s="40"/>
    </row>
    <row r="336" spans="5:6" ht="15.75" customHeight="1" x14ac:dyDescent="0.25">
      <c r="E336" s="40"/>
      <c r="F336" s="40"/>
    </row>
    <row r="337" spans="5:6" ht="15.75" customHeight="1" x14ac:dyDescent="0.25">
      <c r="E337" s="40"/>
      <c r="F337" s="40"/>
    </row>
    <row r="338" spans="5:6" ht="15.75" customHeight="1" x14ac:dyDescent="0.25">
      <c r="E338" s="40"/>
      <c r="F338" s="40"/>
    </row>
    <row r="339" spans="5:6" ht="15.75" customHeight="1" x14ac:dyDescent="0.25">
      <c r="E339" s="40"/>
      <c r="F339" s="40"/>
    </row>
    <row r="340" spans="5:6" ht="15.75" customHeight="1" x14ac:dyDescent="0.25">
      <c r="E340" s="40"/>
      <c r="F340" s="40"/>
    </row>
    <row r="341" spans="5:6" ht="15.75" customHeight="1" x14ac:dyDescent="0.25">
      <c r="E341" s="40"/>
      <c r="F341" s="40"/>
    </row>
    <row r="342" spans="5:6" ht="15.75" customHeight="1" x14ac:dyDescent="0.25">
      <c r="E342" s="40"/>
      <c r="F342" s="40"/>
    </row>
    <row r="343" spans="5:6" ht="15.75" customHeight="1" x14ac:dyDescent="0.25">
      <c r="E343" s="40"/>
      <c r="F343" s="40"/>
    </row>
    <row r="344" spans="5:6" ht="15.75" customHeight="1" x14ac:dyDescent="0.25">
      <c r="E344" s="40"/>
      <c r="F344" s="40"/>
    </row>
    <row r="345" spans="5:6" ht="15.75" customHeight="1" x14ac:dyDescent="0.25">
      <c r="E345" s="40"/>
      <c r="F345" s="40"/>
    </row>
    <row r="346" spans="5:6" ht="15.75" customHeight="1" x14ac:dyDescent="0.25">
      <c r="E346" s="40"/>
      <c r="F346" s="40"/>
    </row>
    <row r="347" spans="5:6" ht="15.75" customHeight="1" x14ac:dyDescent="0.25">
      <c r="E347" s="40"/>
      <c r="F347" s="40"/>
    </row>
    <row r="348" spans="5:6" ht="15.75" customHeight="1" x14ac:dyDescent="0.25">
      <c r="E348" s="40"/>
      <c r="F348" s="40"/>
    </row>
    <row r="349" spans="5:6" ht="15.75" customHeight="1" x14ac:dyDescent="0.25">
      <c r="E349" s="40"/>
      <c r="F349" s="40"/>
    </row>
    <row r="350" spans="5:6" ht="15.75" customHeight="1" x14ac:dyDescent="0.25">
      <c r="E350" s="40"/>
      <c r="F350" s="40"/>
    </row>
    <row r="351" spans="5:6" ht="15.75" customHeight="1" x14ac:dyDescent="0.25">
      <c r="E351" s="40"/>
      <c r="F351" s="40"/>
    </row>
    <row r="352" spans="5:6" ht="15.75" customHeight="1" x14ac:dyDescent="0.25">
      <c r="E352" s="40"/>
      <c r="F352" s="40"/>
    </row>
    <row r="353" spans="5:6" ht="15.75" customHeight="1" x14ac:dyDescent="0.25">
      <c r="E353" s="40"/>
      <c r="F353" s="40"/>
    </row>
    <row r="354" spans="5:6" ht="15.75" customHeight="1" x14ac:dyDescent="0.25">
      <c r="E354" s="40"/>
      <c r="F354" s="40"/>
    </row>
    <row r="355" spans="5:6" ht="15.75" customHeight="1" x14ac:dyDescent="0.25">
      <c r="E355" s="40"/>
      <c r="F355" s="40"/>
    </row>
    <row r="356" spans="5:6" ht="15.75" customHeight="1" x14ac:dyDescent="0.25">
      <c r="E356" s="40"/>
      <c r="F356" s="40"/>
    </row>
    <row r="357" spans="5:6" ht="15.75" customHeight="1" x14ac:dyDescent="0.25">
      <c r="E357" s="40"/>
      <c r="F357" s="40"/>
    </row>
    <row r="358" spans="5:6" ht="15.75" customHeight="1" x14ac:dyDescent="0.25">
      <c r="E358" s="40"/>
      <c r="F358" s="40"/>
    </row>
    <row r="359" spans="5:6" ht="15.75" customHeight="1" x14ac:dyDescent="0.25">
      <c r="E359" s="40"/>
      <c r="F359" s="40"/>
    </row>
    <row r="360" spans="5:6" ht="15.75" customHeight="1" x14ac:dyDescent="0.25">
      <c r="E360" s="40"/>
      <c r="F360" s="40"/>
    </row>
    <row r="361" spans="5:6" ht="15.75" customHeight="1" x14ac:dyDescent="0.25">
      <c r="E361" s="40"/>
      <c r="F361" s="40"/>
    </row>
    <row r="362" spans="5:6" ht="15.75" customHeight="1" x14ac:dyDescent="0.25">
      <c r="E362" s="40"/>
      <c r="F362" s="40"/>
    </row>
    <row r="363" spans="5:6" ht="15.75" customHeight="1" x14ac:dyDescent="0.25">
      <c r="E363" s="40"/>
      <c r="F363" s="40"/>
    </row>
    <row r="364" spans="5:6" ht="15.75" customHeight="1" x14ac:dyDescent="0.25">
      <c r="E364" s="40"/>
      <c r="F364" s="40"/>
    </row>
    <row r="365" spans="5:6" ht="15.75" customHeight="1" x14ac:dyDescent="0.25">
      <c r="E365" s="40"/>
      <c r="F365" s="40"/>
    </row>
    <row r="366" spans="5:6" ht="15.75" customHeight="1" x14ac:dyDescent="0.25">
      <c r="E366" s="40"/>
      <c r="F366" s="40"/>
    </row>
    <row r="367" spans="5:6" ht="15.75" customHeight="1" x14ac:dyDescent="0.25">
      <c r="E367" s="40"/>
      <c r="F367" s="40"/>
    </row>
    <row r="368" spans="5:6" ht="15.75" customHeight="1" x14ac:dyDescent="0.25">
      <c r="E368" s="40"/>
      <c r="F368" s="40"/>
    </row>
    <row r="369" spans="5:6" ht="15.75" customHeight="1" x14ac:dyDescent="0.25">
      <c r="E369" s="40"/>
      <c r="F369" s="40"/>
    </row>
    <row r="370" spans="5:6" ht="15.75" customHeight="1" x14ac:dyDescent="0.25">
      <c r="E370" s="40"/>
      <c r="F370" s="40"/>
    </row>
    <row r="371" spans="5:6" ht="15.75" customHeight="1" x14ac:dyDescent="0.25">
      <c r="E371" s="40"/>
      <c r="F371" s="40"/>
    </row>
    <row r="372" spans="5:6" ht="15.75" customHeight="1" x14ac:dyDescent="0.25">
      <c r="E372" s="40"/>
      <c r="F372" s="40"/>
    </row>
    <row r="373" spans="5:6" ht="15.75" customHeight="1" x14ac:dyDescent="0.25">
      <c r="E373" s="40"/>
      <c r="F373" s="40"/>
    </row>
    <row r="374" spans="5:6" ht="15.75" customHeight="1" x14ac:dyDescent="0.25">
      <c r="E374" s="40"/>
      <c r="F374" s="40"/>
    </row>
    <row r="375" spans="5:6" ht="15.75" customHeight="1" x14ac:dyDescent="0.25">
      <c r="E375" s="40"/>
      <c r="F375" s="40"/>
    </row>
    <row r="376" spans="5:6" ht="15.75" customHeight="1" x14ac:dyDescent="0.25">
      <c r="E376" s="40"/>
      <c r="F376" s="40"/>
    </row>
    <row r="377" spans="5:6" ht="15.75" customHeight="1" x14ac:dyDescent="0.25">
      <c r="E377" s="40"/>
      <c r="F377" s="40"/>
    </row>
    <row r="378" spans="5:6" ht="15.75" customHeight="1" x14ac:dyDescent="0.25">
      <c r="E378" s="40"/>
      <c r="F378" s="40"/>
    </row>
    <row r="379" spans="5:6" ht="15.75" customHeight="1" x14ac:dyDescent="0.25">
      <c r="E379" s="40"/>
      <c r="F379" s="40"/>
    </row>
    <row r="380" spans="5:6" ht="15.75" customHeight="1" x14ac:dyDescent="0.25">
      <c r="E380" s="40"/>
      <c r="F380" s="40"/>
    </row>
    <row r="381" spans="5:6" ht="15.75" customHeight="1" x14ac:dyDescent="0.25">
      <c r="E381" s="40"/>
      <c r="F381" s="40"/>
    </row>
    <row r="382" spans="5:6" ht="15.75" customHeight="1" x14ac:dyDescent="0.25">
      <c r="E382" s="40"/>
      <c r="F382" s="40"/>
    </row>
    <row r="383" spans="5:6" ht="15.75" customHeight="1" x14ac:dyDescent="0.25">
      <c r="E383" s="40"/>
      <c r="F383" s="40"/>
    </row>
    <row r="384" spans="5:6" ht="15.75" customHeight="1" x14ac:dyDescent="0.25">
      <c r="E384" s="40"/>
      <c r="F384" s="40"/>
    </row>
    <row r="385" spans="5:6" ht="15.75" customHeight="1" x14ac:dyDescent="0.25">
      <c r="E385" s="40"/>
      <c r="F385" s="40"/>
    </row>
    <row r="386" spans="5:6" ht="15.75" customHeight="1" x14ac:dyDescent="0.25">
      <c r="E386" s="40"/>
      <c r="F386" s="40"/>
    </row>
    <row r="387" spans="5:6" ht="15.75" customHeight="1" x14ac:dyDescent="0.25">
      <c r="E387" s="40"/>
      <c r="F387" s="40"/>
    </row>
    <row r="388" spans="5:6" ht="15.75" customHeight="1" x14ac:dyDescent="0.25">
      <c r="E388" s="40"/>
      <c r="F388" s="40"/>
    </row>
    <row r="389" spans="5:6" ht="15.75" customHeight="1" x14ac:dyDescent="0.25">
      <c r="E389" s="40"/>
      <c r="F389" s="40"/>
    </row>
    <row r="390" spans="5:6" ht="15.75" customHeight="1" x14ac:dyDescent="0.25">
      <c r="E390" s="40"/>
      <c r="F390" s="40"/>
    </row>
    <row r="391" spans="5:6" ht="15.75" customHeight="1" x14ac:dyDescent="0.25">
      <c r="E391" s="40"/>
      <c r="F391" s="40"/>
    </row>
    <row r="392" spans="5:6" ht="15.75" customHeight="1" x14ac:dyDescent="0.25">
      <c r="E392" s="40"/>
      <c r="F392" s="40"/>
    </row>
    <row r="393" spans="5:6" ht="15.75" customHeight="1" x14ac:dyDescent="0.25">
      <c r="E393" s="40"/>
      <c r="F393" s="40"/>
    </row>
    <row r="394" spans="5:6" ht="15.75" customHeight="1" x14ac:dyDescent="0.25">
      <c r="E394" s="40"/>
      <c r="F394" s="40"/>
    </row>
    <row r="395" spans="5:6" ht="15.75" customHeight="1" x14ac:dyDescent="0.25">
      <c r="E395" s="40"/>
      <c r="F395" s="40"/>
    </row>
    <row r="396" spans="5:6" ht="15.75" customHeight="1" x14ac:dyDescent="0.25">
      <c r="E396" s="40"/>
      <c r="F396" s="40"/>
    </row>
    <row r="397" spans="5:6" ht="15.75" customHeight="1" x14ac:dyDescent="0.25">
      <c r="E397" s="40"/>
      <c r="F397" s="40"/>
    </row>
    <row r="398" spans="5:6" ht="15.75" customHeight="1" x14ac:dyDescent="0.25">
      <c r="E398" s="40"/>
      <c r="F398" s="40"/>
    </row>
    <row r="399" spans="5:6" ht="15.75" customHeight="1" x14ac:dyDescent="0.25">
      <c r="E399" s="40"/>
      <c r="F399" s="40"/>
    </row>
    <row r="400" spans="5:6" ht="15.75" customHeight="1" x14ac:dyDescent="0.25">
      <c r="E400" s="40"/>
      <c r="F400" s="40"/>
    </row>
    <row r="401" spans="5:6" ht="15.75" customHeight="1" x14ac:dyDescent="0.25">
      <c r="E401" s="40"/>
      <c r="F401" s="40"/>
    </row>
    <row r="402" spans="5:6" ht="15.75" customHeight="1" x14ac:dyDescent="0.25">
      <c r="E402" s="40"/>
      <c r="F402" s="40"/>
    </row>
    <row r="403" spans="5:6" ht="15.75" customHeight="1" x14ac:dyDescent="0.25">
      <c r="E403" s="40"/>
      <c r="F403" s="40"/>
    </row>
    <row r="404" spans="5:6" ht="15.75" customHeight="1" x14ac:dyDescent="0.25">
      <c r="E404" s="40"/>
      <c r="F404" s="40"/>
    </row>
    <row r="405" spans="5:6" ht="15.75" customHeight="1" x14ac:dyDescent="0.25">
      <c r="E405" s="40"/>
      <c r="F405" s="40"/>
    </row>
    <row r="406" spans="5:6" ht="15.75" customHeight="1" x14ac:dyDescent="0.25">
      <c r="E406" s="40"/>
      <c r="F406" s="40"/>
    </row>
    <row r="407" spans="5:6" ht="15.75" customHeight="1" x14ac:dyDescent="0.25">
      <c r="E407" s="40"/>
      <c r="F407" s="40"/>
    </row>
    <row r="408" spans="5:6" ht="15.75" customHeight="1" x14ac:dyDescent="0.25">
      <c r="E408" s="40"/>
      <c r="F408" s="40"/>
    </row>
    <row r="409" spans="5:6" ht="15.75" customHeight="1" x14ac:dyDescent="0.25">
      <c r="E409" s="40"/>
      <c r="F409" s="40"/>
    </row>
    <row r="410" spans="5:6" ht="15.75" customHeight="1" x14ac:dyDescent="0.25">
      <c r="E410" s="40"/>
      <c r="F410" s="40"/>
    </row>
    <row r="411" spans="5:6" ht="15.75" customHeight="1" x14ac:dyDescent="0.25">
      <c r="E411" s="40"/>
      <c r="F411" s="40"/>
    </row>
    <row r="412" spans="5:6" ht="15.75" customHeight="1" x14ac:dyDescent="0.25">
      <c r="E412" s="40"/>
      <c r="F412" s="40"/>
    </row>
    <row r="413" spans="5:6" ht="15.75" customHeight="1" x14ac:dyDescent="0.25">
      <c r="E413" s="40"/>
      <c r="F413" s="40"/>
    </row>
    <row r="414" spans="5:6" ht="15.75" customHeight="1" x14ac:dyDescent="0.25">
      <c r="E414" s="40"/>
      <c r="F414" s="40"/>
    </row>
    <row r="415" spans="5:6" ht="15.75" customHeight="1" x14ac:dyDescent="0.25">
      <c r="E415" s="40"/>
      <c r="F415" s="40"/>
    </row>
    <row r="416" spans="5:6" ht="15.75" customHeight="1" x14ac:dyDescent="0.25">
      <c r="E416" s="40"/>
      <c r="F416" s="40"/>
    </row>
    <row r="417" spans="5:6" ht="15.75" customHeight="1" x14ac:dyDescent="0.25">
      <c r="E417" s="40"/>
      <c r="F417" s="40"/>
    </row>
    <row r="418" spans="5:6" ht="15.75" customHeight="1" x14ac:dyDescent="0.25">
      <c r="E418" s="40"/>
      <c r="F418" s="40"/>
    </row>
    <row r="419" spans="5:6" ht="15.75" customHeight="1" x14ac:dyDescent="0.25">
      <c r="E419" s="40"/>
      <c r="F419" s="40"/>
    </row>
    <row r="420" spans="5:6" ht="15.75" customHeight="1" x14ac:dyDescent="0.25">
      <c r="E420" s="40"/>
      <c r="F420" s="40"/>
    </row>
    <row r="421" spans="5:6" ht="15.75" customHeight="1" x14ac:dyDescent="0.25">
      <c r="E421" s="40"/>
      <c r="F421" s="40"/>
    </row>
    <row r="422" spans="5:6" ht="15.75" customHeight="1" x14ac:dyDescent="0.25">
      <c r="E422" s="40"/>
      <c r="F422" s="40"/>
    </row>
    <row r="423" spans="5:6" ht="15.75" customHeight="1" x14ac:dyDescent="0.25">
      <c r="E423" s="40"/>
      <c r="F423" s="40"/>
    </row>
    <row r="424" spans="5:6" ht="15.75" customHeight="1" x14ac:dyDescent="0.25">
      <c r="E424" s="40"/>
      <c r="F424" s="40"/>
    </row>
    <row r="425" spans="5:6" ht="15.75" customHeight="1" x14ac:dyDescent="0.25">
      <c r="E425" s="40"/>
      <c r="F425" s="40"/>
    </row>
    <row r="426" spans="5:6" ht="15.75" customHeight="1" x14ac:dyDescent="0.25">
      <c r="E426" s="40"/>
      <c r="F426" s="40"/>
    </row>
    <row r="427" spans="5:6" ht="15.75" customHeight="1" x14ac:dyDescent="0.25">
      <c r="E427" s="40"/>
      <c r="F427" s="40"/>
    </row>
    <row r="428" spans="5:6" ht="15.75" customHeight="1" x14ac:dyDescent="0.25">
      <c r="E428" s="40"/>
      <c r="F428" s="40"/>
    </row>
    <row r="429" spans="5:6" ht="15.75" customHeight="1" x14ac:dyDescent="0.25">
      <c r="E429" s="40"/>
      <c r="F429" s="40"/>
    </row>
    <row r="430" spans="5:6" ht="15.75" customHeight="1" x14ac:dyDescent="0.25">
      <c r="E430" s="40"/>
      <c r="F430" s="40"/>
    </row>
    <row r="431" spans="5:6" ht="15.75" customHeight="1" x14ac:dyDescent="0.25">
      <c r="E431" s="40"/>
      <c r="F431" s="40"/>
    </row>
    <row r="432" spans="5:6" ht="15.75" customHeight="1" x14ac:dyDescent="0.25">
      <c r="E432" s="40"/>
      <c r="F432" s="40"/>
    </row>
    <row r="433" spans="5:6" ht="15.75" customHeight="1" x14ac:dyDescent="0.25">
      <c r="E433" s="40"/>
      <c r="F433" s="40"/>
    </row>
    <row r="434" spans="5:6" ht="15.75" customHeight="1" x14ac:dyDescent="0.25">
      <c r="E434" s="40"/>
      <c r="F434" s="40"/>
    </row>
    <row r="435" spans="5:6" ht="15.75" customHeight="1" x14ac:dyDescent="0.25">
      <c r="E435" s="40"/>
      <c r="F435" s="40"/>
    </row>
    <row r="436" spans="5:6" ht="15.75" customHeight="1" x14ac:dyDescent="0.25">
      <c r="E436" s="40"/>
      <c r="F436" s="40"/>
    </row>
    <row r="437" spans="5:6" ht="15.75" customHeight="1" x14ac:dyDescent="0.25">
      <c r="E437" s="40"/>
      <c r="F437" s="40"/>
    </row>
    <row r="438" spans="5:6" ht="15.75" customHeight="1" x14ac:dyDescent="0.25">
      <c r="E438" s="40"/>
      <c r="F438" s="40"/>
    </row>
    <row r="439" spans="5:6" ht="15.75" customHeight="1" x14ac:dyDescent="0.25">
      <c r="E439" s="40"/>
      <c r="F439" s="40"/>
    </row>
    <row r="440" spans="5:6" ht="15.75" customHeight="1" x14ac:dyDescent="0.25">
      <c r="E440" s="40"/>
      <c r="F440" s="40"/>
    </row>
    <row r="441" spans="5:6" ht="15.75" customHeight="1" x14ac:dyDescent="0.25">
      <c r="E441" s="40"/>
      <c r="F441" s="40"/>
    </row>
    <row r="442" spans="5:6" ht="15.75" customHeight="1" x14ac:dyDescent="0.25">
      <c r="E442" s="40"/>
      <c r="F442" s="40"/>
    </row>
    <row r="443" spans="5:6" ht="15.75" customHeight="1" x14ac:dyDescent="0.25">
      <c r="E443" s="40"/>
      <c r="F443" s="40"/>
    </row>
    <row r="444" spans="5:6" ht="15.75" customHeight="1" x14ac:dyDescent="0.25">
      <c r="E444" s="40"/>
      <c r="F444" s="40"/>
    </row>
    <row r="445" spans="5:6" ht="15.75" customHeight="1" x14ac:dyDescent="0.25">
      <c r="E445" s="40"/>
      <c r="F445" s="40"/>
    </row>
    <row r="446" spans="5:6" ht="15.75" customHeight="1" x14ac:dyDescent="0.25">
      <c r="E446" s="40"/>
      <c r="F446" s="40"/>
    </row>
    <row r="447" spans="5:6" ht="15.75" customHeight="1" x14ac:dyDescent="0.25">
      <c r="E447" s="40"/>
      <c r="F447" s="40"/>
    </row>
    <row r="448" spans="5:6" ht="15.75" customHeight="1" x14ac:dyDescent="0.25">
      <c r="E448" s="40"/>
      <c r="F448" s="40"/>
    </row>
    <row r="449" spans="5:6" ht="15.75" customHeight="1" x14ac:dyDescent="0.25">
      <c r="E449" s="40"/>
      <c r="F449" s="40"/>
    </row>
    <row r="450" spans="5:6" ht="15.75" customHeight="1" x14ac:dyDescent="0.25">
      <c r="E450" s="40"/>
      <c r="F450" s="40"/>
    </row>
    <row r="451" spans="5:6" ht="15.75" customHeight="1" x14ac:dyDescent="0.25">
      <c r="E451" s="40"/>
      <c r="F451" s="40"/>
    </row>
    <row r="452" spans="5:6" ht="15.75" customHeight="1" x14ac:dyDescent="0.25">
      <c r="E452" s="40"/>
      <c r="F452" s="40"/>
    </row>
    <row r="453" spans="5:6" ht="15.75" customHeight="1" x14ac:dyDescent="0.25">
      <c r="E453" s="40"/>
      <c r="F453" s="40"/>
    </row>
    <row r="454" spans="5:6" ht="15.75" customHeight="1" x14ac:dyDescent="0.25">
      <c r="E454" s="40"/>
      <c r="F454" s="40"/>
    </row>
    <row r="455" spans="5:6" ht="15.75" customHeight="1" x14ac:dyDescent="0.25">
      <c r="E455" s="40"/>
      <c r="F455" s="40"/>
    </row>
    <row r="456" spans="5:6" ht="15.75" customHeight="1" x14ac:dyDescent="0.25">
      <c r="E456" s="40"/>
      <c r="F456" s="40"/>
    </row>
    <row r="457" spans="5:6" ht="15.75" customHeight="1" x14ac:dyDescent="0.25">
      <c r="E457" s="40"/>
      <c r="F457" s="40"/>
    </row>
    <row r="458" spans="5:6" ht="15.75" customHeight="1" x14ac:dyDescent="0.25">
      <c r="E458" s="40"/>
      <c r="F458" s="40"/>
    </row>
    <row r="459" spans="5:6" ht="15.75" customHeight="1" x14ac:dyDescent="0.25">
      <c r="E459" s="40"/>
      <c r="F459" s="40"/>
    </row>
    <row r="460" spans="5:6" ht="15.75" customHeight="1" x14ac:dyDescent="0.25">
      <c r="E460" s="40"/>
      <c r="F460" s="40"/>
    </row>
    <row r="461" spans="5:6" ht="15.75" customHeight="1" x14ac:dyDescent="0.25">
      <c r="E461" s="40"/>
      <c r="F461" s="40"/>
    </row>
    <row r="462" spans="5:6" ht="15.75" customHeight="1" x14ac:dyDescent="0.25">
      <c r="E462" s="40"/>
      <c r="F462" s="40"/>
    </row>
    <row r="463" spans="5:6" ht="15.75" customHeight="1" x14ac:dyDescent="0.25">
      <c r="E463" s="40"/>
      <c r="F463" s="40"/>
    </row>
    <row r="464" spans="5:6" ht="15.75" customHeight="1" x14ac:dyDescent="0.25">
      <c r="E464" s="40"/>
      <c r="F464" s="40"/>
    </row>
    <row r="465" spans="5:6" ht="15.75" customHeight="1" x14ac:dyDescent="0.25">
      <c r="E465" s="40"/>
      <c r="F465" s="40"/>
    </row>
    <row r="466" spans="5:6" ht="15.75" customHeight="1" x14ac:dyDescent="0.25">
      <c r="E466" s="40"/>
      <c r="F466" s="40"/>
    </row>
    <row r="467" spans="5:6" ht="15.75" customHeight="1" x14ac:dyDescent="0.25">
      <c r="E467" s="40"/>
      <c r="F467" s="40"/>
    </row>
    <row r="468" spans="5:6" ht="15.75" customHeight="1" x14ac:dyDescent="0.25">
      <c r="E468" s="40"/>
      <c r="F468" s="40"/>
    </row>
    <row r="469" spans="5:6" ht="15.75" customHeight="1" x14ac:dyDescent="0.25">
      <c r="E469" s="40"/>
      <c r="F469" s="40"/>
    </row>
    <row r="470" spans="5:6" ht="15.75" customHeight="1" x14ac:dyDescent="0.25">
      <c r="E470" s="40"/>
      <c r="F470" s="40"/>
    </row>
    <row r="471" spans="5:6" ht="15.75" customHeight="1" x14ac:dyDescent="0.25">
      <c r="E471" s="40"/>
      <c r="F471" s="40"/>
    </row>
    <row r="472" spans="5:6" ht="15.75" customHeight="1" x14ac:dyDescent="0.25">
      <c r="E472" s="40"/>
      <c r="F472" s="40"/>
    </row>
    <row r="473" spans="5:6" ht="15.75" customHeight="1" x14ac:dyDescent="0.25">
      <c r="E473" s="40"/>
      <c r="F473" s="40"/>
    </row>
    <row r="474" spans="5:6" ht="15.75" customHeight="1" x14ac:dyDescent="0.25">
      <c r="E474" s="40"/>
      <c r="F474" s="40"/>
    </row>
    <row r="475" spans="5:6" ht="15.75" customHeight="1" x14ac:dyDescent="0.25">
      <c r="E475" s="40"/>
      <c r="F475" s="40"/>
    </row>
    <row r="476" spans="5:6" ht="15.75" customHeight="1" x14ac:dyDescent="0.25">
      <c r="E476" s="40"/>
      <c r="F476" s="40"/>
    </row>
    <row r="477" spans="5:6" ht="15.75" customHeight="1" x14ac:dyDescent="0.25">
      <c r="E477" s="40"/>
      <c r="F477" s="40"/>
    </row>
    <row r="478" spans="5:6" ht="15.75" customHeight="1" x14ac:dyDescent="0.25">
      <c r="E478" s="40"/>
      <c r="F478" s="40"/>
    </row>
    <row r="479" spans="5:6" ht="15.75" customHeight="1" x14ac:dyDescent="0.25">
      <c r="E479" s="40"/>
      <c r="F479" s="40"/>
    </row>
    <row r="480" spans="5:6" ht="15.75" customHeight="1" x14ac:dyDescent="0.25">
      <c r="E480" s="40"/>
      <c r="F480" s="40"/>
    </row>
    <row r="481" spans="5:6" ht="15.75" customHeight="1" x14ac:dyDescent="0.25">
      <c r="E481" s="40"/>
      <c r="F481" s="40"/>
    </row>
    <row r="482" spans="5:6" ht="15.75" customHeight="1" x14ac:dyDescent="0.25">
      <c r="E482" s="40"/>
      <c r="F482" s="40"/>
    </row>
    <row r="483" spans="5:6" ht="15.75" customHeight="1" x14ac:dyDescent="0.25">
      <c r="E483" s="40"/>
      <c r="F483" s="40"/>
    </row>
    <row r="484" spans="5:6" ht="15.75" customHeight="1" x14ac:dyDescent="0.25">
      <c r="E484" s="40"/>
      <c r="F484" s="40"/>
    </row>
    <row r="485" spans="5:6" ht="15.75" customHeight="1" x14ac:dyDescent="0.25">
      <c r="E485" s="40"/>
      <c r="F485" s="40"/>
    </row>
    <row r="486" spans="5:6" ht="15.75" customHeight="1" x14ac:dyDescent="0.25">
      <c r="E486" s="40"/>
      <c r="F486" s="40"/>
    </row>
    <row r="487" spans="5:6" ht="15.75" customHeight="1" x14ac:dyDescent="0.25">
      <c r="E487" s="40"/>
      <c r="F487" s="40"/>
    </row>
    <row r="488" spans="5:6" ht="15.75" customHeight="1" x14ac:dyDescent="0.25">
      <c r="E488" s="40"/>
      <c r="F488" s="40"/>
    </row>
    <row r="489" spans="5:6" ht="15.75" customHeight="1" x14ac:dyDescent="0.25">
      <c r="E489" s="40"/>
      <c r="F489" s="40"/>
    </row>
    <row r="490" spans="5:6" ht="15.75" customHeight="1" x14ac:dyDescent="0.25">
      <c r="E490" s="40"/>
      <c r="F490" s="40"/>
    </row>
    <row r="491" spans="5:6" ht="15.75" customHeight="1" x14ac:dyDescent="0.25">
      <c r="E491" s="40"/>
      <c r="F491" s="40"/>
    </row>
    <row r="492" spans="5:6" ht="15.75" customHeight="1" x14ac:dyDescent="0.25">
      <c r="E492" s="40"/>
      <c r="F492" s="40"/>
    </row>
    <row r="493" spans="5:6" ht="15.75" customHeight="1" x14ac:dyDescent="0.25">
      <c r="E493" s="40"/>
      <c r="F493" s="40"/>
    </row>
    <row r="494" spans="5:6" ht="15.75" customHeight="1" x14ac:dyDescent="0.25">
      <c r="E494" s="40"/>
      <c r="F494" s="40"/>
    </row>
    <row r="495" spans="5:6" ht="15.75" customHeight="1" x14ac:dyDescent="0.25">
      <c r="E495" s="40"/>
      <c r="F495" s="40"/>
    </row>
    <row r="496" spans="5:6" ht="15.75" customHeight="1" x14ac:dyDescent="0.25">
      <c r="E496" s="40"/>
      <c r="F496" s="40"/>
    </row>
    <row r="497" spans="5:6" ht="15.75" customHeight="1" x14ac:dyDescent="0.25">
      <c r="E497" s="40"/>
      <c r="F497" s="40"/>
    </row>
    <row r="498" spans="5:6" ht="15.75" customHeight="1" x14ac:dyDescent="0.25">
      <c r="E498" s="40"/>
      <c r="F498" s="40"/>
    </row>
    <row r="499" spans="5:6" ht="15.75" customHeight="1" x14ac:dyDescent="0.25">
      <c r="E499" s="40"/>
      <c r="F499" s="40"/>
    </row>
    <row r="500" spans="5:6" ht="15.75" customHeight="1" x14ac:dyDescent="0.25">
      <c r="E500" s="40"/>
      <c r="F500" s="40"/>
    </row>
    <row r="501" spans="5:6" ht="15.75" customHeight="1" x14ac:dyDescent="0.25">
      <c r="E501" s="40"/>
      <c r="F501" s="40"/>
    </row>
    <row r="502" spans="5:6" ht="15.75" customHeight="1" x14ac:dyDescent="0.25">
      <c r="E502" s="40"/>
      <c r="F502" s="40"/>
    </row>
    <row r="503" spans="5:6" ht="15.75" customHeight="1" x14ac:dyDescent="0.25">
      <c r="E503" s="40"/>
      <c r="F503" s="40"/>
    </row>
    <row r="504" spans="5:6" ht="15.75" customHeight="1" x14ac:dyDescent="0.25">
      <c r="E504" s="40"/>
      <c r="F504" s="40"/>
    </row>
    <row r="505" spans="5:6" ht="15.75" customHeight="1" x14ac:dyDescent="0.25">
      <c r="E505" s="40"/>
      <c r="F505" s="40"/>
    </row>
    <row r="506" spans="5:6" ht="15.75" customHeight="1" x14ac:dyDescent="0.25">
      <c r="E506" s="40"/>
      <c r="F506" s="40"/>
    </row>
    <row r="507" spans="5:6" ht="15.75" customHeight="1" x14ac:dyDescent="0.25">
      <c r="E507" s="40"/>
      <c r="F507" s="40"/>
    </row>
    <row r="508" spans="5:6" ht="15.75" customHeight="1" x14ac:dyDescent="0.25">
      <c r="E508" s="40"/>
      <c r="F508" s="40"/>
    </row>
    <row r="509" spans="5:6" ht="15.75" customHeight="1" x14ac:dyDescent="0.25">
      <c r="E509" s="40"/>
      <c r="F509" s="40"/>
    </row>
    <row r="510" spans="5:6" ht="15.75" customHeight="1" x14ac:dyDescent="0.25">
      <c r="E510" s="40"/>
      <c r="F510" s="40"/>
    </row>
    <row r="511" spans="5:6" ht="15.75" customHeight="1" x14ac:dyDescent="0.25">
      <c r="E511" s="40"/>
      <c r="F511" s="40"/>
    </row>
    <row r="512" spans="5:6" ht="15.75" customHeight="1" x14ac:dyDescent="0.25">
      <c r="E512" s="40"/>
      <c r="F512" s="40"/>
    </row>
    <row r="513" spans="5:6" ht="15.75" customHeight="1" x14ac:dyDescent="0.25">
      <c r="E513" s="40"/>
      <c r="F513" s="40"/>
    </row>
    <row r="514" spans="5:6" ht="15.75" customHeight="1" x14ac:dyDescent="0.25">
      <c r="E514" s="40"/>
      <c r="F514" s="40"/>
    </row>
    <row r="515" spans="5:6" ht="15.75" customHeight="1" x14ac:dyDescent="0.25">
      <c r="E515" s="40"/>
      <c r="F515" s="40"/>
    </row>
    <row r="516" spans="5:6" ht="15.75" customHeight="1" x14ac:dyDescent="0.25">
      <c r="E516" s="40"/>
      <c r="F516" s="40"/>
    </row>
    <row r="517" spans="5:6" ht="15.75" customHeight="1" x14ac:dyDescent="0.25">
      <c r="E517" s="40"/>
      <c r="F517" s="40"/>
    </row>
    <row r="518" spans="5:6" ht="15.75" customHeight="1" x14ac:dyDescent="0.25">
      <c r="E518" s="40"/>
      <c r="F518" s="40"/>
    </row>
    <row r="519" spans="5:6" ht="15.75" customHeight="1" x14ac:dyDescent="0.25">
      <c r="E519" s="40"/>
      <c r="F519" s="40"/>
    </row>
    <row r="520" spans="5:6" ht="15.75" customHeight="1" x14ac:dyDescent="0.25">
      <c r="E520" s="40"/>
      <c r="F520" s="40"/>
    </row>
    <row r="521" spans="5:6" ht="15.75" customHeight="1" x14ac:dyDescent="0.25">
      <c r="E521" s="40"/>
      <c r="F521" s="40"/>
    </row>
    <row r="522" spans="5:6" ht="15.75" customHeight="1" x14ac:dyDescent="0.25">
      <c r="E522" s="40"/>
      <c r="F522" s="40"/>
    </row>
    <row r="523" spans="5:6" ht="15.75" customHeight="1" x14ac:dyDescent="0.25">
      <c r="E523" s="40"/>
      <c r="F523" s="40"/>
    </row>
    <row r="524" spans="5:6" ht="15.75" customHeight="1" x14ac:dyDescent="0.25">
      <c r="E524" s="40"/>
      <c r="F524" s="40"/>
    </row>
    <row r="525" spans="5:6" ht="15.75" customHeight="1" x14ac:dyDescent="0.25">
      <c r="E525" s="40"/>
      <c r="F525" s="40"/>
    </row>
    <row r="526" spans="5:6" ht="15.75" customHeight="1" x14ac:dyDescent="0.25">
      <c r="E526" s="40"/>
      <c r="F526" s="40"/>
    </row>
    <row r="527" spans="5:6" ht="15.75" customHeight="1" x14ac:dyDescent="0.25">
      <c r="E527" s="40"/>
      <c r="F527" s="40"/>
    </row>
    <row r="528" spans="5:6" ht="15.75" customHeight="1" x14ac:dyDescent="0.25">
      <c r="E528" s="40"/>
      <c r="F528" s="40"/>
    </row>
    <row r="529" spans="5:6" ht="15.75" customHeight="1" x14ac:dyDescent="0.25">
      <c r="E529" s="40"/>
      <c r="F529" s="40"/>
    </row>
    <row r="530" spans="5:6" ht="15.75" customHeight="1" x14ac:dyDescent="0.25">
      <c r="E530" s="40"/>
      <c r="F530" s="40"/>
    </row>
    <row r="531" spans="5:6" ht="15.75" customHeight="1" x14ac:dyDescent="0.25">
      <c r="E531" s="40"/>
      <c r="F531" s="40"/>
    </row>
    <row r="532" spans="5:6" ht="15.75" customHeight="1" x14ac:dyDescent="0.25">
      <c r="E532" s="40"/>
      <c r="F532" s="40"/>
    </row>
    <row r="533" spans="5:6" ht="15.75" customHeight="1" x14ac:dyDescent="0.25">
      <c r="E533" s="40"/>
      <c r="F533" s="40"/>
    </row>
    <row r="534" spans="5:6" ht="15.75" customHeight="1" x14ac:dyDescent="0.25">
      <c r="E534" s="40"/>
      <c r="F534" s="40"/>
    </row>
    <row r="535" spans="5:6" ht="15.75" customHeight="1" x14ac:dyDescent="0.25">
      <c r="E535" s="40"/>
      <c r="F535" s="40"/>
    </row>
    <row r="536" spans="5:6" ht="15.75" customHeight="1" x14ac:dyDescent="0.25">
      <c r="E536" s="40"/>
      <c r="F536" s="40"/>
    </row>
    <row r="537" spans="5:6" ht="15.75" customHeight="1" x14ac:dyDescent="0.25">
      <c r="E537" s="40"/>
      <c r="F537" s="40"/>
    </row>
    <row r="538" spans="5:6" ht="15.75" customHeight="1" x14ac:dyDescent="0.25">
      <c r="E538" s="40"/>
      <c r="F538" s="40"/>
    </row>
    <row r="539" spans="5:6" ht="15.75" customHeight="1" x14ac:dyDescent="0.25">
      <c r="E539" s="40"/>
      <c r="F539" s="40"/>
    </row>
    <row r="540" spans="5:6" ht="15.75" customHeight="1" x14ac:dyDescent="0.25">
      <c r="E540" s="40"/>
      <c r="F540" s="40"/>
    </row>
    <row r="541" spans="5:6" ht="15.75" customHeight="1" x14ac:dyDescent="0.25">
      <c r="E541" s="40"/>
      <c r="F541" s="40"/>
    </row>
    <row r="542" spans="5:6" ht="15.75" customHeight="1" x14ac:dyDescent="0.25">
      <c r="E542" s="40"/>
      <c r="F542" s="40"/>
    </row>
    <row r="543" spans="5:6" ht="15.75" customHeight="1" x14ac:dyDescent="0.25">
      <c r="E543" s="40"/>
      <c r="F543" s="40"/>
    </row>
    <row r="544" spans="5:6" ht="15.75" customHeight="1" x14ac:dyDescent="0.25">
      <c r="E544" s="40"/>
      <c r="F544" s="40"/>
    </row>
    <row r="545" spans="5:6" ht="15.75" customHeight="1" x14ac:dyDescent="0.25">
      <c r="E545" s="40"/>
      <c r="F545" s="40"/>
    </row>
    <row r="546" spans="5:6" ht="15.75" customHeight="1" x14ac:dyDescent="0.25">
      <c r="E546" s="40"/>
      <c r="F546" s="40"/>
    </row>
    <row r="547" spans="5:6" ht="15.75" customHeight="1" x14ac:dyDescent="0.25">
      <c r="E547" s="40"/>
      <c r="F547" s="40"/>
    </row>
    <row r="548" spans="5:6" ht="15.75" customHeight="1" x14ac:dyDescent="0.25">
      <c r="E548" s="40"/>
      <c r="F548" s="40"/>
    </row>
    <row r="549" spans="5:6" ht="15.75" customHeight="1" x14ac:dyDescent="0.25">
      <c r="E549" s="40"/>
      <c r="F549" s="40"/>
    </row>
    <row r="550" spans="5:6" ht="15.75" customHeight="1" x14ac:dyDescent="0.25">
      <c r="E550" s="40"/>
      <c r="F550" s="40"/>
    </row>
    <row r="551" spans="5:6" ht="15.75" customHeight="1" x14ac:dyDescent="0.25">
      <c r="E551" s="40"/>
      <c r="F551" s="40"/>
    </row>
    <row r="552" spans="5:6" ht="15.75" customHeight="1" x14ac:dyDescent="0.25">
      <c r="E552" s="40"/>
      <c r="F552" s="40"/>
    </row>
    <row r="553" spans="5:6" ht="15.75" customHeight="1" x14ac:dyDescent="0.25">
      <c r="E553" s="40"/>
      <c r="F553" s="40"/>
    </row>
    <row r="554" spans="5:6" ht="15.75" customHeight="1" x14ac:dyDescent="0.25">
      <c r="E554" s="40"/>
      <c r="F554" s="40"/>
    </row>
    <row r="555" spans="5:6" ht="15.75" customHeight="1" x14ac:dyDescent="0.25">
      <c r="E555" s="40"/>
      <c r="F555" s="40"/>
    </row>
    <row r="556" spans="5:6" ht="15.75" customHeight="1" x14ac:dyDescent="0.25">
      <c r="E556" s="40"/>
      <c r="F556" s="40"/>
    </row>
    <row r="557" spans="5:6" ht="15.75" customHeight="1" x14ac:dyDescent="0.25">
      <c r="E557" s="40"/>
      <c r="F557" s="40"/>
    </row>
    <row r="558" spans="5:6" ht="15.75" customHeight="1" x14ac:dyDescent="0.25">
      <c r="E558" s="40"/>
      <c r="F558" s="40"/>
    </row>
    <row r="559" spans="5:6" ht="15.75" customHeight="1" x14ac:dyDescent="0.25">
      <c r="E559" s="40"/>
      <c r="F559" s="40"/>
    </row>
    <row r="560" spans="5:6" ht="15.75" customHeight="1" x14ac:dyDescent="0.25">
      <c r="E560" s="40"/>
      <c r="F560" s="40"/>
    </row>
    <row r="561" spans="5:6" ht="15.75" customHeight="1" x14ac:dyDescent="0.25">
      <c r="E561" s="40"/>
      <c r="F561" s="40"/>
    </row>
    <row r="562" spans="5:6" ht="15.75" customHeight="1" x14ac:dyDescent="0.25">
      <c r="E562" s="40"/>
      <c r="F562" s="40"/>
    </row>
    <row r="563" spans="5:6" ht="15.75" customHeight="1" x14ac:dyDescent="0.25">
      <c r="E563" s="40"/>
      <c r="F563" s="40"/>
    </row>
    <row r="564" spans="5:6" ht="15.75" customHeight="1" x14ac:dyDescent="0.25">
      <c r="E564" s="40"/>
      <c r="F564" s="40"/>
    </row>
    <row r="565" spans="5:6" ht="15.75" customHeight="1" x14ac:dyDescent="0.25">
      <c r="E565" s="40"/>
      <c r="F565" s="40"/>
    </row>
    <row r="566" spans="5:6" ht="15.75" customHeight="1" x14ac:dyDescent="0.25">
      <c r="E566" s="40"/>
      <c r="F566" s="40"/>
    </row>
    <row r="567" spans="5:6" ht="15.75" customHeight="1" x14ac:dyDescent="0.25">
      <c r="E567" s="40"/>
      <c r="F567" s="40"/>
    </row>
    <row r="568" spans="5:6" ht="15.75" customHeight="1" x14ac:dyDescent="0.25">
      <c r="E568" s="40"/>
      <c r="F568" s="40"/>
    </row>
    <row r="569" spans="5:6" ht="15.75" customHeight="1" x14ac:dyDescent="0.25">
      <c r="E569" s="40"/>
      <c r="F569" s="40"/>
    </row>
    <row r="570" spans="5:6" ht="15.75" customHeight="1" x14ac:dyDescent="0.25">
      <c r="E570" s="40"/>
      <c r="F570" s="40"/>
    </row>
    <row r="571" spans="5:6" ht="15.75" customHeight="1" x14ac:dyDescent="0.25">
      <c r="E571" s="40"/>
      <c r="F571" s="40"/>
    </row>
    <row r="572" spans="5:6" ht="15.75" customHeight="1" x14ac:dyDescent="0.25">
      <c r="E572" s="40"/>
      <c r="F572" s="40"/>
    </row>
    <row r="573" spans="5:6" ht="15.75" customHeight="1" x14ac:dyDescent="0.25">
      <c r="E573" s="40"/>
      <c r="F573" s="40"/>
    </row>
    <row r="574" spans="5:6" ht="15.75" customHeight="1" x14ac:dyDescent="0.25">
      <c r="E574" s="40"/>
      <c r="F574" s="40"/>
    </row>
    <row r="575" spans="5:6" ht="15.75" customHeight="1" x14ac:dyDescent="0.25">
      <c r="E575" s="40"/>
      <c r="F575" s="40"/>
    </row>
    <row r="576" spans="5:6" ht="15.75" customHeight="1" x14ac:dyDescent="0.25">
      <c r="E576" s="40"/>
      <c r="F576" s="40"/>
    </row>
    <row r="577" spans="5:6" ht="15.75" customHeight="1" x14ac:dyDescent="0.25">
      <c r="E577" s="40"/>
      <c r="F577" s="40"/>
    </row>
    <row r="578" spans="5:6" ht="15.75" customHeight="1" x14ac:dyDescent="0.25">
      <c r="E578" s="40"/>
      <c r="F578" s="40"/>
    </row>
    <row r="579" spans="5:6" ht="15.75" customHeight="1" x14ac:dyDescent="0.25">
      <c r="E579" s="40"/>
      <c r="F579" s="40"/>
    </row>
    <row r="580" spans="5:6" ht="15.75" customHeight="1" x14ac:dyDescent="0.25">
      <c r="E580" s="40"/>
      <c r="F580" s="40"/>
    </row>
    <row r="581" spans="5:6" ht="15.75" customHeight="1" x14ac:dyDescent="0.25">
      <c r="E581" s="40"/>
      <c r="F581" s="40"/>
    </row>
    <row r="582" spans="5:6" ht="15.75" customHeight="1" x14ac:dyDescent="0.25">
      <c r="E582" s="40"/>
      <c r="F582" s="40"/>
    </row>
    <row r="583" spans="5:6" ht="15.75" customHeight="1" x14ac:dyDescent="0.25">
      <c r="E583" s="40"/>
      <c r="F583" s="40"/>
    </row>
    <row r="584" spans="5:6" ht="15.75" customHeight="1" x14ac:dyDescent="0.25">
      <c r="E584" s="40"/>
      <c r="F584" s="40"/>
    </row>
    <row r="585" spans="5:6" ht="15.75" customHeight="1" x14ac:dyDescent="0.25">
      <c r="E585" s="40"/>
      <c r="F585" s="40"/>
    </row>
    <row r="586" spans="5:6" ht="15.75" customHeight="1" x14ac:dyDescent="0.25">
      <c r="E586" s="40"/>
      <c r="F586" s="40"/>
    </row>
    <row r="587" spans="5:6" ht="15.75" customHeight="1" x14ac:dyDescent="0.25">
      <c r="E587" s="40"/>
      <c r="F587" s="40"/>
    </row>
    <row r="588" spans="5:6" ht="15.75" customHeight="1" x14ac:dyDescent="0.25">
      <c r="E588" s="40"/>
      <c r="F588" s="40"/>
    </row>
    <row r="589" spans="5:6" ht="15.75" customHeight="1" x14ac:dyDescent="0.25">
      <c r="E589" s="40"/>
      <c r="F589" s="40"/>
    </row>
    <row r="590" spans="5:6" ht="15.75" customHeight="1" x14ac:dyDescent="0.25">
      <c r="E590" s="40"/>
      <c r="F590" s="40"/>
    </row>
    <row r="591" spans="5:6" ht="15.75" customHeight="1" x14ac:dyDescent="0.25">
      <c r="E591" s="40"/>
      <c r="F591" s="40"/>
    </row>
    <row r="592" spans="5:6" ht="15.75" customHeight="1" x14ac:dyDescent="0.25">
      <c r="E592" s="40"/>
      <c r="F592" s="40"/>
    </row>
    <row r="593" spans="5:6" ht="15.75" customHeight="1" x14ac:dyDescent="0.25">
      <c r="E593" s="40"/>
      <c r="F593" s="40"/>
    </row>
    <row r="594" spans="5:6" ht="15.75" customHeight="1" x14ac:dyDescent="0.25">
      <c r="E594" s="40"/>
      <c r="F594" s="40"/>
    </row>
    <row r="595" spans="5:6" ht="15.75" customHeight="1" x14ac:dyDescent="0.25">
      <c r="E595" s="40"/>
      <c r="F595" s="40"/>
    </row>
    <row r="596" spans="5:6" ht="15.75" customHeight="1" x14ac:dyDescent="0.25">
      <c r="E596" s="40"/>
      <c r="F596" s="40"/>
    </row>
    <row r="597" spans="5:6" ht="15.75" customHeight="1" x14ac:dyDescent="0.25">
      <c r="E597" s="40"/>
      <c r="F597" s="40"/>
    </row>
    <row r="598" spans="5:6" ht="15.75" customHeight="1" x14ac:dyDescent="0.25">
      <c r="E598" s="40"/>
      <c r="F598" s="40"/>
    </row>
    <row r="599" spans="5:6" ht="15.75" customHeight="1" x14ac:dyDescent="0.25">
      <c r="E599" s="40"/>
      <c r="F599" s="40"/>
    </row>
    <row r="600" spans="5:6" ht="15.75" customHeight="1" x14ac:dyDescent="0.25">
      <c r="E600" s="40"/>
      <c r="F600" s="40"/>
    </row>
    <row r="601" spans="5:6" ht="15.75" customHeight="1" x14ac:dyDescent="0.25">
      <c r="E601" s="40"/>
      <c r="F601" s="40"/>
    </row>
    <row r="602" spans="5:6" ht="15.75" customHeight="1" x14ac:dyDescent="0.25">
      <c r="E602" s="40"/>
      <c r="F602" s="40"/>
    </row>
    <row r="603" spans="5:6" ht="15.75" customHeight="1" x14ac:dyDescent="0.25">
      <c r="E603" s="40"/>
      <c r="F603" s="40"/>
    </row>
    <row r="604" spans="5:6" ht="15.75" customHeight="1" x14ac:dyDescent="0.25">
      <c r="E604" s="40"/>
      <c r="F604" s="40"/>
    </row>
    <row r="605" spans="5:6" ht="15.75" customHeight="1" x14ac:dyDescent="0.25">
      <c r="E605" s="40"/>
      <c r="F605" s="40"/>
    </row>
    <row r="606" spans="5:6" ht="15.75" customHeight="1" x14ac:dyDescent="0.25">
      <c r="E606" s="40"/>
      <c r="F606" s="40"/>
    </row>
    <row r="607" spans="5:6" ht="15.75" customHeight="1" x14ac:dyDescent="0.25">
      <c r="E607" s="40"/>
      <c r="F607" s="40"/>
    </row>
    <row r="608" spans="5:6" ht="15.75" customHeight="1" x14ac:dyDescent="0.25">
      <c r="E608" s="40"/>
      <c r="F608" s="40"/>
    </row>
    <row r="609" spans="5:6" ht="15.75" customHeight="1" x14ac:dyDescent="0.25">
      <c r="E609" s="40"/>
      <c r="F609" s="40"/>
    </row>
    <row r="610" spans="5:6" ht="15.75" customHeight="1" x14ac:dyDescent="0.25">
      <c r="E610" s="40"/>
      <c r="F610" s="40"/>
    </row>
    <row r="611" spans="5:6" ht="15.75" customHeight="1" x14ac:dyDescent="0.25">
      <c r="E611" s="40"/>
      <c r="F611" s="40"/>
    </row>
    <row r="612" spans="5:6" ht="15.75" customHeight="1" x14ac:dyDescent="0.25">
      <c r="E612" s="40"/>
      <c r="F612" s="40"/>
    </row>
    <row r="613" spans="5:6" ht="15.75" customHeight="1" x14ac:dyDescent="0.25">
      <c r="E613" s="40"/>
      <c r="F613" s="40"/>
    </row>
    <row r="614" spans="5:6" ht="15.75" customHeight="1" x14ac:dyDescent="0.25">
      <c r="E614" s="40"/>
      <c r="F614" s="40"/>
    </row>
    <row r="615" spans="5:6" ht="15.75" customHeight="1" x14ac:dyDescent="0.25">
      <c r="E615" s="40"/>
      <c r="F615" s="40"/>
    </row>
    <row r="616" spans="5:6" ht="15.75" customHeight="1" x14ac:dyDescent="0.25">
      <c r="E616" s="40"/>
      <c r="F616" s="40"/>
    </row>
    <row r="617" spans="5:6" ht="15.75" customHeight="1" x14ac:dyDescent="0.25">
      <c r="E617" s="40"/>
      <c r="F617" s="40"/>
    </row>
    <row r="618" spans="5:6" ht="15.75" customHeight="1" x14ac:dyDescent="0.25">
      <c r="E618" s="40"/>
      <c r="F618" s="40"/>
    </row>
    <row r="619" spans="5:6" ht="15.75" customHeight="1" x14ac:dyDescent="0.25">
      <c r="E619" s="40"/>
      <c r="F619" s="40"/>
    </row>
    <row r="620" spans="5:6" ht="15.75" customHeight="1" x14ac:dyDescent="0.25">
      <c r="E620" s="40"/>
      <c r="F620" s="40"/>
    </row>
    <row r="621" spans="5:6" ht="15.75" customHeight="1" x14ac:dyDescent="0.25">
      <c r="E621" s="40"/>
      <c r="F621" s="40"/>
    </row>
    <row r="622" spans="5:6" ht="15.75" customHeight="1" x14ac:dyDescent="0.25">
      <c r="E622" s="40"/>
      <c r="F622" s="40"/>
    </row>
    <row r="623" spans="5:6" ht="15.75" customHeight="1" x14ac:dyDescent="0.25">
      <c r="E623" s="40"/>
      <c r="F623" s="40"/>
    </row>
    <row r="624" spans="5:6" ht="15.75" customHeight="1" x14ac:dyDescent="0.25">
      <c r="E624" s="40"/>
      <c r="F624" s="40"/>
    </row>
    <row r="625" spans="5:6" ht="15.75" customHeight="1" x14ac:dyDescent="0.25">
      <c r="E625" s="40"/>
      <c r="F625" s="40"/>
    </row>
    <row r="626" spans="5:6" ht="15.75" customHeight="1" x14ac:dyDescent="0.25">
      <c r="E626" s="40"/>
      <c r="F626" s="40"/>
    </row>
    <row r="627" spans="5:6" ht="15.75" customHeight="1" x14ac:dyDescent="0.25">
      <c r="E627" s="40"/>
      <c r="F627" s="40"/>
    </row>
    <row r="628" spans="5:6" ht="15.75" customHeight="1" x14ac:dyDescent="0.25">
      <c r="E628" s="40"/>
      <c r="F628" s="40"/>
    </row>
    <row r="629" spans="5:6" ht="15.75" customHeight="1" x14ac:dyDescent="0.25">
      <c r="E629" s="40"/>
      <c r="F629" s="40"/>
    </row>
    <row r="630" spans="5:6" ht="15.75" customHeight="1" x14ac:dyDescent="0.25">
      <c r="E630" s="40"/>
      <c r="F630" s="40"/>
    </row>
    <row r="631" spans="5:6" ht="15.75" customHeight="1" x14ac:dyDescent="0.25">
      <c r="E631" s="40"/>
      <c r="F631" s="40"/>
    </row>
    <row r="632" spans="5:6" ht="15.75" customHeight="1" x14ac:dyDescent="0.25">
      <c r="E632" s="40"/>
      <c r="F632" s="40"/>
    </row>
    <row r="633" spans="5:6" ht="15.75" customHeight="1" x14ac:dyDescent="0.25">
      <c r="E633" s="40"/>
      <c r="F633" s="40"/>
    </row>
    <row r="634" spans="5:6" ht="15.75" customHeight="1" x14ac:dyDescent="0.25">
      <c r="E634" s="40"/>
      <c r="F634" s="40"/>
    </row>
    <row r="635" spans="5:6" ht="15.75" customHeight="1" x14ac:dyDescent="0.25">
      <c r="E635" s="40"/>
      <c r="F635" s="40"/>
    </row>
    <row r="636" spans="5:6" ht="15.75" customHeight="1" x14ac:dyDescent="0.25">
      <c r="E636" s="40"/>
      <c r="F636" s="40"/>
    </row>
    <row r="637" spans="5:6" ht="15.75" customHeight="1" x14ac:dyDescent="0.25">
      <c r="E637" s="40"/>
      <c r="F637" s="40"/>
    </row>
    <row r="638" spans="5:6" ht="15.75" customHeight="1" x14ac:dyDescent="0.25">
      <c r="E638" s="40"/>
      <c r="F638" s="40"/>
    </row>
    <row r="639" spans="5:6" ht="15.75" customHeight="1" x14ac:dyDescent="0.25">
      <c r="E639" s="40"/>
      <c r="F639" s="40"/>
    </row>
    <row r="640" spans="5:6" ht="15.75" customHeight="1" x14ac:dyDescent="0.25">
      <c r="E640" s="40"/>
      <c r="F640" s="40"/>
    </row>
    <row r="641" spans="5:6" ht="15.75" customHeight="1" x14ac:dyDescent="0.25">
      <c r="E641" s="40"/>
      <c r="F641" s="40"/>
    </row>
    <row r="642" spans="5:6" ht="15.75" customHeight="1" x14ac:dyDescent="0.25">
      <c r="E642" s="40"/>
      <c r="F642" s="40"/>
    </row>
    <row r="643" spans="5:6" ht="15.75" customHeight="1" x14ac:dyDescent="0.25">
      <c r="E643" s="40"/>
      <c r="F643" s="40"/>
    </row>
    <row r="644" spans="5:6" ht="15.75" customHeight="1" x14ac:dyDescent="0.25">
      <c r="E644" s="40"/>
      <c r="F644" s="40"/>
    </row>
    <row r="645" spans="5:6" ht="15.75" customHeight="1" x14ac:dyDescent="0.25">
      <c r="E645" s="40"/>
      <c r="F645" s="40"/>
    </row>
    <row r="646" spans="5:6" ht="15.75" customHeight="1" x14ac:dyDescent="0.25">
      <c r="E646" s="40"/>
      <c r="F646" s="40"/>
    </row>
    <row r="647" spans="5:6" ht="15.75" customHeight="1" x14ac:dyDescent="0.25">
      <c r="E647" s="40"/>
      <c r="F647" s="40"/>
    </row>
    <row r="648" spans="5:6" ht="15.75" customHeight="1" x14ac:dyDescent="0.25">
      <c r="E648" s="40"/>
      <c r="F648" s="40"/>
    </row>
    <row r="649" spans="5:6" ht="15.75" customHeight="1" x14ac:dyDescent="0.25">
      <c r="E649" s="40"/>
      <c r="F649" s="40"/>
    </row>
    <row r="650" spans="5:6" ht="15.75" customHeight="1" x14ac:dyDescent="0.25">
      <c r="E650" s="40"/>
      <c r="F650" s="40"/>
    </row>
    <row r="651" spans="5:6" ht="15.75" customHeight="1" x14ac:dyDescent="0.25">
      <c r="E651" s="40"/>
      <c r="F651" s="40"/>
    </row>
    <row r="652" spans="5:6" ht="15.75" customHeight="1" x14ac:dyDescent="0.25">
      <c r="E652" s="40"/>
      <c r="F652" s="40"/>
    </row>
    <row r="653" spans="5:6" ht="15.75" customHeight="1" x14ac:dyDescent="0.25">
      <c r="E653" s="40"/>
      <c r="F653" s="40"/>
    </row>
    <row r="654" spans="5:6" ht="15.75" customHeight="1" x14ac:dyDescent="0.25">
      <c r="E654" s="40"/>
      <c r="F654" s="40"/>
    </row>
    <row r="655" spans="5:6" ht="15.75" customHeight="1" x14ac:dyDescent="0.25">
      <c r="E655" s="40"/>
      <c r="F655" s="40"/>
    </row>
    <row r="656" spans="5:6" ht="15.75" customHeight="1" x14ac:dyDescent="0.25">
      <c r="E656" s="40"/>
      <c r="F656" s="40"/>
    </row>
    <row r="657" spans="5:6" ht="15.75" customHeight="1" x14ac:dyDescent="0.25">
      <c r="E657" s="40"/>
      <c r="F657" s="40"/>
    </row>
    <row r="658" spans="5:6" ht="15.75" customHeight="1" x14ac:dyDescent="0.25">
      <c r="E658" s="40"/>
      <c r="F658" s="40"/>
    </row>
    <row r="659" spans="5:6" ht="15.75" customHeight="1" x14ac:dyDescent="0.25">
      <c r="E659" s="40"/>
      <c r="F659" s="40"/>
    </row>
    <row r="660" spans="5:6" ht="15.75" customHeight="1" x14ac:dyDescent="0.25">
      <c r="E660" s="40"/>
      <c r="F660" s="40"/>
    </row>
    <row r="661" spans="5:6" ht="15.75" customHeight="1" x14ac:dyDescent="0.25">
      <c r="E661" s="40"/>
      <c r="F661" s="40"/>
    </row>
    <row r="662" spans="5:6" ht="15.75" customHeight="1" x14ac:dyDescent="0.25">
      <c r="E662" s="40"/>
      <c r="F662" s="40"/>
    </row>
    <row r="663" spans="5:6" ht="15.75" customHeight="1" x14ac:dyDescent="0.25">
      <c r="E663" s="40"/>
      <c r="F663" s="40"/>
    </row>
    <row r="664" spans="5:6" ht="15.75" customHeight="1" x14ac:dyDescent="0.25">
      <c r="E664" s="40"/>
      <c r="F664" s="40"/>
    </row>
    <row r="665" spans="5:6" ht="15.75" customHeight="1" x14ac:dyDescent="0.25">
      <c r="E665" s="40"/>
      <c r="F665" s="40"/>
    </row>
    <row r="666" spans="5:6" ht="15.75" customHeight="1" x14ac:dyDescent="0.25">
      <c r="E666" s="40"/>
      <c r="F666" s="40"/>
    </row>
    <row r="667" spans="5:6" ht="15.75" customHeight="1" x14ac:dyDescent="0.25">
      <c r="E667" s="40"/>
      <c r="F667" s="40"/>
    </row>
    <row r="668" spans="5:6" ht="15.75" customHeight="1" x14ac:dyDescent="0.25">
      <c r="E668" s="40"/>
      <c r="F668" s="40"/>
    </row>
    <row r="669" spans="5:6" ht="15.75" customHeight="1" x14ac:dyDescent="0.25">
      <c r="E669" s="40"/>
      <c r="F669" s="40"/>
    </row>
    <row r="670" spans="5:6" ht="15.75" customHeight="1" x14ac:dyDescent="0.25">
      <c r="E670" s="40"/>
      <c r="F670" s="40"/>
    </row>
    <row r="671" spans="5:6" ht="15.75" customHeight="1" x14ac:dyDescent="0.25">
      <c r="E671" s="40"/>
      <c r="F671" s="40"/>
    </row>
    <row r="672" spans="5:6" ht="15.75" customHeight="1" x14ac:dyDescent="0.25">
      <c r="E672" s="40"/>
      <c r="F672" s="40"/>
    </row>
    <row r="673" spans="5:6" ht="15.75" customHeight="1" x14ac:dyDescent="0.25">
      <c r="E673" s="40"/>
      <c r="F673" s="40"/>
    </row>
    <row r="674" spans="5:6" ht="15.75" customHeight="1" x14ac:dyDescent="0.25">
      <c r="E674" s="40"/>
      <c r="F674" s="40"/>
    </row>
    <row r="675" spans="5:6" ht="15.75" customHeight="1" x14ac:dyDescent="0.25">
      <c r="E675" s="40"/>
      <c r="F675" s="40"/>
    </row>
    <row r="676" spans="5:6" ht="15.75" customHeight="1" x14ac:dyDescent="0.25">
      <c r="E676" s="40"/>
      <c r="F676" s="40"/>
    </row>
    <row r="677" spans="5:6" ht="15.75" customHeight="1" x14ac:dyDescent="0.25">
      <c r="E677" s="40"/>
      <c r="F677" s="40"/>
    </row>
    <row r="678" spans="5:6" ht="15.75" customHeight="1" x14ac:dyDescent="0.25">
      <c r="E678" s="40"/>
      <c r="F678" s="40"/>
    </row>
    <row r="679" spans="5:6" ht="15.75" customHeight="1" x14ac:dyDescent="0.25">
      <c r="E679" s="40"/>
      <c r="F679" s="40"/>
    </row>
    <row r="680" spans="5:6" ht="15.75" customHeight="1" x14ac:dyDescent="0.25">
      <c r="E680" s="40"/>
      <c r="F680" s="40"/>
    </row>
    <row r="681" spans="5:6" ht="15.75" customHeight="1" x14ac:dyDescent="0.25">
      <c r="E681" s="40"/>
      <c r="F681" s="40"/>
    </row>
    <row r="682" spans="5:6" ht="15.75" customHeight="1" x14ac:dyDescent="0.25">
      <c r="E682" s="40"/>
      <c r="F682" s="40"/>
    </row>
    <row r="683" spans="5:6" ht="15.75" customHeight="1" x14ac:dyDescent="0.25">
      <c r="E683" s="40"/>
      <c r="F683" s="40"/>
    </row>
    <row r="684" spans="5:6" ht="15.75" customHeight="1" x14ac:dyDescent="0.25">
      <c r="E684" s="40"/>
      <c r="F684" s="40"/>
    </row>
    <row r="685" spans="5:6" ht="15.75" customHeight="1" x14ac:dyDescent="0.25">
      <c r="E685" s="40"/>
      <c r="F685" s="40"/>
    </row>
    <row r="686" spans="5:6" ht="15.75" customHeight="1" x14ac:dyDescent="0.25">
      <c r="E686" s="40"/>
      <c r="F686" s="40"/>
    </row>
    <row r="687" spans="5:6" ht="15.75" customHeight="1" x14ac:dyDescent="0.25">
      <c r="E687" s="40"/>
      <c r="F687" s="40"/>
    </row>
    <row r="688" spans="5:6" ht="15.75" customHeight="1" x14ac:dyDescent="0.25">
      <c r="E688" s="40"/>
      <c r="F688" s="40"/>
    </row>
    <row r="689" spans="5:6" ht="15.75" customHeight="1" x14ac:dyDescent="0.25">
      <c r="E689" s="40"/>
      <c r="F689" s="40"/>
    </row>
    <row r="690" spans="5:6" ht="15.75" customHeight="1" x14ac:dyDescent="0.25">
      <c r="E690" s="40"/>
      <c r="F690" s="40"/>
    </row>
    <row r="691" spans="5:6" ht="15.75" customHeight="1" x14ac:dyDescent="0.25">
      <c r="E691" s="40"/>
      <c r="F691" s="40"/>
    </row>
    <row r="692" spans="5:6" ht="15.75" customHeight="1" x14ac:dyDescent="0.25">
      <c r="E692" s="40"/>
      <c r="F692" s="40"/>
    </row>
    <row r="693" spans="5:6" ht="15.75" customHeight="1" x14ac:dyDescent="0.25">
      <c r="E693" s="40"/>
      <c r="F693" s="40"/>
    </row>
    <row r="694" spans="5:6" ht="15.75" customHeight="1" x14ac:dyDescent="0.25">
      <c r="E694" s="40"/>
      <c r="F694" s="40"/>
    </row>
    <row r="695" spans="5:6" ht="15.75" customHeight="1" x14ac:dyDescent="0.25">
      <c r="E695" s="40"/>
      <c r="F695" s="40"/>
    </row>
    <row r="696" spans="5:6" ht="15.75" customHeight="1" x14ac:dyDescent="0.25">
      <c r="E696" s="40"/>
      <c r="F696" s="40"/>
    </row>
    <row r="697" spans="5:6" ht="15.75" customHeight="1" x14ac:dyDescent="0.25">
      <c r="E697" s="40"/>
      <c r="F697" s="40"/>
    </row>
    <row r="698" spans="5:6" ht="15.75" customHeight="1" x14ac:dyDescent="0.25">
      <c r="E698" s="40"/>
      <c r="F698" s="40"/>
    </row>
    <row r="699" spans="5:6" ht="15.75" customHeight="1" x14ac:dyDescent="0.25">
      <c r="E699" s="40"/>
      <c r="F699" s="40"/>
    </row>
    <row r="700" spans="5:6" ht="15.75" customHeight="1" x14ac:dyDescent="0.25">
      <c r="E700" s="40"/>
      <c r="F700" s="40"/>
    </row>
    <row r="701" spans="5:6" ht="15.75" customHeight="1" x14ac:dyDescent="0.25">
      <c r="E701" s="40"/>
      <c r="F701" s="40"/>
    </row>
    <row r="702" spans="5:6" ht="15.75" customHeight="1" x14ac:dyDescent="0.25">
      <c r="E702" s="40"/>
      <c r="F702" s="40"/>
    </row>
    <row r="703" spans="5:6" ht="15.75" customHeight="1" x14ac:dyDescent="0.25">
      <c r="E703" s="40"/>
      <c r="F703" s="40"/>
    </row>
    <row r="704" spans="5:6" ht="15.75" customHeight="1" x14ac:dyDescent="0.25">
      <c r="E704" s="40"/>
      <c r="F704" s="40"/>
    </row>
    <row r="705" spans="5:6" ht="15.75" customHeight="1" x14ac:dyDescent="0.25">
      <c r="E705" s="40"/>
      <c r="F705" s="40"/>
    </row>
    <row r="706" spans="5:6" ht="15.75" customHeight="1" x14ac:dyDescent="0.25">
      <c r="E706" s="40"/>
      <c r="F706" s="40"/>
    </row>
    <row r="707" spans="5:6" ht="15.75" customHeight="1" x14ac:dyDescent="0.25">
      <c r="E707" s="40"/>
      <c r="F707" s="40"/>
    </row>
    <row r="708" spans="5:6" ht="15.75" customHeight="1" x14ac:dyDescent="0.25">
      <c r="E708" s="40"/>
      <c r="F708" s="40"/>
    </row>
    <row r="709" spans="5:6" ht="15.75" customHeight="1" x14ac:dyDescent="0.25">
      <c r="E709" s="40"/>
      <c r="F709" s="40"/>
    </row>
    <row r="710" spans="5:6" ht="15.75" customHeight="1" x14ac:dyDescent="0.25">
      <c r="E710" s="40"/>
      <c r="F710" s="40"/>
    </row>
    <row r="711" spans="5:6" ht="15.75" customHeight="1" x14ac:dyDescent="0.25">
      <c r="E711" s="40"/>
      <c r="F711" s="40"/>
    </row>
    <row r="712" spans="5:6" ht="15.75" customHeight="1" x14ac:dyDescent="0.25">
      <c r="E712" s="40"/>
      <c r="F712" s="40"/>
    </row>
    <row r="713" spans="5:6" ht="15.75" customHeight="1" x14ac:dyDescent="0.25">
      <c r="E713" s="40"/>
      <c r="F713" s="40"/>
    </row>
    <row r="714" spans="5:6" ht="15.75" customHeight="1" x14ac:dyDescent="0.25">
      <c r="E714" s="40"/>
      <c r="F714" s="40"/>
    </row>
    <row r="715" spans="5:6" ht="15.75" customHeight="1" x14ac:dyDescent="0.25">
      <c r="E715" s="40"/>
      <c r="F715" s="40"/>
    </row>
    <row r="716" spans="5:6" ht="15.75" customHeight="1" x14ac:dyDescent="0.25">
      <c r="E716" s="40"/>
      <c r="F716" s="40"/>
    </row>
    <row r="717" spans="5:6" ht="15.75" customHeight="1" x14ac:dyDescent="0.25">
      <c r="E717" s="40"/>
      <c r="F717" s="40"/>
    </row>
    <row r="718" spans="5:6" ht="15.75" customHeight="1" x14ac:dyDescent="0.25">
      <c r="E718" s="40"/>
      <c r="F718" s="40"/>
    </row>
    <row r="719" spans="5:6" ht="15.75" customHeight="1" x14ac:dyDescent="0.25">
      <c r="E719" s="40"/>
      <c r="F719" s="40"/>
    </row>
    <row r="720" spans="5:6" ht="15.75" customHeight="1" x14ac:dyDescent="0.25">
      <c r="E720" s="40"/>
      <c r="F720" s="40"/>
    </row>
    <row r="721" spans="5:6" ht="15.75" customHeight="1" x14ac:dyDescent="0.25">
      <c r="E721" s="40"/>
      <c r="F721" s="40"/>
    </row>
    <row r="722" spans="5:6" ht="15.75" customHeight="1" x14ac:dyDescent="0.25">
      <c r="E722" s="40"/>
      <c r="F722" s="40"/>
    </row>
    <row r="723" spans="5:6" ht="15.75" customHeight="1" x14ac:dyDescent="0.25">
      <c r="E723" s="40"/>
      <c r="F723" s="40"/>
    </row>
    <row r="724" spans="5:6" ht="15.75" customHeight="1" x14ac:dyDescent="0.25">
      <c r="E724" s="40"/>
      <c r="F724" s="40"/>
    </row>
    <row r="725" spans="5:6" ht="15.75" customHeight="1" x14ac:dyDescent="0.25">
      <c r="E725" s="40"/>
      <c r="F725" s="40"/>
    </row>
    <row r="726" spans="5:6" ht="15.75" customHeight="1" x14ac:dyDescent="0.25">
      <c r="E726" s="40"/>
      <c r="F726" s="40"/>
    </row>
    <row r="727" spans="5:6" ht="15.75" customHeight="1" x14ac:dyDescent="0.25">
      <c r="E727" s="40"/>
      <c r="F727" s="40"/>
    </row>
    <row r="728" spans="5:6" ht="15.75" customHeight="1" x14ac:dyDescent="0.25">
      <c r="E728" s="40"/>
      <c r="F728" s="40"/>
    </row>
    <row r="729" spans="5:6" ht="15.75" customHeight="1" x14ac:dyDescent="0.25">
      <c r="E729" s="40"/>
      <c r="F729" s="40"/>
    </row>
    <row r="730" spans="5:6" ht="15.75" customHeight="1" x14ac:dyDescent="0.25">
      <c r="E730" s="40"/>
      <c r="F730" s="40"/>
    </row>
    <row r="731" spans="5:6" ht="15.75" customHeight="1" x14ac:dyDescent="0.25">
      <c r="E731" s="40"/>
      <c r="F731" s="40"/>
    </row>
    <row r="732" spans="5:6" ht="15.75" customHeight="1" x14ac:dyDescent="0.25">
      <c r="E732" s="40"/>
      <c r="F732" s="40"/>
    </row>
    <row r="733" spans="5:6" ht="15.75" customHeight="1" x14ac:dyDescent="0.25">
      <c r="E733" s="40"/>
      <c r="F733" s="40"/>
    </row>
    <row r="734" spans="5:6" ht="15.75" customHeight="1" x14ac:dyDescent="0.25">
      <c r="E734" s="40"/>
      <c r="F734" s="40"/>
    </row>
    <row r="735" spans="5:6" ht="15.75" customHeight="1" x14ac:dyDescent="0.25">
      <c r="E735" s="40"/>
      <c r="F735" s="40"/>
    </row>
    <row r="736" spans="5:6" ht="15.75" customHeight="1" x14ac:dyDescent="0.25">
      <c r="E736" s="40"/>
      <c r="F736" s="40"/>
    </row>
    <row r="737" spans="5:6" ht="15.75" customHeight="1" x14ac:dyDescent="0.25">
      <c r="E737" s="40"/>
      <c r="F737" s="40"/>
    </row>
    <row r="738" spans="5:6" ht="15.75" customHeight="1" x14ac:dyDescent="0.25">
      <c r="E738" s="40"/>
      <c r="F738" s="40"/>
    </row>
    <row r="739" spans="5:6" ht="15.75" customHeight="1" x14ac:dyDescent="0.25">
      <c r="E739" s="40"/>
      <c r="F739" s="40"/>
    </row>
    <row r="740" spans="5:6" ht="15.75" customHeight="1" x14ac:dyDescent="0.25">
      <c r="E740" s="40"/>
      <c r="F740" s="40"/>
    </row>
    <row r="741" spans="5:6" ht="15.75" customHeight="1" x14ac:dyDescent="0.25">
      <c r="E741" s="40"/>
      <c r="F741" s="40"/>
    </row>
    <row r="742" spans="5:6" ht="15.75" customHeight="1" x14ac:dyDescent="0.25">
      <c r="E742" s="40"/>
      <c r="F742" s="40"/>
    </row>
    <row r="743" spans="5:6" ht="15.75" customHeight="1" x14ac:dyDescent="0.25">
      <c r="E743" s="40"/>
      <c r="F743" s="40"/>
    </row>
    <row r="744" spans="5:6" ht="15.75" customHeight="1" x14ac:dyDescent="0.25">
      <c r="E744" s="40"/>
      <c r="F744" s="40"/>
    </row>
    <row r="745" spans="5:6" ht="15.75" customHeight="1" x14ac:dyDescent="0.25">
      <c r="E745" s="40"/>
      <c r="F745" s="40"/>
    </row>
    <row r="746" spans="5:6" ht="15.75" customHeight="1" x14ac:dyDescent="0.25">
      <c r="E746" s="40"/>
      <c r="F746" s="40"/>
    </row>
    <row r="747" spans="5:6" ht="15.75" customHeight="1" x14ac:dyDescent="0.25">
      <c r="E747" s="40"/>
      <c r="F747" s="40"/>
    </row>
    <row r="748" spans="5:6" ht="15.75" customHeight="1" x14ac:dyDescent="0.25">
      <c r="E748" s="40"/>
      <c r="F748" s="40"/>
    </row>
    <row r="749" spans="5:6" ht="15.75" customHeight="1" x14ac:dyDescent="0.25">
      <c r="E749" s="40"/>
      <c r="F749" s="40"/>
    </row>
    <row r="750" spans="5:6" ht="15.75" customHeight="1" x14ac:dyDescent="0.25">
      <c r="E750" s="40"/>
      <c r="F750" s="40"/>
    </row>
    <row r="751" spans="5:6" ht="15.75" customHeight="1" x14ac:dyDescent="0.25">
      <c r="E751" s="40"/>
      <c r="F751" s="40"/>
    </row>
    <row r="752" spans="5:6" ht="15.75" customHeight="1" x14ac:dyDescent="0.25">
      <c r="E752" s="40"/>
      <c r="F752" s="40"/>
    </row>
    <row r="753" spans="5:6" ht="15.75" customHeight="1" x14ac:dyDescent="0.25">
      <c r="E753" s="40"/>
      <c r="F753" s="40"/>
    </row>
    <row r="754" spans="5:6" ht="15.75" customHeight="1" x14ac:dyDescent="0.25">
      <c r="E754" s="40"/>
      <c r="F754" s="40"/>
    </row>
    <row r="755" spans="5:6" ht="15.75" customHeight="1" x14ac:dyDescent="0.25">
      <c r="E755" s="40"/>
      <c r="F755" s="40"/>
    </row>
    <row r="756" spans="5:6" ht="15.75" customHeight="1" x14ac:dyDescent="0.25">
      <c r="E756" s="40"/>
      <c r="F756" s="40"/>
    </row>
    <row r="757" spans="5:6" ht="15.75" customHeight="1" x14ac:dyDescent="0.25">
      <c r="E757" s="40"/>
      <c r="F757" s="40"/>
    </row>
    <row r="758" spans="5:6" ht="15.75" customHeight="1" x14ac:dyDescent="0.25">
      <c r="E758" s="40"/>
      <c r="F758" s="40"/>
    </row>
    <row r="759" spans="5:6" ht="15.75" customHeight="1" x14ac:dyDescent="0.25">
      <c r="E759" s="40"/>
      <c r="F759" s="40"/>
    </row>
    <row r="760" spans="5:6" ht="15.75" customHeight="1" x14ac:dyDescent="0.25">
      <c r="E760" s="40"/>
      <c r="F760" s="40"/>
    </row>
    <row r="761" spans="5:6" ht="15.75" customHeight="1" x14ac:dyDescent="0.25">
      <c r="E761" s="40"/>
      <c r="F761" s="40"/>
    </row>
    <row r="762" spans="5:6" ht="15.75" customHeight="1" x14ac:dyDescent="0.25">
      <c r="E762" s="40"/>
      <c r="F762" s="40"/>
    </row>
    <row r="763" spans="5:6" ht="15.75" customHeight="1" x14ac:dyDescent="0.25">
      <c r="E763" s="40"/>
      <c r="F763" s="40"/>
    </row>
    <row r="764" spans="5:6" ht="15.75" customHeight="1" x14ac:dyDescent="0.25">
      <c r="E764" s="40"/>
      <c r="F764" s="40"/>
    </row>
    <row r="765" spans="5:6" ht="15.75" customHeight="1" x14ac:dyDescent="0.25">
      <c r="E765" s="40"/>
      <c r="F765" s="40"/>
    </row>
    <row r="766" spans="5:6" ht="15.75" customHeight="1" x14ac:dyDescent="0.25">
      <c r="E766" s="40"/>
      <c r="F766" s="40"/>
    </row>
    <row r="767" spans="5:6" ht="15.75" customHeight="1" x14ac:dyDescent="0.25">
      <c r="E767" s="40"/>
      <c r="F767" s="40"/>
    </row>
    <row r="768" spans="5:6" ht="15.75" customHeight="1" x14ac:dyDescent="0.25">
      <c r="E768" s="40"/>
      <c r="F768" s="40"/>
    </row>
    <row r="769" spans="5:6" ht="15.75" customHeight="1" x14ac:dyDescent="0.25">
      <c r="E769" s="40"/>
      <c r="F769" s="40"/>
    </row>
    <row r="770" spans="5:6" ht="15.75" customHeight="1" x14ac:dyDescent="0.25">
      <c r="E770" s="40"/>
      <c r="F770" s="40"/>
    </row>
    <row r="771" spans="5:6" ht="15.75" customHeight="1" x14ac:dyDescent="0.25">
      <c r="E771" s="40"/>
      <c r="F771" s="40"/>
    </row>
    <row r="772" spans="5:6" ht="15.75" customHeight="1" x14ac:dyDescent="0.25">
      <c r="E772" s="40"/>
      <c r="F772" s="40"/>
    </row>
    <row r="773" spans="5:6" ht="15.75" customHeight="1" x14ac:dyDescent="0.25">
      <c r="E773" s="40"/>
      <c r="F773" s="40"/>
    </row>
    <row r="774" spans="5:6" ht="15.75" customHeight="1" x14ac:dyDescent="0.25">
      <c r="E774" s="40"/>
      <c r="F774" s="40"/>
    </row>
    <row r="775" spans="5:6" ht="15.75" customHeight="1" x14ac:dyDescent="0.25">
      <c r="E775" s="40"/>
      <c r="F775" s="40"/>
    </row>
    <row r="776" spans="5:6" ht="15.75" customHeight="1" x14ac:dyDescent="0.25">
      <c r="E776" s="40"/>
      <c r="F776" s="40"/>
    </row>
    <row r="777" spans="5:6" ht="15.75" customHeight="1" x14ac:dyDescent="0.25">
      <c r="E777" s="40"/>
      <c r="F777" s="40"/>
    </row>
    <row r="778" spans="5:6" ht="15.75" customHeight="1" x14ac:dyDescent="0.25">
      <c r="E778" s="40"/>
      <c r="F778" s="40"/>
    </row>
    <row r="779" spans="5:6" ht="15.75" customHeight="1" x14ac:dyDescent="0.25">
      <c r="E779" s="40"/>
      <c r="F779" s="40"/>
    </row>
    <row r="780" spans="5:6" ht="15.75" customHeight="1" x14ac:dyDescent="0.25">
      <c r="E780" s="40"/>
      <c r="F780" s="40"/>
    </row>
    <row r="781" spans="5:6" ht="15.75" customHeight="1" x14ac:dyDescent="0.25">
      <c r="E781" s="40"/>
      <c r="F781" s="40"/>
    </row>
    <row r="782" spans="5:6" ht="15.75" customHeight="1" x14ac:dyDescent="0.25">
      <c r="E782" s="40"/>
      <c r="F782" s="40"/>
    </row>
    <row r="783" spans="5:6" ht="15.75" customHeight="1" x14ac:dyDescent="0.25">
      <c r="E783" s="40"/>
      <c r="F783" s="40"/>
    </row>
    <row r="784" spans="5:6" ht="15.75" customHeight="1" x14ac:dyDescent="0.25">
      <c r="E784" s="40"/>
      <c r="F784" s="40"/>
    </row>
    <row r="785" spans="5:6" ht="15.75" customHeight="1" x14ac:dyDescent="0.25">
      <c r="E785" s="40"/>
      <c r="F785" s="40"/>
    </row>
    <row r="786" spans="5:6" ht="15.75" customHeight="1" x14ac:dyDescent="0.25">
      <c r="E786" s="40"/>
      <c r="F786" s="40"/>
    </row>
    <row r="787" spans="5:6" ht="15.75" customHeight="1" x14ac:dyDescent="0.25">
      <c r="E787" s="40"/>
      <c r="F787" s="40"/>
    </row>
    <row r="788" spans="5:6" ht="15.75" customHeight="1" x14ac:dyDescent="0.25">
      <c r="E788" s="40"/>
      <c r="F788" s="40"/>
    </row>
    <row r="789" spans="5:6" ht="15.75" customHeight="1" x14ac:dyDescent="0.25">
      <c r="E789" s="40"/>
      <c r="F789" s="40"/>
    </row>
    <row r="790" spans="5:6" ht="15.75" customHeight="1" x14ac:dyDescent="0.25">
      <c r="E790" s="40"/>
      <c r="F790" s="40"/>
    </row>
    <row r="791" spans="5:6" ht="15.75" customHeight="1" x14ac:dyDescent="0.25">
      <c r="E791" s="40"/>
      <c r="F791" s="40"/>
    </row>
    <row r="792" spans="5:6" ht="15.75" customHeight="1" x14ac:dyDescent="0.25">
      <c r="E792" s="40"/>
      <c r="F792" s="40"/>
    </row>
    <row r="793" spans="5:6" ht="15.75" customHeight="1" x14ac:dyDescent="0.25">
      <c r="E793" s="40"/>
      <c r="F793" s="40"/>
    </row>
    <row r="794" spans="5:6" ht="15.75" customHeight="1" x14ac:dyDescent="0.25">
      <c r="E794" s="40"/>
      <c r="F794" s="40"/>
    </row>
    <row r="795" spans="5:6" ht="15.75" customHeight="1" x14ac:dyDescent="0.25">
      <c r="E795" s="40"/>
      <c r="F795" s="40"/>
    </row>
    <row r="796" spans="5:6" ht="15.75" customHeight="1" x14ac:dyDescent="0.25">
      <c r="E796" s="40"/>
      <c r="F796" s="40"/>
    </row>
    <row r="797" spans="5:6" ht="15.75" customHeight="1" x14ac:dyDescent="0.25">
      <c r="E797" s="40"/>
      <c r="F797" s="40"/>
    </row>
    <row r="798" spans="5:6" ht="15.75" customHeight="1" x14ac:dyDescent="0.25">
      <c r="E798" s="40"/>
      <c r="F798" s="40"/>
    </row>
    <row r="799" spans="5:6" ht="15.75" customHeight="1" x14ac:dyDescent="0.25">
      <c r="E799" s="40"/>
      <c r="F799" s="40"/>
    </row>
    <row r="800" spans="5:6" ht="15.75" customHeight="1" x14ac:dyDescent="0.25">
      <c r="E800" s="40"/>
      <c r="F800" s="40"/>
    </row>
    <row r="801" spans="5:6" ht="15.75" customHeight="1" x14ac:dyDescent="0.25">
      <c r="E801" s="40"/>
      <c r="F801" s="40"/>
    </row>
    <row r="802" spans="5:6" ht="15.75" customHeight="1" x14ac:dyDescent="0.25">
      <c r="E802" s="40"/>
      <c r="F802" s="40"/>
    </row>
    <row r="803" spans="5:6" ht="15.75" customHeight="1" x14ac:dyDescent="0.25">
      <c r="E803" s="40"/>
      <c r="F803" s="40"/>
    </row>
    <row r="804" spans="5:6" ht="15.75" customHeight="1" x14ac:dyDescent="0.25">
      <c r="E804" s="40"/>
      <c r="F804" s="40"/>
    </row>
    <row r="805" spans="5:6" ht="15.75" customHeight="1" x14ac:dyDescent="0.25">
      <c r="E805" s="40"/>
      <c r="F805" s="40"/>
    </row>
    <row r="806" spans="5:6" ht="15.75" customHeight="1" x14ac:dyDescent="0.25">
      <c r="E806" s="40"/>
      <c r="F806" s="40"/>
    </row>
    <row r="807" spans="5:6" ht="15.75" customHeight="1" x14ac:dyDescent="0.25">
      <c r="E807" s="40"/>
      <c r="F807" s="40"/>
    </row>
    <row r="808" spans="5:6" ht="15.75" customHeight="1" x14ac:dyDescent="0.25">
      <c r="E808" s="40"/>
      <c r="F808" s="40"/>
    </row>
    <row r="809" spans="5:6" ht="15.75" customHeight="1" x14ac:dyDescent="0.25">
      <c r="E809" s="40"/>
      <c r="F809" s="40"/>
    </row>
    <row r="810" spans="5:6" ht="15.75" customHeight="1" x14ac:dyDescent="0.25">
      <c r="E810" s="40"/>
      <c r="F810" s="40"/>
    </row>
    <row r="811" spans="5:6" ht="15.75" customHeight="1" x14ac:dyDescent="0.25">
      <c r="E811" s="40"/>
      <c r="F811" s="40"/>
    </row>
    <row r="812" spans="5:6" ht="15.75" customHeight="1" x14ac:dyDescent="0.25">
      <c r="E812" s="40"/>
      <c r="F812" s="40"/>
    </row>
    <row r="813" spans="5:6" ht="15.75" customHeight="1" x14ac:dyDescent="0.25">
      <c r="E813" s="40"/>
      <c r="F813" s="40"/>
    </row>
    <row r="814" spans="5:6" ht="15.75" customHeight="1" x14ac:dyDescent="0.25">
      <c r="E814" s="40"/>
      <c r="F814" s="40"/>
    </row>
    <row r="815" spans="5:6" ht="15.75" customHeight="1" x14ac:dyDescent="0.25">
      <c r="E815" s="40"/>
      <c r="F815" s="40"/>
    </row>
    <row r="816" spans="5:6" ht="15.75" customHeight="1" x14ac:dyDescent="0.25">
      <c r="E816" s="40"/>
      <c r="F816" s="40"/>
    </row>
    <row r="817" spans="5:6" ht="15.75" customHeight="1" x14ac:dyDescent="0.25">
      <c r="E817" s="40"/>
      <c r="F817" s="40"/>
    </row>
    <row r="818" spans="5:6" ht="15.75" customHeight="1" x14ac:dyDescent="0.25">
      <c r="E818" s="40"/>
      <c r="F818" s="40"/>
    </row>
    <row r="819" spans="5:6" ht="15.75" customHeight="1" x14ac:dyDescent="0.25">
      <c r="E819" s="40"/>
      <c r="F819" s="40"/>
    </row>
    <row r="820" spans="5:6" ht="15.75" customHeight="1" x14ac:dyDescent="0.25">
      <c r="E820" s="40"/>
      <c r="F820" s="40"/>
    </row>
    <row r="821" spans="5:6" ht="15.75" customHeight="1" x14ac:dyDescent="0.25">
      <c r="E821" s="40"/>
      <c r="F821" s="40"/>
    </row>
    <row r="822" spans="5:6" ht="15.75" customHeight="1" x14ac:dyDescent="0.25">
      <c r="E822" s="40"/>
      <c r="F822" s="40"/>
    </row>
    <row r="823" spans="5:6" ht="15.75" customHeight="1" x14ac:dyDescent="0.25">
      <c r="E823" s="40"/>
      <c r="F823" s="40"/>
    </row>
    <row r="824" spans="5:6" ht="15.75" customHeight="1" x14ac:dyDescent="0.25">
      <c r="E824" s="40"/>
      <c r="F824" s="40"/>
    </row>
    <row r="825" spans="5:6" ht="15.75" customHeight="1" x14ac:dyDescent="0.25">
      <c r="E825" s="40"/>
      <c r="F825" s="40"/>
    </row>
    <row r="826" spans="5:6" ht="15.75" customHeight="1" x14ac:dyDescent="0.25">
      <c r="E826" s="40"/>
      <c r="F826" s="40"/>
    </row>
    <row r="827" spans="5:6" ht="15.75" customHeight="1" x14ac:dyDescent="0.25">
      <c r="E827" s="40"/>
      <c r="F827" s="40"/>
    </row>
    <row r="828" spans="5:6" ht="15.75" customHeight="1" x14ac:dyDescent="0.25">
      <c r="E828" s="40"/>
      <c r="F828" s="40"/>
    </row>
    <row r="829" spans="5:6" ht="15.75" customHeight="1" x14ac:dyDescent="0.25">
      <c r="E829" s="40"/>
      <c r="F829" s="40"/>
    </row>
    <row r="830" spans="5:6" ht="15.75" customHeight="1" x14ac:dyDescent="0.25">
      <c r="E830" s="40"/>
      <c r="F830" s="40"/>
    </row>
    <row r="831" spans="5:6" ht="15.75" customHeight="1" x14ac:dyDescent="0.25">
      <c r="E831" s="40"/>
      <c r="F831" s="40"/>
    </row>
    <row r="832" spans="5:6" ht="15.75" customHeight="1" x14ac:dyDescent="0.25">
      <c r="E832" s="40"/>
      <c r="F832" s="40"/>
    </row>
    <row r="833" spans="5:6" ht="15.75" customHeight="1" x14ac:dyDescent="0.25">
      <c r="E833" s="40"/>
      <c r="F833" s="40"/>
    </row>
    <row r="834" spans="5:6" ht="15.75" customHeight="1" x14ac:dyDescent="0.25">
      <c r="E834" s="40"/>
      <c r="F834" s="40"/>
    </row>
    <row r="835" spans="5:6" ht="15.75" customHeight="1" x14ac:dyDescent="0.25">
      <c r="E835" s="40"/>
      <c r="F835" s="40"/>
    </row>
    <row r="836" spans="5:6" ht="15.75" customHeight="1" x14ac:dyDescent="0.25">
      <c r="E836" s="40"/>
      <c r="F836" s="40"/>
    </row>
    <row r="837" spans="5:6" ht="15.75" customHeight="1" x14ac:dyDescent="0.25">
      <c r="E837" s="40"/>
      <c r="F837" s="40"/>
    </row>
    <row r="838" spans="5:6" ht="15.75" customHeight="1" x14ac:dyDescent="0.25">
      <c r="E838" s="40"/>
      <c r="F838" s="40"/>
    </row>
    <row r="839" spans="5:6" ht="15.75" customHeight="1" x14ac:dyDescent="0.25">
      <c r="E839" s="40"/>
      <c r="F839" s="40"/>
    </row>
    <row r="840" spans="5:6" ht="15.75" customHeight="1" x14ac:dyDescent="0.25">
      <c r="E840" s="40"/>
      <c r="F840" s="40"/>
    </row>
    <row r="841" spans="5:6" ht="15.75" customHeight="1" x14ac:dyDescent="0.25">
      <c r="E841" s="40"/>
      <c r="F841" s="40"/>
    </row>
    <row r="842" spans="5:6" ht="15.75" customHeight="1" x14ac:dyDescent="0.25">
      <c r="E842" s="40"/>
      <c r="F842" s="40"/>
    </row>
    <row r="843" spans="5:6" ht="15.75" customHeight="1" x14ac:dyDescent="0.25">
      <c r="E843" s="40"/>
      <c r="F843" s="40"/>
    </row>
    <row r="844" spans="5:6" ht="15.75" customHeight="1" x14ac:dyDescent="0.25">
      <c r="E844" s="40"/>
      <c r="F844" s="40"/>
    </row>
    <row r="845" spans="5:6" ht="15.75" customHeight="1" x14ac:dyDescent="0.25">
      <c r="E845" s="40"/>
      <c r="F845" s="40"/>
    </row>
    <row r="846" spans="5:6" ht="15.75" customHeight="1" x14ac:dyDescent="0.25">
      <c r="E846" s="40"/>
      <c r="F846" s="40"/>
    </row>
    <row r="847" spans="5:6" ht="15.75" customHeight="1" x14ac:dyDescent="0.25">
      <c r="E847" s="40"/>
      <c r="F847" s="40"/>
    </row>
    <row r="848" spans="5:6" ht="15.75" customHeight="1" x14ac:dyDescent="0.25">
      <c r="E848" s="40"/>
      <c r="F848" s="40"/>
    </row>
    <row r="849" spans="5:6" ht="15.75" customHeight="1" x14ac:dyDescent="0.25">
      <c r="E849" s="40"/>
      <c r="F849" s="40"/>
    </row>
    <row r="850" spans="5:6" ht="15.75" customHeight="1" x14ac:dyDescent="0.25">
      <c r="E850" s="40"/>
      <c r="F850" s="40"/>
    </row>
    <row r="851" spans="5:6" ht="15.75" customHeight="1" x14ac:dyDescent="0.25">
      <c r="E851" s="40"/>
      <c r="F851" s="40"/>
    </row>
    <row r="852" spans="5:6" ht="15.75" customHeight="1" x14ac:dyDescent="0.25">
      <c r="E852" s="40"/>
      <c r="F852" s="40"/>
    </row>
    <row r="853" spans="5:6" ht="15.75" customHeight="1" x14ac:dyDescent="0.25">
      <c r="E853" s="40"/>
      <c r="F853" s="40"/>
    </row>
    <row r="854" spans="5:6" ht="15.75" customHeight="1" x14ac:dyDescent="0.25">
      <c r="E854" s="40"/>
      <c r="F854" s="40"/>
    </row>
    <row r="855" spans="5:6" ht="15.75" customHeight="1" x14ac:dyDescent="0.25">
      <c r="E855" s="40"/>
      <c r="F855" s="40"/>
    </row>
    <row r="856" spans="5:6" ht="15.75" customHeight="1" x14ac:dyDescent="0.25">
      <c r="E856" s="40"/>
      <c r="F856" s="40"/>
    </row>
    <row r="857" spans="5:6" ht="15.75" customHeight="1" x14ac:dyDescent="0.25">
      <c r="E857" s="40"/>
      <c r="F857" s="40"/>
    </row>
    <row r="858" spans="5:6" ht="15.75" customHeight="1" x14ac:dyDescent="0.25">
      <c r="E858" s="40"/>
      <c r="F858" s="40"/>
    </row>
    <row r="859" spans="5:6" ht="15.75" customHeight="1" x14ac:dyDescent="0.25">
      <c r="E859" s="40"/>
      <c r="F859" s="40"/>
    </row>
    <row r="860" spans="5:6" ht="15.75" customHeight="1" x14ac:dyDescent="0.25">
      <c r="E860" s="40"/>
      <c r="F860" s="40"/>
    </row>
    <row r="861" spans="5:6" ht="15.75" customHeight="1" x14ac:dyDescent="0.25">
      <c r="E861" s="40"/>
      <c r="F861" s="40"/>
    </row>
    <row r="862" spans="5:6" ht="15.75" customHeight="1" x14ac:dyDescent="0.25">
      <c r="E862" s="40"/>
      <c r="F862" s="40"/>
    </row>
    <row r="863" spans="5:6" ht="15.75" customHeight="1" x14ac:dyDescent="0.25">
      <c r="E863" s="40"/>
      <c r="F863" s="40"/>
    </row>
    <row r="864" spans="5:6" ht="15.75" customHeight="1" x14ac:dyDescent="0.25">
      <c r="E864" s="40"/>
      <c r="F864" s="40"/>
    </row>
    <row r="865" spans="5:6" ht="15.75" customHeight="1" x14ac:dyDescent="0.25">
      <c r="E865" s="40"/>
      <c r="F865" s="40"/>
    </row>
    <row r="866" spans="5:6" ht="15.75" customHeight="1" x14ac:dyDescent="0.25">
      <c r="E866" s="40"/>
      <c r="F866" s="40"/>
    </row>
    <row r="867" spans="5:6" ht="15.75" customHeight="1" x14ac:dyDescent="0.25">
      <c r="E867" s="40"/>
      <c r="F867" s="40"/>
    </row>
    <row r="868" spans="5:6" ht="15.75" customHeight="1" x14ac:dyDescent="0.25">
      <c r="E868" s="40"/>
      <c r="F868" s="40"/>
    </row>
    <row r="869" spans="5:6" ht="15.75" customHeight="1" x14ac:dyDescent="0.25">
      <c r="E869" s="40"/>
      <c r="F869" s="40"/>
    </row>
    <row r="870" spans="5:6" ht="15.75" customHeight="1" x14ac:dyDescent="0.25">
      <c r="E870" s="40"/>
      <c r="F870" s="40"/>
    </row>
    <row r="871" spans="5:6" ht="15.75" customHeight="1" x14ac:dyDescent="0.25">
      <c r="E871" s="40"/>
      <c r="F871" s="40"/>
    </row>
    <row r="872" spans="5:6" ht="15.75" customHeight="1" x14ac:dyDescent="0.25">
      <c r="E872" s="40"/>
      <c r="F872" s="40"/>
    </row>
    <row r="873" spans="5:6" ht="15.75" customHeight="1" x14ac:dyDescent="0.25">
      <c r="E873" s="40"/>
      <c r="F873" s="40"/>
    </row>
    <row r="874" spans="5:6" ht="15.75" customHeight="1" x14ac:dyDescent="0.25">
      <c r="E874" s="40"/>
      <c r="F874" s="40"/>
    </row>
    <row r="875" spans="5:6" ht="15.75" customHeight="1" x14ac:dyDescent="0.25">
      <c r="E875" s="40"/>
      <c r="F875" s="40"/>
    </row>
    <row r="876" spans="5:6" ht="15.75" customHeight="1" x14ac:dyDescent="0.25">
      <c r="E876" s="40"/>
      <c r="F876" s="40"/>
    </row>
    <row r="877" spans="5:6" ht="15.75" customHeight="1" x14ac:dyDescent="0.25">
      <c r="E877" s="40"/>
      <c r="F877" s="40"/>
    </row>
    <row r="878" spans="5:6" ht="15.75" customHeight="1" x14ac:dyDescent="0.25">
      <c r="E878" s="40"/>
      <c r="F878" s="40"/>
    </row>
    <row r="879" spans="5:6" ht="15.75" customHeight="1" x14ac:dyDescent="0.25">
      <c r="E879" s="40"/>
      <c r="F879" s="40"/>
    </row>
    <row r="880" spans="5:6" ht="15.75" customHeight="1" x14ac:dyDescent="0.25">
      <c r="E880" s="40"/>
      <c r="F880" s="40"/>
    </row>
    <row r="881" spans="5:6" ht="15.75" customHeight="1" x14ac:dyDescent="0.25">
      <c r="E881" s="40"/>
      <c r="F881" s="40"/>
    </row>
    <row r="882" spans="5:6" ht="15.75" customHeight="1" x14ac:dyDescent="0.25">
      <c r="E882" s="40"/>
      <c r="F882" s="40"/>
    </row>
    <row r="883" spans="5:6" ht="15.75" customHeight="1" x14ac:dyDescent="0.25">
      <c r="E883" s="40"/>
      <c r="F883" s="40"/>
    </row>
    <row r="884" spans="5:6" ht="15.75" customHeight="1" x14ac:dyDescent="0.25">
      <c r="E884" s="40"/>
      <c r="F884" s="40"/>
    </row>
    <row r="885" spans="5:6" ht="15.75" customHeight="1" x14ac:dyDescent="0.25">
      <c r="E885" s="40"/>
      <c r="F885" s="40"/>
    </row>
    <row r="886" spans="5:6" ht="15.75" customHeight="1" x14ac:dyDescent="0.25">
      <c r="E886" s="40"/>
      <c r="F886" s="40"/>
    </row>
    <row r="887" spans="5:6" ht="15.75" customHeight="1" x14ac:dyDescent="0.25">
      <c r="E887" s="40"/>
      <c r="F887" s="40"/>
    </row>
    <row r="888" spans="5:6" ht="15.75" customHeight="1" x14ac:dyDescent="0.25">
      <c r="E888" s="40"/>
      <c r="F888" s="40"/>
    </row>
    <row r="889" spans="5:6" ht="15.75" customHeight="1" x14ac:dyDescent="0.25">
      <c r="E889" s="40"/>
      <c r="F889" s="40"/>
    </row>
    <row r="890" spans="5:6" ht="15.75" customHeight="1" x14ac:dyDescent="0.25">
      <c r="E890" s="40"/>
      <c r="F890" s="40"/>
    </row>
    <row r="891" spans="5:6" ht="15.75" customHeight="1" x14ac:dyDescent="0.25">
      <c r="E891" s="40"/>
      <c r="F891" s="40"/>
    </row>
    <row r="892" spans="5:6" ht="15.75" customHeight="1" x14ac:dyDescent="0.25">
      <c r="E892" s="40"/>
      <c r="F892" s="40"/>
    </row>
    <row r="893" spans="5:6" ht="15.75" customHeight="1" x14ac:dyDescent="0.25">
      <c r="E893" s="40"/>
      <c r="F893" s="40"/>
    </row>
    <row r="894" spans="5:6" ht="15.75" customHeight="1" x14ac:dyDescent="0.25">
      <c r="E894" s="40"/>
      <c r="F894" s="40"/>
    </row>
    <row r="895" spans="5:6" ht="15.75" customHeight="1" x14ac:dyDescent="0.25">
      <c r="E895" s="40"/>
      <c r="F895" s="40"/>
    </row>
    <row r="896" spans="5:6" ht="15.75" customHeight="1" x14ac:dyDescent="0.25">
      <c r="E896" s="40"/>
      <c r="F896" s="40"/>
    </row>
    <row r="897" spans="5:6" ht="15.75" customHeight="1" x14ac:dyDescent="0.25">
      <c r="E897" s="40"/>
      <c r="F897" s="40"/>
    </row>
    <row r="898" spans="5:6" ht="15.75" customHeight="1" x14ac:dyDescent="0.25">
      <c r="E898" s="40"/>
      <c r="F898" s="40"/>
    </row>
    <row r="899" spans="5:6" ht="15.75" customHeight="1" x14ac:dyDescent="0.25">
      <c r="E899" s="40"/>
      <c r="F899" s="40"/>
    </row>
    <row r="900" spans="5:6" ht="15.75" customHeight="1" x14ac:dyDescent="0.25">
      <c r="E900" s="40"/>
      <c r="F900" s="40"/>
    </row>
    <row r="901" spans="5:6" ht="15.75" customHeight="1" x14ac:dyDescent="0.25">
      <c r="E901" s="40"/>
      <c r="F901" s="40"/>
    </row>
    <row r="902" spans="5:6" ht="15.75" customHeight="1" x14ac:dyDescent="0.25">
      <c r="E902" s="40"/>
      <c r="F902" s="40"/>
    </row>
    <row r="903" spans="5:6" ht="15.75" customHeight="1" x14ac:dyDescent="0.25">
      <c r="E903" s="40"/>
      <c r="F903" s="40"/>
    </row>
    <row r="904" spans="5:6" ht="15.75" customHeight="1" x14ac:dyDescent="0.25">
      <c r="E904" s="40"/>
      <c r="F904" s="40"/>
    </row>
    <row r="905" spans="5:6" ht="15.75" customHeight="1" x14ac:dyDescent="0.25">
      <c r="E905" s="40"/>
      <c r="F905" s="40"/>
    </row>
    <row r="906" spans="5:6" ht="15.75" customHeight="1" x14ac:dyDescent="0.25">
      <c r="E906" s="40"/>
      <c r="F906" s="40"/>
    </row>
    <row r="907" spans="5:6" ht="15.75" customHeight="1" x14ac:dyDescent="0.25">
      <c r="E907" s="40"/>
      <c r="F907" s="40"/>
    </row>
    <row r="908" spans="5:6" ht="15.75" customHeight="1" x14ac:dyDescent="0.25">
      <c r="E908" s="40"/>
      <c r="F908" s="40"/>
    </row>
    <row r="909" spans="5:6" ht="15.75" customHeight="1" x14ac:dyDescent="0.25">
      <c r="E909" s="40"/>
      <c r="F909" s="40"/>
    </row>
    <row r="910" spans="5:6" ht="15.75" customHeight="1" x14ac:dyDescent="0.25">
      <c r="E910" s="40"/>
      <c r="F910" s="40"/>
    </row>
    <row r="911" spans="5:6" ht="15.75" customHeight="1" x14ac:dyDescent="0.25">
      <c r="E911" s="40"/>
      <c r="F911" s="40"/>
    </row>
    <row r="912" spans="5:6" ht="15.75" customHeight="1" x14ac:dyDescent="0.25">
      <c r="E912" s="40"/>
      <c r="F912" s="40"/>
    </row>
    <row r="913" spans="5:6" ht="15.75" customHeight="1" x14ac:dyDescent="0.25">
      <c r="E913" s="40"/>
      <c r="F913" s="40"/>
    </row>
    <row r="914" spans="5:6" ht="15.75" customHeight="1" x14ac:dyDescent="0.25">
      <c r="E914" s="40"/>
      <c r="F914" s="40"/>
    </row>
    <row r="915" spans="5:6" ht="15.75" customHeight="1" x14ac:dyDescent="0.25">
      <c r="E915" s="40"/>
      <c r="F915" s="40"/>
    </row>
    <row r="916" spans="5:6" ht="15.75" customHeight="1" x14ac:dyDescent="0.25">
      <c r="E916" s="40"/>
      <c r="F916" s="40"/>
    </row>
    <row r="917" spans="5:6" ht="15.75" customHeight="1" x14ac:dyDescent="0.25">
      <c r="E917" s="40"/>
      <c r="F917" s="40"/>
    </row>
    <row r="918" spans="5:6" ht="15.75" customHeight="1" x14ac:dyDescent="0.25">
      <c r="E918" s="40"/>
      <c r="F918" s="40"/>
    </row>
    <row r="919" spans="5:6" ht="15.75" customHeight="1" x14ac:dyDescent="0.25">
      <c r="E919" s="40"/>
      <c r="F919" s="40"/>
    </row>
    <row r="920" spans="5:6" ht="15.75" customHeight="1" x14ac:dyDescent="0.25">
      <c r="E920" s="40"/>
      <c r="F920" s="40"/>
    </row>
    <row r="921" spans="5:6" ht="15.75" customHeight="1" x14ac:dyDescent="0.25">
      <c r="E921" s="40"/>
      <c r="F921" s="40"/>
    </row>
    <row r="922" spans="5:6" ht="15.75" customHeight="1" x14ac:dyDescent="0.25">
      <c r="E922" s="40"/>
      <c r="F922" s="40"/>
    </row>
    <row r="923" spans="5:6" ht="15.75" customHeight="1" x14ac:dyDescent="0.25">
      <c r="E923" s="40"/>
      <c r="F923" s="40"/>
    </row>
    <row r="924" spans="5:6" ht="15.75" customHeight="1" x14ac:dyDescent="0.25">
      <c r="E924" s="40"/>
      <c r="F924" s="40"/>
    </row>
    <row r="925" spans="5:6" ht="15.75" customHeight="1" x14ac:dyDescent="0.25">
      <c r="E925" s="40"/>
      <c r="F925" s="40"/>
    </row>
    <row r="926" spans="5:6" ht="15.75" customHeight="1" x14ac:dyDescent="0.25">
      <c r="E926" s="40"/>
      <c r="F926" s="40"/>
    </row>
    <row r="927" spans="5:6" ht="15.75" customHeight="1" x14ac:dyDescent="0.25">
      <c r="E927" s="40"/>
      <c r="F927" s="40"/>
    </row>
    <row r="928" spans="5:6" ht="15.75" customHeight="1" x14ac:dyDescent="0.25">
      <c r="E928" s="40"/>
      <c r="F928" s="40"/>
    </row>
    <row r="929" spans="5:6" ht="15.75" customHeight="1" x14ac:dyDescent="0.25">
      <c r="E929" s="40"/>
      <c r="F929" s="40"/>
    </row>
    <row r="930" spans="5:6" ht="15.75" customHeight="1" x14ac:dyDescent="0.25">
      <c r="E930" s="40"/>
      <c r="F930" s="40"/>
    </row>
    <row r="931" spans="5:6" ht="15.75" customHeight="1" x14ac:dyDescent="0.25">
      <c r="E931" s="40"/>
      <c r="F931" s="40"/>
    </row>
    <row r="932" spans="5:6" ht="15.75" customHeight="1" x14ac:dyDescent="0.25">
      <c r="E932" s="40"/>
      <c r="F932" s="40"/>
    </row>
    <row r="933" spans="5:6" ht="15.75" customHeight="1" x14ac:dyDescent="0.25">
      <c r="E933" s="40"/>
      <c r="F933" s="40"/>
    </row>
    <row r="934" spans="5:6" ht="15.75" customHeight="1" x14ac:dyDescent="0.25">
      <c r="E934" s="40"/>
      <c r="F934" s="40"/>
    </row>
    <row r="935" spans="5:6" ht="15.75" customHeight="1" x14ac:dyDescent="0.25">
      <c r="E935" s="40"/>
      <c r="F935" s="40"/>
    </row>
    <row r="936" spans="5:6" ht="15.75" customHeight="1" x14ac:dyDescent="0.25">
      <c r="E936" s="40"/>
      <c r="F936" s="40"/>
    </row>
    <row r="937" spans="5:6" ht="15.75" customHeight="1" x14ac:dyDescent="0.25">
      <c r="E937" s="40"/>
      <c r="F937" s="40"/>
    </row>
    <row r="938" spans="5:6" ht="15.75" customHeight="1" x14ac:dyDescent="0.25">
      <c r="E938" s="40"/>
      <c r="F938" s="40"/>
    </row>
    <row r="939" spans="5:6" ht="15.75" customHeight="1" x14ac:dyDescent="0.25">
      <c r="E939" s="40"/>
      <c r="F939" s="40"/>
    </row>
    <row r="940" spans="5:6" ht="15.75" customHeight="1" x14ac:dyDescent="0.25">
      <c r="E940" s="40"/>
      <c r="F940" s="40"/>
    </row>
    <row r="941" spans="5:6" ht="15.75" customHeight="1" x14ac:dyDescent="0.25">
      <c r="E941" s="40"/>
      <c r="F941" s="40"/>
    </row>
    <row r="942" spans="5:6" ht="15.75" customHeight="1" x14ac:dyDescent="0.25">
      <c r="E942" s="40"/>
      <c r="F942" s="40"/>
    </row>
    <row r="943" spans="5:6" ht="15.75" customHeight="1" x14ac:dyDescent="0.25">
      <c r="E943" s="40"/>
      <c r="F943" s="40"/>
    </row>
    <row r="944" spans="5:6" ht="15.75" customHeight="1" x14ac:dyDescent="0.25">
      <c r="E944" s="40"/>
      <c r="F944" s="40"/>
    </row>
    <row r="945" spans="5:6" ht="15.75" customHeight="1" x14ac:dyDescent="0.25">
      <c r="E945" s="40"/>
      <c r="F945" s="40"/>
    </row>
    <row r="946" spans="5:6" ht="15.75" customHeight="1" x14ac:dyDescent="0.25">
      <c r="E946" s="40"/>
      <c r="F946" s="40"/>
    </row>
    <row r="947" spans="5:6" ht="15.75" customHeight="1" x14ac:dyDescent="0.25">
      <c r="E947" s="40"/>
      <c r="F947" s="40"/>
    </row>
    <row r="948" spans="5:6" ht="15.75" customHeight="1" x14ac:dyDescent="0.25">
      <c r="E948" s="40"/>
      <c r="F948" s="40"/>
    </row>
    <row r="949" spans="5:6" ht="15.75" customHeight="1" x14ac:dyDescent="0.25">
      <c r="E949" s="40"/>
      <c r="F949" s="40"/>
    </row>
    <row r="950" spans="5:6" ht="15.75" customHeight="1" x14ac:dyDescent="0.25">
      <c r="E950" s="40"/>
      <c r="F950" s="40"/>
    </row>
    <row r="951" spans="5:6" ht="15.75" customHeight="1" x14ac:dyDescent="0.25">
      <c r="E951" s="40"/>
      <c r="F951" s="40"/>
    </row>
    <row r="952" spans="5:6" ht="15.75" customHeight="1" x14ac:dyDescent="0.25">
      <c r="E952" s="40"/>
      <c r="F952" s="40"/>
    </row>
    <row r="953" spans="5:6" ht="15.75" customHeight="1" x14ac:dyDescent="0.25">
      <c r="E953" s="40"/>
      <c r="F953" s="40"/>
    </row>
    <row r="954" spans="5:6" ht="15.75" customHeight="1" x14ac:dyDescent="0.25">
      <c r="E954" s="40"/>
      <c r="F954" s="40"/>
    </row>
    <row r="955" spans="5:6" ht="15.75" customHeight="1" x14ac:dyDescent="0.25">
      <c r="E955" s="40"/>
      <c r="F955" s="40"/>
    </row>
    <row r="956" spans="5:6" ht="15.75" customHeight="1" x14ac:dyDescent="0.25">
      <c r="E956" s="40"/>
      <c r="F956" s="40"/>
    </row>
    <row r="957" spans="5:6" ht="15.75" customHeight="1" x14ac:dyDescent="0.25">
      <c r="E957" s="40"/>
      <c r="F957" s="40"/>
    </row>
    <row r="958" spans="5:6" ht="15.75" customHeight="1" x14ac:dyDescent="0.25">
      <c r="E958" s="40"/>
      <c r="F958" s="40"/>
    </row>
    <row r="959" spans="5:6" ht="15.75" customHeight="1" x14ac:dyDescent="0.25">
      <c r="E959" s="40"/>
      <c r="F959" s="40"/>
    </row>
    <row r="960" spans="5:6" ht="15.75" customHeight="1" x14ac:dyDescent="0.25">
      <c r="E960" s="40"/>
      <c r="F960" s="40"/>
    </row>
    <row r="961" spans="5:6" ht="15.75" customHeight="1" x14ac:dyDescent="0.25">
      <c r="E961" s="40"/>
      <c r="F961" s="40"/>
    </row>
    <row r="962" spans="5:6" ht="15.75" customHeight="1" x14ac:dyDescent="0.25">
      <c r="E962" s="40"/>
      <c r="F962" s="40"/>
    </row>
    <row r="963" spans="5:6" ht="15.75" customHeight="1" x14ac:dyDescent="0.25">
      <c r="E963" s="40"/>
      <c r="F963" s="40"/>
    </row>
    <row r="964" spans="5:6" ht="15.75" customHeight="1" x14ac:dyDescent="0.25">
      <c r="E964" s="40"/>
      <c r="F964" s="40"/>
    </row>
    <row r="965" spans="5:6" ht="15.75" customHeight="1" x14ac:dyDescent="0.25">
      <c r="E965" s="40"/>
      <c r="F965" s="40"/>
    </row>
    <row r="966" spans="5:6" ht="15.75" customHeight="1" x14ac:dyDescent="0.25">
      <c r="E966" s="40"/>
      <c r="F966" s="40"/>
    </row>
    <row r="967" spans="5:6" ht="15.75" customHeight="1" x14ac:dyDescent="0.25">
      <c r="E967" s="40"/>
      <c r="F967" s="40"/>
    </row>
    <row r="968" spans="5:6" ht="15.75" customHeight="1" x14ac:dyDescent="0.25">
      <c r="E968" s="40"/>
      <c r="F968" s="40"/>
    </row>
    <row r="969" spans="5:6" ht="15.75" customHeight="1" x14ac:dyDescent="0.25">
      <c r="E969" s="40"/>
      <c r="F969" s="40"/>
    </row>
    <row r="970" spans="5:6" ht="15.75" customHeight="1" x14ac:dyDescent="0.25">
      <c r="E970" s="40"/>
      <c r="F970" s="40"/>
    </row>
    <row r="971" spans="5:6" ht="15.75" customHeight="1" x14ac:dyDescent="0.25">
      <c r="E971" s="40"/>
      <c r="F971" s="40"/>
    </row>
    <row r="972" spans="5:6" ht="15.75" customHeight="1" x14ac:dyDescent="0.25">
      <c r="E972" s="40"/>
      <c r="F972" s="40"/>
    </row>
    <row r="973" spans="5:6" ht="15.75" customHeight="1" x14ac:dyDescent="0.25">
      <c r="E973" s="40"/>
      <c r="F973" s="40"/>
    </row>
    <row r="974" spans="5:6" ht="15.75" customHeight="1" x14ac:dyDescent="0.25">
      <c r="E974" s="40"/>
      <c r="F974" s="40"/>
    </row>
    <row r="975" spans="5:6" ht="15.75" customHeight="1" x14ac:dyDescent="0.25">
      <c r="E975" s="40"/>
      <c r="F975" s="40"/>
    </row>
    <row r="976" spans="5:6" ht="15.75" customHeight="1" x14ac:dyDescent="0.25">
      <c r="E976" s="40"/>
      <c r="F976" s="40"/>
    </row>
    <row r="977" spans="5:6" ht="15.75" customHeight="1" x14ac:dyDescent="0.25">
      <c r="E977" s="40"/>
      <c r="F977" s="40"/>
    </row>
    <row r="978" spans="5:6" ht="15.75" customHeight="1" x14ac:dyDescent="0.25">
      <c r="E978" s="40"/>
      <c r="F978" s="40"/>
    </row>
    <row r="979" spans="5:6" ht="15.75" customHeight="1" x14ac:dyDescent="0.25">
      <c r="E979" s="40"/>
      <c r="F979" s="40"/>
    </row>
    <row r="980" spans="5:6" ht="15.75" customHeight="1" x14ac:dyDescent="0.25">
      <c r="E980" s="40"/>
      <c r="F980" s="40"/>
    </row>
    <row r="981" spans="5:6" ht="15.75" customHeight="1" x14ac:dyDescent="0.25">
      <c r="E981" s="40"/>
      <c r="F981" s="40"/>
    </row>
    <row r="982" spans="5:6" ht="15.75" customHeight="1" x14ac:dyDescent="0.25">
      <c r="E982" s="40"/>
      <c r="F982" s="40"/>
    </row>
    <row r="983" spans="5:6" ht="15.75" customHeight="1" x14ac:dyDescent="0.25">
      <c r="E983" s="40"/>
      <c r="F983" s="40"/>
    </row>
    <row r="984" spans="5:6" ht="15.75" customHeight="1" x14ac:dyDescent="0.25">
      <c r="E984" s="40"/>
      <c r="F984" s="40"/>
    </row>
    <row r="985" spans="5:6" ht="15.75" customHeight="1" x14ac:dyDescent="0.25">
      <c r="E985" s="40"/>
      <c r="F985" s="40"/>
    </row>
    <row r="986" spans="5:6" ht="15.75" customHeight="1" x14ac:dyDescent="0.25">
      <c r="E986" s="40"/>
      <c r="F986" s="40"/>
    </row>
    <row r="987" spans="5:6" ht="15.75" customHeight="1" x14ac:dyDescent="0.25">
      <c r="E987" s="40"/>
      <c r="F987" s="40"/>
    </row>
    <row r="988" spans="5:6" ht="15.75" customHeight="1" x14ac:dyDescent="0.25">
      <c r="E988" s="40"/>
      <c r="F988" s="40"/>
    </row>
    <row r="989" spans="5:6" ht="15.75" customHeight="1" x14ac:dyDescent="0.25">
      <c r="E989" s="40"/>
      <c r="F989" s="40"/>
    </row>
    <row r="990" spans="5:6" ht="15.75" customHeight="1" x14ac:dyDescent="0.25">
      <c r="E990" s="40"/>
      <c r="F990" s="40"/>
    </row>
    <row r="991" spans="5:6" ht="15.75" customHeight="1" x14ac:dyDescent="0.25">
      <c r="E991" s="40"/>
      <c r="F991" s="40"/>
    </row>
    <row r="992" spans="5:6" ht="15.75" customHeight="1" x14ac:dyDescent="0.25">
      <c r="E992" s="40"/>
      <c r="F992" s="40"/>
    </row>
    <row r="993" spans="5:6" ht="15.75" customHeight="1" x14ac:dyDescent="0.25">
      <c r="E993" s="40"/>
      <c r="F993" s="40"/>
    </row>
    <row r="994" spans="5:6" ht="15.75" customHeight="1" x14ac:dyDescent="0.25">
      <c r="E994" s="40"/>
      <c r="F994" s="40"/>
    </row>
    <row r="995" spans="5:6" ht="15.75" customHeight="1" x14ac:dyDescent="0.25">
      <c r="E995" s="40"/>
      <c r="F995" s="40"/>
    </row>
    <row r="996" spans="5:6" ht="15.75" customHeight="1" x14ac:dyDescent="0.25">
      <c r="E996" s="40"/>
      <c r="F996" s="40"/>
    </row>
    <row r="997" spans="5:6" ht="15.75" customHeight="1" x14ac:dyDescent="0.25">
      <c r="E997" s="40"/>
      <c r="F997" s="40"/>
    </row>
    <row r="998" spans="5:6" ht="15.75" customHeight="1" x14ac:dyDescent="0.25">
      <c r="E998" s="40"/>
      <c r="F998" s="40"/>
    </row>
    <row r="999" spans="5:6" ht="15.75" customHeight="1" x14ac:dyDescent="0.25">
      <c r="E999" s="40"/>
      <c r="F999" s="40"/>
    </row>
    <row r="1000" spans="5:6" ht="15.75" customHeight="1" x14ac:dyDescent="0.25">
      <c r="E1000" s="40"/>
      <c r="F1000" s="40"/>
    </row>
  </sheetData>
  <pageMargins left="0.7" right="0.7" top="0.75" bottom="0.75" header="0" footer="0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1"/>
  <sheetViews>
    <sheetView workbookViewId="0">
      <selection activeCell="A2" sqref="A2:B73"/>
    </sheetView>
  </sheetViews>
  <sheetFormatPr defaultColWidth="14.42578125" defaultRowHeight="15" customHeight="1" x14ac:dyDescent="0.25"/>
  <cols>
    <col min="1" max="1" width="47.28515625" customWidth="1"/>
    <col min="2" max="2" width="11.140625" customWidth="1"/>
    <col min="3" max="26" width="8.7109375" customWidth="1"/>
  </cols>
  <sheetData>
    <row r="1" spans="1:2" x14ac:dyDescent="0.25">
      <c r="A1" s="41" t="s">
        <v>641</v>
      </c>
      <c r="B1" s="42" t="s">
        <v>642</v>
      </c>
    </row>
    <row r="2" spans="1:2" x14ac:dyDescent="0.25">
      <c r="A2" s="43" t="s">
        <v>366</v>
      </c>
    </row>
    <row r="3" spans="1:2" x14ac:dyDescent="0.25">
      <c r="A3" s="43" t="s">
        <v>368</v>
      </c>
      <c r="B3">
        <v>1.38</v>
      </c>
    </row>
    <row r="4" spans="1:2" x14ac:dyDescent="0.25">
      <c r="A4" s="43" t="s">
        <v>369</v>
      </c>
      <c r="B4">
        <v>1.37</v>
      </c>
    </row>
    <row r="5" spans="1:2" x14ac:dyDescent="0.25">
      <c r="A5" s="43" t="s">
        <v>370</v>
      </c>
      <c r="B5">
        <v>1.22</v>
      </c>
    </row>
    <row r="6" spans="1:2" x14ac:dyDescent="0.25">
      <c r="A6" s="43" t="s">
        <v>371</v>
      </c>
      <c r="B6">
        <v>1.02</v>
      </c>
    </row>
    <row r="7" spans="1:2" x14ac:dyDescent="0.25">
      <c r="A7" s="43" t="s">
        <v>372</v>
      </c>
      <c r="B7">
        <v>1.18</v>
      </c>
    </row>
    <row r="8" spans="1:2" x14ac:dyDescent="0.25">
      <c r="A8" s="43" t="s">
        <v>373</v>
      </c>
      <c r="B8">
        <v>0.88</v>
      </c>
    </row>
    <row r="9" spans="1:2" x14ac:dyDescent="0.25">
      <c r="A9" s="43" t="s">
        <v>374</v>
      </c>
      <c r="B9">
        <v>0.89</v>
      </c>
    </row>
    <row r="10" spans="1:2" x14ac:dyDescent="0.25">
      <c r="A10" s="43" t="s">
        <v>375</v>
      </c>
      <c r="B10">
        <v>0.75</v>
      </c>
    </row>
    <row r="11" spans="1:2" x14ac:dyDescent="0.25">
      <c r="A11" s="43" t="s">
        <v>376</v>
      </c>
      <c r="B11">
        <v>1.2</v>
      </c>
    </row>
    <row r="12" spans="1:2" x14ac:dyDescent="0.25">
      <c r="A12" s="43" t="s">
        <v>377</v>
      </c>
      <c r="B12">
        <v>1.26</v>
      </c>
    </row>
    <row r="13" spans="1:2" x14ac:dyDescent="0.25">
      <c r="A13" s="43" t="s">
        <v>378</v>
      </c>
      <c r="B13">
        <v>0.92</v>
      </c>
    </row>
    <row r="14" spans="1:2" x14ac:dyDescent="0.25">
      <c r="A14" s="43" t="s">
        <v>379</v>
      </c>
      <c r="B14">
        <v>0.84</v>
      </c>
    </row>
    <row r="15" spans="1:2" x14ac:dyDescent="0.25">
      <c r="A15" s="43" t="s">
        <v>380</v>
      </c>
      <c r="B15">
        <v>1.25</v>
      </c>
    </row>
    <row r="16" spans="1:2" x14ac:dyDescent="0.25">
      <c r="A16" s="43" t="s">
        <v>381</v>
      </c>
      <c r="B16">
        <v>0.92</v>
      </c>
    </row>
    <row r="17" spans="1:2" x14ac:dyDescent="0.25">
      <c r="A17" s="43" t="s">
        <v>382</v>
      </c>
      <c r="B17">
        <v>0.67</v>
      </c>
    </row>
    <row r="18" spans="1:2" x14ac:dyDescent="0.25">
      <c r="A18" s="43" t="s">
        <v>383</v>
      </c>
      <c r="B18">
        <v>2.42</v>
      </c>
    </row>
    <row r="19" spans="1:2" x14ac:dyDescent="0.25">
      <c r="A19" s="43" t="s">
        <v>384</v>
      </c>
      <c r="B19">
        <v>0.75</v>
      </c>
    </row>
    <row r="20" spans="1:2" x14ac:dyDescent="0.25">
      <c r="A20" s="43" t="s">
        <v>647</v>
      </c>
      <c r="B20">
        <v>0.78</v>
      </c>
    </row>
    <row r="21" spans="1:2" ht="15.75" customHeight="1" x14ac:dyDescent="0.25">
      <c r="A21" s="43" t="s">
        <v>386</v>
      </c>
      <c r="B21">
        <v>1.39</v>
      </c>
    </row>
    <row r="22" spans="1:2" ht="15.75" customHeight="1" x14ac:dyDescent="0.25">
      <c r="A22" s="43" t="s">
        <v>387</v>
      </c>
      <c r="B22">
        <v>0.87</v>
      </c>
    </row>
    <row r="23" spans="1:2" ht="15.75" customHeight="1" x14ac:dyDescent="0.25">
      <c r="A23" s="43" t="s">
        <v>388</v>
      </c>
      <c r="B23">
        <v>0.71</v>
      </c>
    </row>
    <row r="24" spans="1:2" ht="15.75" customHeight="1" x14ac:dyDescent="0.25">
      <c r="A24" s="43" t="s">
        <v>389</v>
      </c>
      <c r="B24">
        <v>0.45</v>
      </c>
    </row>
    <row r="25" spans="1:2" ht="15.75" customHeight="1" x14ac:dyDescent="0.25">
      <c r="A25" s="43" t="s">
        <v>390</v>
      </c>
      <c r="B25">
        <v>0.9</v>
      </c>
    </row>
    <row r="26" spans="1:2" ht="15.75" customHeight="1" x14ac:dyDescent="0.25">
      <c r="A26" s="43" t="s">
        <v>391</v>
      </c>
      <c r="B26">
        <v>0.56000000000000005</v>
      </c>
    </row>
    <row r="27" spans="1:2" ht="15.75" customHeight="1" x14ac:dyDescent="0.25">
      <c r="A27" s="43" t="s">
        <v>392</v>
      </c>
      <c r="B27">
        <v>0.61</v>
      </c>
    </row>
    <row r="28" spans="1:2" ht="15.75" customHeight="1" x14ac:dyDescent="0.25">
      <c r="A28" s="43" t="s">
        <v>393</v>
      </c>
      <c r="B28">
        <v>0.57999999999999996</v>
      </c>
    </row>
    <row r="29" spans="1:2" ht="15.75" customHeight="1" x14ac:dyDescent="0.25">
      <c r="A29" s="43" t="s">
        <v>643</v>
      </c>
    </row>
    <row r="30" spans="1:2" ht="15.75" customHeight="1" x14ac:dyDescent="0.25">
      <c r="A30" s="43" t="s">
        <v>644</v>
      </c>
    </row>
    <row r="31" spans="1:2" ht="15.75" customHeight="1" x14ac:dyDescent="0.25">
      <c r="A31" s="43" t="s">
        <v>415</v>
      </c>
      <c r="B31">
        <v>0.7</v>
      </c>
    </row>
    <row r="32" spans="1:2" ht="15.75" customHeight="1" x14ac:dyDescent="0.25">
      <c r="A32" s="43" t="s">
        <v>416</v>
      </c>
      <c r="B32">
        <v>0.53</v>
      </c>
    </row>
    <row r="33" spans="1:2" ht="15.75" customHeight="1" x14ac:dyDescent="0.25">
      <c r="A33" s="43" t="s">
        <v>417</v>
      </c>
      <c r="B33">
        <v>1.27</v>
      </c>
    </row>
    <row r="34" spans="1:2" ht="15.75" customHeight="1" x14ac:dyDescent="0.25">
      <c r="A34" s="43" t="s">
        <v>418</v>
      </c>
      <c r="B34">
        <v>1.01</v>
      </c>
    </row>
    <row r="35" spans="1:2" ht="15.75" customHeight="1" x14ac:dyDescent="0.25">
      <c r="A35" s="43"/>
    </row>
    <row r="36" spans="1:2" ht="15.75" customHeight="1" x14ac:dyDescent="0.25">
      <c r="A36" s="43" t="s">
        <v>433</v>
      </c>
      <c r="B36">
        <v>0.76</v>
      </c>
    </row>
    <row r="37" spans="1:2" ht="15.75" customHeight="1" x14ac:dyDescent="0.25">
      <c r="A37" s="43" t="s">
        <v>434</v>
      </c>
      <c r="B37">
        <v>0.87</v>
      </c>
    </row>
    <row r="38" spans="1:2" ht="15.75" customHeight="1" x14ac:dyDescent="0.25">
      <c r="A38" s="43" t="s">
        <v>435</v>
      </c>
      <c r="B38">
        <v>0.32</v>
      </c>
    </row>
    <row r="39" spans="1:2" ht="15.75" customHeight="1" x14ac:dyDescent="0.25">
      <c r="A39" s="43"/>
    </row>
    <row r="40" spans="1:2" ht="15.75" customHeight="1" x14ac:dyDescent="0.25">
      <c r="A40" s="43" t="s">
        <v>646</v>
      </c>
    </row>
    <row r="41" spans="1:2" ht="15.75" customHeight="1" x14ac:dyDescent="0.25">
      <c r="A41" s="43" t="s">
        <v>395</v>
      </c>
      <c r="B41">
        <v>4.82</v>
      </c>
    </row>
    <row r="42" spans="1:2" ht="15.75" customHeight="1" x14ac:dyDescent="0.25">
      <c r="A42" s="43" t="s">
        <v>396</v>
      </c>
      <c r="B42">
        <v>4.74</v>
      </c>
    </row>
    <row r="43" spans="1:2" ht="15.75" customHeight="1" x14ac:dyDescent="0.25">
      <c r="A43" s="43" t="s">
        <v>397</v>
      </c>
      <c r="B43">
        <v>4.49</v>
      </c>
    </row>
    <row r="44" spans="1:2" ht="15.75" customHeight="1" x14ac:dyDescent="0.25">
      <c r="A44" s="43" t="s">
        <v>398</v>
      </c>
      <c r="B44">
        <v>4.42</v>
      </c>
    </row>
    <row r="45" spans="1:2" ht="15.75" customHeight="1" x14ac:dyDescent="0.25">
      <c r="A45" s="43"/>
    </row>
    <row r="46" spans="1:2" ht="15.75" customHeight="1" x14ac:dyDescent="0.25">
      <c r="A46" s="43" t="s">
        <v>400</v>
      </c>
      <c r="B46">
        <v>3.74</v>
      </c>
    </row>
    <row r="47" spans="1:2" ht="15.75" customHeight="1" x14ac:dyDescent="0.25">
      <c r="A47" s="43" t="s">
        <v>401</v>
      </c>
      <c r="B47">
        <v>3.32</v>
      </c>
    </row>
    <row r="48" spans="1:2" ht="15.75" customHeight="1" x14ac:dyDescent="0.25">
      <c r="A48" s="43" t="s">
        <v>402</v>
      </c>
      <c r="B48">
        <v>3.12</v>
      </c>
    </row>
    <row r="49" spans="1:2" ht="15.75" customHeight="1" x14ac:dyDescent="0.25">
      <c r="A49" s="43" t="s">
        <v>403</v>
      </c>
      <c r="B49">
        <v>3.27</v>
      </c>
    </row>
    <row r="50" spans="1:2" ht="15.75" customHeight="1" x14ac:dyDescent="0.25">
      <c r="A50" s="43" t="s">
        <v>404</v>
      </c>
      <c r="B50">
        <v>3.26</v>
      </c>
    </row>
    <row r="51" spans="1:2" ht="15.75" customHeight="1" x14ac:dyDescent="0.25">
      <c r="A51" s="43" t="s">
        <v>405</v>
      </c>
      <c r="B51">
        <v>2.83</v>
      </c>
    </row>
    <row r="52" spans="1:2" ht="15.75" customHeight="1" x14ac:dyDescent="0.25">
      <c r="A52" s="43" t="s">
        <v>406</v>
      </c>
      <c r="B52">
        <v>3.25</v>
      </c>
    </row>
    <row r="53" spans="1:2" ht="15.75" customHeight="1" x14ac:dyDescent="0.25">
      <c r="A53" s="43" t="s">
        <v>407</v>
      </c>
      <c r="B53">
        <v>2.91</v>
      </c>
    </row>
    <row r="54" spans="1:2" ht="15.75" customHeight="1" x14ac:dyDescent="0.25">
      <c r="A54" s="43" t="s">
        <v>408</v>
      </c>
      <c r="B54">
        <v>4.0999999999999996</v>
      </c>
    </row>
    <row r="55" spans="1:2" ht="15.75" customHeight="1" x14ac:dyDescent="0.25">
      <c r="A55" s="43" t="s">
        <v>409</v>
      </c>
      <c r="B55">
        <v>4.01</v>
      </c>
    </row>
    <row r="56" spans="1:2" ht="15.75" customHeight="1" x14ac:dyDescent="0.25">
      <c r="A56" s="43" t="s">
        <v>410</v>
      </c>
      <c r="B56">
        <v>3.63</v>
      </c>
    </row>
    <row r="57" spans="1:2" ht="15.75" customHeight="1" x14ac:dyDescent="0.25">
      <c r="A57" s="43" t="s">
        <v>411</v>
      </c>
      <c r="B57">
        <v>3.56</v>
      </c>
    </row>
    <row r="58" spans="1:2" ht="15.75" customHeight="1" x14ac:dyDescent="0.25">
      <c r="A58" s="43" t="s">
        <v>412</v>
      </c>
      <c r="B58">
        <v>3.42</v>
      </c>
    </row>
    <row r="59" spans="1:2" ht="15.75" customHeight="1" x14ac:dyDescent="0.25">
      <c r="A59" s="43" t="s">
        <v>413</v>
      </c>
      <c r="B59">
        <v>3.32</v>
      </c>
    </row>
    <row r="60" spans="1:2" ht="15.75" customHeight="1" x14ac:dyDescent="0.25">
      <c r="A60" s="43" t="s">
        <v>420</v>
      </c>
      <c r="B60">
        <v>3.12</v>
      </c>
    </row>
    <row r="61" spans="1:2" ht="15.75" customHeight="1" x14ac:dyDescent="0.25">
      <c r="A61" s="43" t="s">
        <v>421</v>
      </c>
      <c r="B61">
        <v>2.63</v>
      </c>
    </row>
    <row r="62" spans="1:2" ht="15.75" customHeight="1" x14ac:dyDescent="0.25">
      <c r="A62" s="43" t="s">
        <v>422</v>
      </c>
      <c r="B62">
        <v>2.41</v>
      </c>
    </row>
    <row r="63" spans="1:2" ht="15.75" customHeight="1" x14ac:dyDescent="0.25">
      <c r="A63" s="43" t="s">
        <v>423</v>
      </c>
      <c r="B63">
        <v>2.19</v>
      </c>
    </row>
    <row r="64" spans="1:2" ht="15.75" customHeight="1" x14ac:dyDescent="0.25">
      <c r="A64" s="43" t="s">
        <v>424</v>
      </c>
      <c r="B64">
        <v>1.96</v>
      </c>
    </row>
    <row r="65" spans="1:2" ht="15.75" customHeight="1" x14ac:dyDescent="0.25">
      <c r="A65" s="43" t="s">
        <v>425</v>
      </c>
      <c r="B65">
        <v>1.72</v>
      </c>
    </row>
    <row r="66" spans="1:2" ht="15.75" customHeight="1" x14ac:dyDescent="0.25">
      <c r="A66" s="43" t="s">
        <v>426</v>
      </c>
      <c r="B66">
        <v>1.48</v>
      </c>
    </row>
    <row r="67" spans="1:2" ht="15.75" customHeight="1" x14ac:dyDescent="0.25">
      <c r="A67" s="43" t="s">
        <v>427</v>
      </c>
      <c r="B67">
        <v>1.1499999999999999</v>
      </c>
    </row>
    <row r="68" spans="1:2" ht="15.75" customHeight="1" x14ac:dyDescent="0.25">
      <c r="A68" s="43" t="s">
        <v>428</v>
      </c>
      <c r="B68">
        <v>0.8</v>
      </c>
    </row>
    <row r="69" spans="1:2" ht="15.75" customHeight="1" x14ac:dyDescent="0.25">
      <c r="A69" s="43" t="s">
        <v>429</v>
      </c>
      <c r="B69">
        <v>2.11</v>
      </c>
    </row>
    <row r="70" spans="1:2" ht="15.75" customHeight="1" x14ac:dyDescent="0.25">
      <c r="A70" s="43" t="s">
        <v>645</v>
      </c>
      <c r="B70">
        <v>1.93</v>
      </c>
    </row>
    <row r="71" spans="1:2" ht="15.75" customHeight="1" x14ac:dyDescent="0.25">
      <c r="A71" s="43" t="s">
        <v>430</v>
      </c>
      <c r="B71">
        <v>0.9</v>
      </c>
    </row>
    <row r="72" spans="1:2" ht="15.75" customHeight="1" x14ac:dyDescent="0.25">
      <c r="A72" s="43" t="s">
        <v>431</v>
      </c>
      <c r="B72">
        <v>1.58</v>
      </c>
    </row>
    <row r="73" spans="1:2" ht="15.75" customHeight="1" x14ac:dyDescent="0.25">
      <c r="A73" s="43" t="s">
        <v>432</v>
      </c>
      <c r="B73">
        <v>0.51</v>
      </c>
    </row>
    <row r="74" spans="1:2" ht="15.75" customHeight="1" x14ac:dyDescent="0.25"/>
    <row r="75" spans="1:2" ht="15.75" customHeight="1" x14ac:dyDescent="0.25"/>
    <row r="76" spans="1:2" ht="15.75" customHeight="1" x14ac:dyDescent="0.25"/>
    <row r="77" spans="1:2" ht="15.75" customHeight="1" x14ac:dyDescent="0.25"/>
    <row r="78" spans="1:2" ht="15.75" customHeight="1" x14ac:dyDescent="0.25"/>
    <row r="79" spans="1:2" ht="15.75" customHeight="1" x14ac:dyDescent="0.25"/>
    <row r="80" spans="1:2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</sheetData>
  <pageMargins left="0.7" right="0.7" top="0.75" bottom="0.75" header="0" footer="0"/>
  <pageSetup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16F87-8C76-4D11-9210-DE1C32C193DE}">
  <dimension ref="A1:D74"/>
  <sheetViews>
    <sheetView topLeftCell="A40" workbookViewId="0">
      <selection activeCell="A3" sqref="A3:B74"/>
    </sheetView>
  </sheetViews>
  <sheetFormatPr defaultRowHeight="15" x14ac:dyDescent="0.25"/>
  <cols>
    <col min="1" max="1" width="49.5703125" bestFit="1" customWidth="1"/>
    <col min="2" max="2" width="11.140625" bestFit="1" customWidth="1"/>
    <col min="3" max="3" width="44.85546875" bestFit="1" customWidth="1"/>
    <col min="4" max="4" width="11.140625" bestFit="1" customWidth="1"/>
  </cols>
  <sheetData>
    <row r="1" spans="1:4" x14ac:dyDescent="0.25">
      <c r="A1" t="s">
        <v>642</v>
      </c>
      <c r="B1" t="s">
        <v>648</v>
      </c>
      <c r="C1" t="s">
        <v>649</v>
      </c>
      <c r="D1" t="s">
        <v>650</v>
      </c>
    </row>
    <row r="2" spans="1:4" x14ac:dyDescent="0.25">
      <c r="A2" s="43" t="s">
        <v>641</v>
      </c>
    </row>
    <row r="3" spans="1:4" x14ac:dyDescent="0.25">
      <c r="A3" s="43" t="s">
        <v>366</v>
      </c>
    </row>
    <row r="4" spans="1:4" x14ac:dyDescent="0.25">
      <c r="A4" s="43" t="s">
        <v>368</v>
      </c>
      <c r="B4">
        <v>1.38</v>
      </c>
    </row>
    <row r="5" spans="1:4" x14ac:dyDescent="0.25">
      <c r="A5" s="43" t="s">
        <v>369</v>
      </c>
      <c r="B5">
        <v>1.37</v>
      </c>
    </row>
    <row r="6" spans="1:4" x14ac:dyDescent="0.25">
      <c r="A6" s="43" t="s">
        <v>370</v>
      </c>
      <c r="B6">
        <v>1.22</v>
      </c>
    </row>
    <row r="7" spans="1:4" x14ac:dyDescent="0.25">
      <c r="A7" s="43" t="s">
        <v>371</v>
      </c>
      <c r="B7">
        <v>1.02</v>
      </c>
    </row>
    <row r="8" spans="1:4" x14ac:dyDescent="0.25">
      <c r="A8" s="43" t="s">
        <v>372</v>
      </c>
      <c r="B8">
        <v>1.18</v>
      </c>
    </row>
    <row r="9" spans="1:4" x14ac:dyDescent="0.25">
      <c r="A9" s="43" t="s">
        <v>373</v>
      </c>
      <c r="B9">
        <v>0.88</v>
      </c>
    </row>
    <row r="10" spans="1:4" x14ac:dyDescent="0.25">
      <c r="A10" s="43" t="s">
        <v>374</v>
      </c>
      <c r="B10">
        <v>0.89</v>
      </c>
    </row>
    <row r="11" spans="1:4" x14ac:dyDescent="0.25">
      <c r="A11" s="43" t="s">
        <v>375</v>
      </c>
      <c r="B11">
        <v>0.75</v>
      </c>
    </row>
    <row r="12" spans="1:4" x14ac:dyDescent="0.25">
      <c r="A12" s="43" t="s">
        <v>376</v>
      </c>
      <c r="B12">
        <v>1.2</v>
      </c>
    </row>
    <row r="13" spans="1:4" x14ac:dyDescent="0.25">
      <c r="A13" s="43" t="s">
        <v>377</v>
      </c>
      <c r="B13">
        <v>1.26</v>
      </c>
    </row>
    <row r="14" spans="1:4" x14ac:dyDescent="0.25">
      <c r="A14" s="43" t="s">
        <v>378</v>
      </c>
      <c r="B14">
        <v>0.92</v>
      </c>
    </row>
    <row r="15" spans="1:4" x14ac:dyDescent="0.25">
      <c r="A15" s="43" t="s">
        <v>379</v>
      </c>
      <c r="B15">
        <v>0.84</v>
      </c>
    </row>
    <row r="16" spans="1:4" x14ac:dyDescent="0.25">
      <c r="A16" s="43" t="s">
        <v>380</v>
      </c>
      <c r="B16">
        <v>1.25</v>
      </c>
    </row>
    <row r="17" spans="1:2" x14ac:dyDescent="0.25">
      <c r="A17" s="43" t="s">
        <v>381</v>
      </c>
      <c r="B17">
        <v>0.92</v>
      </c>
    </row>
    <row r="18" spans="1:2" x14ac:dyDescent="0.25">
      <c r="A18" s="43" t="s">
        <v>382</v>
      </c>
      <c r="B18">
        <v>0.67</v>
      </c>
    </row>
    <row r="19" spans="1:2" x14ac:dyDescent="0.25">
      <c r="A19" s="43" t="s">
        <v>383</v>
      </c>
      <c r="B19">
        <v>2.42</v>
      </c>
    </row>
    <row r="20" spans="1:2" x14ac:dyDescent="0.25">
      <c r="A20" s="43" t="s">
        <v>384</v>
      </c>
      <c r="B20">
        <v>0.75</v>
      </c>
    </row>
    <row r="21" spans="1:2" x14ac:dyDescent="0.25">
      <c r="A21" s="43" t="s">
        <v>647</v>
      </c>
      <c r="B21">
        <v>0.78</v>
      </c>
    </row>
    <row r="22" spans="1:2" x14ac:dyDescent="0.25">
      <c r="A22" s="43" t="s">
        <v>386</v>
      </c>
      <c r="B22">
        <v>1.39</v>
      </c>
    </row>
    <row r="23" spans="1:2" x14ac:dyDescent="0.25">
      <c r="A23" s="43" t="s">
        <v>387</v>
      </c>
      <c r="B23">
        <v>0.87</v>
      </c>
    </row>
    <row r="24" spans="1:2" x14ac:dyDescent="0.25">
      <c r="A24" s="43" t="s">
        <v>388</v>
      </c>
      <c r="B24">
        <v>0.71</v>
      </c>
    </row>
    <row r="25" spans="1:2" x14ac:dyDescent="0.25">
      <c r="A25" s="43" t="s">
        <v>389</v>
      </c>
      <c r="B25">
        <v>0.45</v>
      </c>
    </row>
    <row r="26" spans="1:2" x14ac:dyDescent="0.25">
      <c r="A26" s="43" t="s">
        <v>390</v>
      </c>
      <c r="B26">
        <v>0.9</v>
      </c>
    </row>
    <row r="27" spans="1:2" x14ac:dyDescent="0.25">
      <c r="A27" s="43" t="s">
        <v>391</v>
      </c>
      <c r="B27">
        <v>0.56000000000000005</v>
      </c>
    </row>
    <row r="28" spans="1:2" x14ac:dyDescent="0.25">
      <c r="A28" s="43" t="s">
        <v>392</v>
      </c>
      <c r="B28">
        <v>0.61</v>
      </c>
    </row>
    <row r="29" spans="1:2" x14ac:dyDescent="0.25">
      <c r="A29" s="43" t="s">
        <v>393</v>
      </c>
      <c r="B29">
        <v>0.57999999999999996</v>
      </c>
    </row>
    <row r="30" spans="1:2" x14ac:dyDescent="0.25">
      <c r="A30" s="43" t="s">
        <v>643</v>
      </c>
    </row>
    <row r="31" spans="1:2" x14ac:dyDescent="0.25">
      <c r="A31" s="43" t="s">
        <v>644</v>
      </c>
    </row>
    <row r="32" spans="1:2" x14ac:dyDescent="0.25">
      <c r="A32" s="43" t="s">
        <v>415</v>
      </c>
      <c r="B32">
        <v>0.7</v>
      </c>
    </row>
    <row r="33" spans="1:3" x14ac:dyDescent="0.25">
      <c r="A33" s="43" t="s">
        <v>416</v>
      </c>
      <c r="B33">
        <v>0.53</v>
      </c>
    </row>
    <row r="34" spans="1:3" x14ac:dyDescent="0.25">
      <c r="A34" s="43" t="s">
        <v>417</v>
      </c>
      <c r="B34">
        <v>1.27</v>
      </c>
    </row>
    <row r="35" spans="1:3" x14ac:dyDescent="0.25">
      <c r="A35" s="43" t="s">
        <v>418</v>
      </c>
      <c r="B35">
        <v>1.01</v>
      </c>
    </row>
    <row r="36" spans="1:3" x14ac:dyDescent="0.25">
      <c r="A36" s="43"/>
    </row>
    <row r="37" spans="1:3" x14ac:dyDescent="0.25">
      <c r="A37" s="43" t="s">
        <v>433</v>
      </c>
      <c r="B37">
        <v>0.76</v>
      </c>
      <c r="C37" s="43"/>
    </row>
    <row r="38" spans="1:3" x14ac:dyDescent="0.25">
      <c r="A38" s="43" t="s">
        <v>434</v>
      </c>
      <c r="B38">
        <v>0.87</v>
      </c>
      <c r="C38" s="43"/>
    </row>
    <row r="39" spans="1:3" x14ac:dyDescent="0.25">
      <c r="A39" s="43" t="s">
        <v>435</v>
      </c>
      <c r="B39">
        <v>0.32</v>
      </c>
      <c r="C39" s="43"/>
    </row>
    <row r="40" spans="1:3" x14ac:dyDescent="0.25">
      <c r="A40" s="43"/>
      <c r="C40" s="43"/>
    </row>
    <row r="41" spans="1:3" x14ac:dyDescent="0.25">
      <c r="A41" s="43" t="s">
        <v>646</v>
      </c>
      <c r="C41" s="43"/>
    </row>
    <row r="42" spans="1:3" x14ac:dyDescent="0.25">
      <c r="A42" s="43" t="s">
        <v>395</v>
      </c>
      <c r="B42">
        <v>4.82</v>
      </c>
      <c r="C42" s="43"/>
    </row>
    <row r="43" spans="1:3" x14ac:dyDescent="0.25">
      <c r="A43" s="43" t="s">
        <v>396</v>
      </c>
      <c r="B43">
        <v>4.74</v>
      </c>
      <c r="C43" s="43"/>
    </row>
    <row r="44" spans="1:3" x14ac:dyDescent="0.25">
      <c r="A44" s="43" t="s">
        <v>397</v>
      </c>
      <c r="B44">
        <v>4.49</v>
      </c>
      <c r="C44" s="43"/>
    </row>
    <row r="45" spans="1:3" x14ac:dyDescent="0.25">
      <c r="A45" s="43" t="s">
        <v>398</v>
      </c>
      <c r="B45">
        <v>4.42</v>
      </c>
      <c r="C45" s="43"/>
    </row>
    <row r="46" spans="1:3" x14ac:dyDescent="0.25">
      <c r="A46" s="43"/>
      <c r="C46" s="43"/>
    </row>
    <row r="47" spans="1:3" x14ac:dyDescent="0.25">
      <c r="A47" s="43" t="s">
        <v>400</v>
      </c>
      <c r="B47">
        <v>3.74</v>
      </c>
      <c r="C47" s="43"/>
    </row>
    <row r="48" spans="1:3" x14ac:dyDescent="0.25">
      <c r="A48" s="43" t="s">
        <v>401</v>
      </c>
      <c r="B48">
        <v>3.32</v>
      </c>
      <c r="C48" s="43"/>
    </row>
    <row r="49" spans="1:3" x14ac:dyDescent="0.25">
      <c r="A49" s="43" t="s">
        <v>402</v>
      </c>
      <c r="B49">
        <v>3.12</v>
      </c>
      <c r="C49" s="43"/>
    </row>
    <row r="50" spans="1:3" x14ac:dyDescent="0.25">
      <c r="A50" s="43" t="s">
        <v>403</v>
      </c>
      <c r="B50">
        <v>3.27</v>
      </c>
      <c r="C50" s="43"/>
    </row>
    <row r="51" spans="1:3" x14ac:dyDescent="0.25">
      <c r="A51" s="43" t="s">
        <v>404</v>
      </c>
      <c r="B51">
        <v>3.26</v>
      </c>
      <c r="C51" s="43"/>
    </row>
    <row r="52" spans="1:3" x14ac:dyDescent="0.25">
      <c r="A52" s="43" t="s">
        <v>405</v>
      </c>
      <c r="B52">
        <v>2.83</v>
      </c>
      <c r="C52" s="43"/>
    </row>
    <row r="53" spans="1:3" x14ac:dyDescent="0.25">
      <c r="A53" s="43" t="s">
        <v>406</v>
      </c>
      <c r="B53">
        <v>3.25</v>
      </c>
      <c r="C53" s="43"/>
    </row>
    <row r="54" spans="1:3" x14ac:dyDescent="0.25">
      <c r="A54" s="43" t="s">
        <v>407</v>
      </c>
      <c r="B54">
        <v>2.91</v>
      </c>
      <c r="C54" s="43"/>
    </row>
    <row r="55" spans="1:3" x14ac:dyDescent="0.25">
      <c r="A55" s="43" t="s">
        <v>408</v>
      </c>
      <c r="B55">
        <v>4.0999999999999996</v>
      </c>
      <c r="C55" s="43"/>
    </row>
    <row r="56" spans="1:3" x14ac:dyDescent="0.25">
      <c r="A56" s="43" t="s">
        <v>409</v>
      </c>
      <c r="B56">
        <v>4.01</v>
      </c>
      <c r="C56" s="43"/>
    </row>
    <row r="57" spans="1:3" x14ac:dyDescent="0.25">
      <c r="A57" s="43" t="s">
        <v>410</v>
      </c>
      <c r="B57">
        <v>3.63</v>
      </c>
      <c r="C57" s="43"/>
    </row>
    <row r="58" spans="1:3" x14ac:dyDescent="0.25">
      <c r="A58" s="43" t="s">
        <v>411</v>
      </c>
      <c r="B58">
        <v>3.56</v>
      </c>
      <c r="C58" s="43"/>
    </row>
    <row r="59" spans="1:3" x14ac:dyDescent="0.25">
      <c r="A59" s="43" t="s">
        <v>412</v>
      </c>
      <c r="B59">
        <v>3.42</v>
      </c>
      <c r="C59" s="43"/>
    </row>
    <row r="60" spans="1:3" x14ac:dyDescent="0.25">
      <c r="A60" s="43" t="s">
        <v>413</v>
      </c>
      <c r="B60">
        <v>3.32</v>
      </c>
      <c r="C60" s="43"/>
    </row>
    <row r="61" spans="1:3" x14ac:dyDescent="0.25">
      <c r="A61" s="43" t="s">
        <v>420</v>
      </c>
      <c r="B61">
        <v>3.12</v>
      </c>
      <c r="C61" s="43"/>
    </row>
    <row r="62" spans="1:3" x14ac:dyDescent="0.25">
      <c r="A62" s="43" t="s">
        <v>421</v>
      </c>
      <c r="B62">
        <v>2.63</v>
      </c>
      <c r="C62" s="43"/>
    </row>
    <row r="63" spans="1:3" x14ac:dyDescent="0.25">
      <c r="A63" s="43" t="s">
        <v>422</v>
      </c>
      <c r="B63">
        <v>2.41</v>
      </c>
      <c r="C63" s="43"/>
    </row>
    <row r="64" spans="1:3" x14ac:dyDescent="0.25">
      <c r="A64" s="43" t="s">
        <v>423</v>
      </c>
      <c r="B64">
        <v>2.19</v>
      </c>
      <c r="C64" s="43"/>
    </row>
    <row r="65" spans="1:3" x14ac:dyDescent="0.25">
      <c r="A65" s="43" t="s">
        <v>424</v>
      </c>
      <c r="B65">
        <v>1.96</v>
      </c>
      <c r="C65" s="43"/>
    </row>
    <row r="66" spans="1:3" x14ac:dyDescent="0.25">
      <c r="A66" s="43" t="s">
        <v>425</v>
      </c>
      <c r="B66">
        <v>1.72</v>
      </c>
      <c r="C66" s="43"/>
    </row>
    <row r="67" spans="1:3" x14ac:dyDescent="0.25">
      <c r="A67" s="43" t="s">
        <v>426</v>
      </c>
      <c r="B67">
        <v>1.48</v>
      </c>
      <c r="C67" s="43"/>
    </row>
    <row r="68" spans="1:3" x14ac:dyDescent="0.25">
      <c r="A68" s="43" t="s">
        <v>427</v>
      </c>
      <c r="B68">
        <v>1.1499999999999999</v>
      </c>
      <c r="C68" s="43"/>
    </row>
    <row r="69" spans="1:3" x14ac:dyDescent="0.25">
      <c r="A69" s="43" t="s">
        <v>428</v>
      </c>
      <c r="B69">
        <v>0.8</v>
      </c>
      <c r="C69" s="43"/>
    </row>
    <row r="70" spans="1:3" x14ac:dyDescent="0.25">
      <c r="A70" s="43" t="s">
        <v>429</v>
      </c>
      <c r="B70">
        <v>2.11</v>
      </c>
      <c r="C70" s="43"/>
    </row>
    <row r="71" spans="1:3" x14ac:dyDescent="0.25">
      <c r="A71" s="43" t="s">
        <v>645</v>
      </c>
      <c r="B71">
        <v>1.93</v>
      </c>
      <c r="C71" s="43"/>
    </row>
    <row r="72" spans="1:3" x14ac:dyDescent="0.25">
      <c r="A72" s="43" t="s">
        <v>430</v>
      </c>
      <c r="B72">
        <v>0.9</v>
      </c>
      <c r="C72" s="43"/>
    </row>
    <row r="73" spans="1:3" x14ac:dyDescent="0.25">
      <c r="A73" s="43" t="s">
        <v>431</v>
      </c>
      <c r="B73">
        <v>1.58</v>
      </c>
      <c r="C73" s="43"/>
    </row>
    <row r="74" spans="1:3" x14ac:dyDescent="0.25">
      <c r="A74" s="43" t="s">
        <v>432</v>
      </c>
      <c r="B74">
        <v>0.51</v>
      </c>
      <c r="C74" s="43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1:A1000"/>
  <sheetViews>
    <sheetView workbookViewId="0"/>
  </sheetViews>
  <sheetFormatPr defaultColWidth="14.42578125" defaultRowHeight="15" customHeight="1" x14ac:dyDescent="0.25"/>
  <cols>
    <col min="1" max="26" width="8.7109375" customWidth="1"/>
  </cols>
  <sheetData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6E03A78-2169-4B50-A0A4-45619DD8C31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Trend</vt:lpstr>
      <vt:lpstr>Charts</vt:lpstr>
      <vt:lpstr>CMI Platinum Pricing</vt:lpstr>
      <vt:lpstr>Import to Scrap it</vt:lpstr>
      <vt:lpstr>Data</vt:lpstr>
      <vt:lpstr>Table001 (Page 1) (70)</vt:lpstr>
      <vt:lpstr>Sheet1</vt:lpstr>
      <vt:lpstr>Data!ExternalData_1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Daffy</dc:creator>
  <cp:lastModifiedBy>Bill</cp:lastModifiedBy>
  <dcterms:created xsi:type="dcterms:W3CDTF">2022-01-10T17:00:51Z</dcterms:created>
  <dcterms:modified xsi:type="dcterms:W3CDTF">2022-11-30T14:50:03Z</dcterms:modified>
</cp:coreProperties>
</file>