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Other\bsmllah Winter 2022-2023\Data Analytics\2nd Lab\"/>
    </mc:Choice>
  </mc:AlternateContent>
  <xr:revisionPtr revIDLastSave="0" documentId="13_ncr:1_{5FE671C9-718B-46F8-BE13-715E46EF0F08}" xr6:coauthVersionLast="47" xr6:coauthVersionMax="47" xr10:uidLastSave="{00000000-0000-0000-0000-000000000000}"/>
  <bookViews>
    <workbookView xWindow="-110" yWindow="-110" windowWidth="19420" windowHeight="10420" firstSheet="12" activeTab="12" xr2:uid="{00000000-000D-0000-FFFF-FFFF00000000}"/>
  </bookViews>
  <sheets>
    <sheet name="Descriptive Statistics" sheetId="22" r:id="rId1"/>
    <sheet name="Descriptive Statistics (Sol)" sheetId="1" r:id="rId2"/>
    <sheet name="Charts - 1" sheetId="11" r:id="rId3"/>
    <sheet name="Charts - 1 (Sol)" sheetId="23" r:id="rId4"/>
    <sheet name="Charts - 2" sheetId="18" r:id="rId5"/>
    <sheet name="Charts - 2 (Sol)" sheetId="24" r:id="rId6"/>
    <sheet name="Charts - 3" sheetId="19" r:id="rId7"/>
    <sheet name="Charts - 3 (Sol)" sheetId="25" r:id="rId8"/>
    <sheet name="Charts - 4" sheetId="27" r:id="rId9"/>
    <sheet name="Charts - 4 (Sol)" sheetId="26" r:id="rId10"/>
    <sheet name="Conditional Formatting" sheetId="28" r:id="rId11"/>
    <sheet name="Conditional Formatting (Sol)" sheetId="29" r:id="rId12"/>
    <sheet name="Filtering &amp; Sorting" sheetId="30" r:id="rId13"/>
    <sheet name="Filtering &amp; Sorting (Sol)" sheetId="31" r:id="rId14"/>
    <sheet name="Filtering &amp; Sorting (Sol) (2)" sheetId="33" r:id="rId15"/>
  </sheets>
  <definedNames>
    <definedName name="a" localSheetId="14">'Charts - 3'!#REF!</definedName>
    <definedName name="a">'Charts - 3'!#REF!</definedName>
    <definedName name="Apr" localSheetId="4">'Charts - 2'!#REF!</definedName>
    <definedName name="Apr" localSheetId="5">'Charts - 2 (Sol)'!#REF!</definedName>
    <definedName name="Apr" localSheetId="7">'Charts - 3 (Sol)'!#REF!</definedName>
    <definedName name="Apr" localSheetId="8">'Charts - 3'!#REF!</definedName>
    <definedName name="Apr" localSheetId="11">'Charts - 3'!#REF!</definedName>
    <definedName name="Apr" localSheetId="13">'Charts - 3'!#REF!</definedName>
    <definedName name="Apr" localSheetId="14">'Charts - 3'!#REF!</definedName>
    <definedName name="Apr">'Charts - 3'!#REF!</definedName>
    <definedName name="Aug" localSheetId="4">'Charts - 2'!#REF!</definedName>
    <definedName name="Aug" localSheetId="5">'Charts - 2 (Sol)'!#REF!</definedName>
    <definedName name="Aug" localSheetId="7">'Charts - 3 (Sol)'!#REF!</definedName>
    <definedName name="Aug" localSheetId="8">'Charts - 3'!#REF!</definedName>
    <definedName name="Aug" localSheetId="11">'Charts - 3'!#REF!</definedName>
    <definedName name="Aug" localSheetId="13">'Charts - 3'!#REF!</definedName>
    <definedName name="Aug" localSheetId="14">'Charts - 3'!#REF!</definedName>
    <definedName name="Aug">'Charts - 3'!#REF!</definedName>
    <definedName name="Chocolate" localSheetId="4">'Charts - 2'!#REF!</definedName>
    <definedName name="Chocolate" localSheetId="5">'Charts - 2 (Sol)'!#REF!</definedName>
    <definedName name="Chocolate" localSheetId="7">'Charts - 3 (Sol)'!#REF!</definedName>
    <definedName name="Chocolate" localSheetId="8">'Charts - 3'!#REF!</definedName>
    <definedName name="Chocolate" localSheetId="11">'Charts - 3'!#REF!</definedName>
    <definedName name="Chocolate" localSheetId="13">'Charts - 3'!#REF!</definedName>
    <definedName name="Chocolate" localSheetId="14">'Charts - 3'!#REF!</definedName>
    <definedName name="Chocolate">'Charts - 3'!#REF!</definedName>
    <definedName name="Dec" localSheetId="4">'Charts - 2'!#REF!</definedName>
    <definedName name="Dec" localSheetId="5">'Charts - 2 (Sol)'!#REF!</definedName>
    <definedName name="Dec" localSheetId="7">'Charts - 3 (Sol)'!#REF!</definedName>
    <definedName name="Dec" localSheetId="8">'Charts - 3'!#REF!</definedName>
    <definedName name="Dec" localSheetId="11">'Charts - 3'!#REF!</definedName>
    <definedName name="Dec" localSheetId="13">'Charts - 3'!#REF!</definedName>
    <definedName name="Dec" localSheetId="14">'Charts - 3'!#REF!</definedName>
    <definedName name="Dec">'Charts - 3'!#REF!</definedName>
    <definedName name="Emp_Bonus">#REF!</definedName>
    <definedName name="emp_inc" localSheetId="3">'Charts - 1 (Sol)'!#REF!</definedName>
    <definedName name="emp_inc" localSheetId="5">'Charts - 1'!#REF!</definedName>
    <definedName name="emp_inc" localSheetId="7">'Charts - 1'!#REF!</definedName>
    <definedName name="emp_inc" localSheetId="8">'Charts - 1'!#REF!</definedName>
    <definedName name="emp_inc" localSheetId="11">'Charts - 1'!#REF!</definedName>
    <definedName name="emp_inc" localSheetId="13">'Charts - 1'!#REF!</definedName>
    <definedName name="emp_inc" localSheetId="14">'Charts - 1'!#REF!</definedName>
    <definedName name="emp_inc">'Charts - 1'!#REF!</definedName>
    <definedName name="Feb" localSheetId="4">'Charts - 2'!#REF!</definedName>
    <definedName name="Feb" localSheetId="5">'Charts - 2 (Sol)'!#REF!</definedName>
    <definedName name="Feb" localSheetId="7">'Charts - 3 (Sol)'!#REF!</definedName>
    <definedName name="Feb" localSheetId="8">'Charts - 3'!#REF!</definedName>
    <definedName name="Feb" localSheetId="11">'Charts - 3'!#REF!</definedName>
    <definedName name="Feb" localSheetId="13">'Charts - 3'!#REF!</definedName>
    <definedName name="Feb" localSheetId="14">'Charts - 3'!#REF!</definedName>
    <definedName name="Feb">'Charts - 3'!#REF!</definedName>
    <definedName name="Jan" localSheetId="4">'Charts - 2'!#REF!</definedName>
    <definedName name="Jan" localSheetId="5">'Charts - 2 (Sol)'!#REF!</definedName>
    <definedName name="Jan" localSheetId="7">'Charts - 3 (Sol)'!#REF!</definedName>
    <definedName name="Jan" localSheetId="8">'Charts - 3'!#REF!</definedName>
    <definedName name="Jan" localSheetId="11">'Charts - 3'!#REF!</definedName>
    <definedName name="Jan" localSheetId="13">'Charts - 3'!#REF!</definedName>
    <definedName name="Jan" localSheetId="14">'Charts - 3'!#REF!</definedName>
    <definedName name="Jan">'Charts - 3'!#REF!</definedName>
    <definedName name="Jul" localSheetId="4">'Charts - 2'!#REF!</definedName>
    <definedName name="Jul" localSheetId="5">'Charts - 2 (Sol)'!#REF!</definedName>
    <definedName name="Jul" localSheetId="7">'Charts - 3 (Sol)'!#REF!</definedName>
    <definedName name="Jul" localSheetId="8">'Charts - 3'!#REF!</definedName>
    <definedName name="Jul" localSheetId="11">'Charts - 3'!#REF!</definedName>
    <definedName name="Jul" localSheetId="13">'Charts - 3'!#REF!</definedName>
    <definedName name="Jul" localSheetId="14">'Charts - 3'!#REF!</definedName>
    <definedName name="Jul">'Charts - 3'!#REF!</definedName>
    <definedName name="Jun" localSheetId="4">'Charts - 2'!#REF!</definedName>
    <definedName name="Jun" localSheetId="5">'Charts - 2 (Sol)'!#REF!</definedName>
    <definedName name="Jun" localSheetId="7">'Charts - 3 (Sol)'!#REF!</definedName>
    <definedName name="Jun" localSheetId="8">'Charts - 3'!#REF!</definedName>
    <definedName name="Jun" localSheetId="11">'Charts - 3'!#REF!</definedName>
    <definedName name="Jun" localSheetId="13">'Charts - 3'!#REF!</definedName>
    <definedName name="Jun" localSheetId="14">'Charts - 3'!#REF!</definedName>
    <definedName name="Jun">'Charts - 3'!#REF!</definedName>
    <definedName name="Mar" localSheetId="4">'Charts - 2'!#REF!</definedName>
    <definedName name="Mar" localSheetId="5">'Charts - 2 (Sol)'!#REF!</definedName>
    <definedName name="Mar" localSheetId="7">'Charts - 3 (Sol)'!#REF!</definedName>
    <definedName name="Mar" localSheetId="8">'Charts - 3'!#REF!</definedName>
    <definedName name="Mar" localSheetId="11">'Charts - 3'!#REF!</definedName>
    <definedName name="Mar" localSheetId="13">'Charts - 3'!#REF!</definedName>
    <definedName name="Mar" localSheetId="14">'Charts - 3'!#REF!</definedName>
    <definedName name="Mar">'Charts - 3'!#REF!</definedName>
    <definedName name="May" localSheetId="4">'Charts - 2'!#REF!</definedName>
    <definedName name="May" localSheetId="5">'Charts - 2 (Sol)'!#REF!</definedName>
    <definedName name="May" localSheetId="7">'Charts - 3 (Sol)'!#REF!</definedName>
    <definedName name="May" localSheetId="8">'Charts - 3'!#REF!</definedName>
    <definedName name="May" localSheetId="11">'Charts - 3'!#REF!</definedName>
    <definedName name="May" localSheetId="13">'Charts - 3'!#REF!</definedName>
    <definedName name="May" localSheetId="14">'Charts - 3'!#REF!</definedName>
    <definedName name="May">'Charts - 3'!#REF!</definedName>
    <definedName name="Nov" localSheetId="4">'Charts - 2'!#REF!</definedName>
    <definedName name="Nov" localSheetId="5">'Charts - 2 (Sol)'!#REF!</definedName>
    <definedName name="Nov" localSheetId="7">'Charts - 3 (Sol)'!#REF!</definedName>
    <definedName name="Nov" localSheetId="8">'Charts - 3'!#REF!</definedName>
    <definedName name="Nov" localSheetId="11">'Charts - 3'!#REF!</definedName>
    <definedName name="Nov" localSheetId="13">'Charts - 3'!#REF!</definedName>
    <definedName name="Nov" localSheetId="14">'Charts - 3'!#REF!</definedName>
    <definedName name="Nov">'Charts - 3'!#REF!</definedName>
    <definedName name="Oct" localSheetId="4">'Charts - 2'!#REF!</definedName>
    <definedName name="Oct" localSheetId="5">'Charts - 2 (Sol)'!#REF!</definedName>
    <definedName name="Oct" localSheetId="7">'Charts - 3 (Sol)'!#REF!</definedName>
    <definedName name="Oct" localSheetId="8">'Charts - 3'!#REF!</definedName>
    <definedName name="Oct" localSheetId="11">'Charts - 3'!#REF!</definedName>
    <definedName name="Oct" localSheetId="13">'Charts - 3'!#REF!</definedName>
    <definedName name="Oct" localSheetId="14">'Charts - 3'!#REF!</definedName>
    <definedName name="Oct">'Charts - 3'!#REF!</definedName>
    <definedName name="Sep" localSheetId="4">'Charts - 2'!#REF!</definedName>
    <definedName name="Sep" localSheetId="5">'Charts - 2 (Sol)'!#REF!</definedName>
    <definedName name="Sep" localSheetId="7">'Charts - 3 (Sol)'!#REF!</definedName>
    <definedName name="Sep" localSheetId="8">'Charts - 3'!#REF!</definedName>
    <definedName name="Sep" localSheetId="11">'Charts - 3'!#REF!</definedName>
    <definedName name="Sep" localSheetId="13">'Charts - 3'!#REF!</definedName>
    <definedName name="Sep" localSheetId="14">'Charts - 3'!#REF!</definedName>
    <definedName name="Sep">'Charts - 3'!#REF!</definedName>
    <definedName name="Strawberry" localSheetId="4">'Charts - 2'!#REF!</definedName>
    <definedName name="Strawberry" localSheetId="5">'Charts - 2 (Sol)'!#REF!</definedName>
    <definedName name="Strawberry" localSheetId="7">'Charts - 3 (Sol)'!#REF!</definedName>
    <definedName name="Strawberry" localSheetId="8">'Charts - 3'!#REF!</definedName>
    <definedName name="Strawberry" localSheetId="11">'Charts - 3'!#REF!</definedName>
    <definedName name="Strawberry" localSheetId="13">'Charts - 3'!#REF!</definedName>
    <definedName name="Strawberry" localSheetId="14">'Charts - 3'!#REF!</definedName>
    <definedName name="Strawberry">'Charts - 3'!#REF!</definedName>
    <definedName name="Vanilla" localSheetId="4">'Charts - 2'!#REF!</definedName>
    <definedName name="Vanilla" localSheetId="5">'Charts - 2 (Sol)'!#REF!</definedName>
    <definedName name="Vanilla" localSheetId="7">'Charts - 3 (Sol)'!#REF!</definedName>
    <definedName name="Vanilla" localSheetId="8">'Charts - 3'!#REF!</definedName>
    <definedName name="Vanilla" localSheetId="11">'Charts - 3'!#REF!</definedName>
    <definedName name="Vanilla" localSheetId="13">'Charts - 3'!#REF!</definedName>
    <definedName name="Vanilla" localSheetId="14">'Charts - 3'!#REF!</definedName>
    <definedName name="Vanilla">'Charts - 3'!#REF!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8" i="1"/>
  <c r="F7" i="1"/>
  <c r="F6" i="1"/>
  <c r="F5" i="1"/>
  <c r="F3" i="1"/>
</calcChain>
</file>

<file path=xl/sharedStrings.xml><?xml version="1.0" encoding="utf-8"?>
<sst xmlns="http://schemas.openxmlformats.org/spreadsheetml/2006/main" count="1609" uniqueCount="254">
  <si>
    <t>Sum</t>
  </si>
  <si>
    <t>Scores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</si>
  <si>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</si>
  <si>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</si>
  <si>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</si>
  <si>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</si>
  <si>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</si>
  <si>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</si>
  <si>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</si>
  <si>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</si>
  <si>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</si>
  <si>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</si>
  <si>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</si>
  <si>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</si>
  <si>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>Descriptive Statistics</t>
  </si>
  <si>
    <t>Using built in functions</t>
  </si>
  <si>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</si>
  <si>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</si>
  <si>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</si>
  <si>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</si>
  <si>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</si>
  <si>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</si>
  <si>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</si>
  <si>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</si>
  <si>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</si>
  <si>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</si>
  <si>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% denotes the percentage of the sample that marked the film as their favourite.</t>
  </si>
  <si>
    <t>Athens 2004 Medals Table</t>
  </si>
  <si>
    <t>Country</t>
  </si>
  <si>
    <t>Gold</t>
  </si>
  <si>
    <t>Silver</t>
  </si>
  <si>
    <t>Bronze</t>
  </si>
  <si>
    <t>USA</t>
  </si>
  <si>
    <t>China</t>
  </si>
  <si>
    <t>Russia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</si>
  <si>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</si>
  <si>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</si>
  <si>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</si>
  <si>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</si>
  <si>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</si>
  <si>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</si>
  <si>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</si>
  <si>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</si>
  <si>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</si>
  <si>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</si>
  <si>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</si>
  <si>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</si>
  <si>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</si>
  <si>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</si>
  <si>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Brazil</t>
  </si>
  <si>
    <t>Sweden</t>
  </si>
  <si>
    <t>Spain</t>
  </si>
  <si>
    <t>Canada</t>
  </si>
  <si>
    <t>Turkey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</si>
  <si>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</si>
  <si>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</si>
  <si>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</si>
  <si>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</si>
  <si>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</si>
  <si>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</si>
  <si>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</si>
  <si>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</si>
  <si>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</si>
  <si>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</si>
  <si>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</si>
  <si>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</si>
  <si>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</si>
  <si>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</si>
  <si>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</si>
  <si>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Argentina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</si>
  <si>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</si>
  <si>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</si>
  <si>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</si>
  <si>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</si>
  <si>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</si>
  <si>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</si>
  <si>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</si>
  <si>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</si>
  <si>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</si>
  <si>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</si>
  <si>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</si>
  <si>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</si>
  <si>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</si>
  <si>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</si>
  <si>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</si>
  <si>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</si>
  <si>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</si>
  <si>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</si>
  <si>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</si>
  <si>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</si>
  <si>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</si>
  <si>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</si>
  <si>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</si>
  <si>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</si>
  <si>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</si>
  <si>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</si>
  <si>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</si>
  <si>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</si>
  <si>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India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</si>
  <si>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</si>
  <si>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</si>
  <si>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</si>
  <si>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</si>
  <si>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</si>
  <si>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</si>
  <si>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</si>
  <si>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</si>
  <si>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Day</t>
  </si>
  <si>
    <t>Pounds</t>
  </si>
  <si>
    <t>Average Units Sold</t>
  </si>
  <si>
    <t>Average Revenue</t>
  </si>
  <si>
    <t>Average Temperature</t>
  </si>
  <si>
    <t>Staff ID</t>
  </si>
  <si>
    <t>Surname</t>
  </si>
  <si>
    <t>Initial</t>
  </si>
  <si>
    <t>Hours Worked</t>
  </si>
  <si>
    <t>Pay</t>
  </si>
  <si>
    <t>Tax</t>
  </si>
  <si>
    <t>Pension</t>
  </si>
  <si>
    <t>Final Pay</t>
  </si>
  <si>
    <t>M/141</t>
  </si>
  <si>
    <t>Abbot</t>
  </si>
  <si>
    <t>R</t>
  </si>
  <si>
    <t>M/289</t>
  </si>
  <si>
    <t>Arlington</t>
  </si>
  <si>
    <t>T</t>
  </si>
  <si>
    <t>F/112</t>
  </si>
  <si>
    <t>Brown</t>
  </si>
  <si>
    <t>H</t>
  </si>
  <si>
    <t>F/219</t>
  </si>
  <si>
    <t>Davies</t>
  </si>
  <si>
    <t>F</t>
  </si>
  <si>
    <t>F/881</t>
  </si>
  <si>
    <t>Davis</t>
  </si>
  <si>
    <t>G</t>
  </si>
  <si>
    <t>M/448</t>
  </si>
  <si>
    <t>W</t>
  </si>
  <si>
    <t>F/66</t>
  </si>
  <si>
    <t>Fox</t>
  </si>
  <si>
    <t>S</t>
  </si>
  <si>
    <t>M/557</t>
  </si>
  <si>
    <t>Kelsey</t>
  </si>
  <si>
    <t>A</t>
  </si>
  <si>
    <t>M/44</t>
  </si>
  <si>
    <t>Marsh</t>
  </si>
  <si>
    <t>M/191</t>
  </si>
  <si>
    <t>Oliver</t>
  </si>
  <si>
    <t xml:space="preserve">M </t>
  </si>
  <si>
    <t>M/352</t>
  </si>
  <si>
    <t>Potts</t>
  </si>
  <si>
    <t>B</t>
  </si>
  <si>
    <t>F/336</t>
  </si>
  <si>
    <t>Taylor</t>
  </si>
  <si>
    <t>TOTAL</t>
  </si>
  <si>
    <t>Contain letter "l"</t>
  </si>
  <si>
    <t>&gt;=18</t>
  </si>
  <si>
    <t>Top 10%</t>
  </si>
  <si>
    <t>&gt;average</t>
  </si>
  <si>
    <t>data bars</t>
  </si>
  <si>
    <t>icom set</t>
  </si>
  <si>
    <t>Company ABC Part-time Workers Weekly Pay</t>
  </si>
  <si>
    <t>Insurance</t>
  </si>
  <si>
    <t>Cond. Form. Rules</t>
  </si>
  <si>
    <t>Execise4U Classes Full List</t>
  </si>
  <si>
    <t>Class</t>
  </si>
  <si>
    <t>Level</t>
  </si>
  <si>
    <t>Venue</t>
  </si>
  <si>
    <t>Max No</t>
  </si>
  <si>
    <t>Instructor</t>
  </si>
  <si>
    <t>Start Time</t>
  </si>
  <si>
    <t>Duration (mins)</t>
  </si>
  <si>
    <t>Advance Bookings?</t>
  </si>
  <si>
    <t>Cost</t>
  </si>
  <si>
    <t>80's Dancercise</t>
  </si>
  <si>
    <t>Beginner</t>
  </si>
  <si>
    <t>Studio</t>
  </si>
  <si>
    <t>Annie</t>
  </si>
  <si>
    <t>Monday</t>
  </si>
  <si>
    <t>Y</t>
  </si>
  <si>
    <t>Aikido</t>
  </si>
  <si>
    <t>Club Members Only</t>
  </si>
  <si>
    <t>Paul</t>
  </si>
  <si>
    <t>Thursday</t>
  </si>
  <si>
    <t>NA</t>
  </si>
  <si>
    <t>Ashtanga Yoga</t>
  </si>
  <si>
    <t>Ashley</t>
  </si>
  <si>
    <t>Tuesday</t>
  </si>
  <si>
    <t>Advanced</t>
  </si>
  <si>
    <t>Badminton</t>
  </si>
  <si>
    <t>Sports Hall</t>
  </si>
  <si>
    <t>Emma</t>
  </si>
  <si>
    <t>Wednesday</t>
  </si>
  <si>
    <t>Friday</t>
  </si>
  <si>
    <t>Club</t>
  </si>
  <si>
    <t>50+</t>
  </si>
  <si>
    <t>Roger</t>
  </si>
  <si>
    <t>Basketball</t>
  </si>
  <si>
    <t>All levels</t>
  </si>
  <si>
    <t>Bikram Yoga</t>
  </si>
  <si>
    <t>Brazilian Jujitsu</t>
  </si>
  <si>
    <t>Tom</t>
  </si>
  <si>
    <t>Chair exercises</t>
  </si>
  <si>
    <t>Miranda</t>
  </si>
  <si>
    <t>N</t>
  </si>
  <si>
    <t>Circuit Training</t>
  </si>
  <si>
    <t>Jeff</t>
  </si>
  <si>
    <t>Cross training</t>
  </si>
  <si>
    <t>Gym</t>
  </si>
  <si>
    <t>Fencing</t>
  </si>
  <si>
    <t>Sunday</t>
  </si>
  <si>
    <t>Gymnastics</t>
  </si>
  <si>
    <t>Debbie</t>
  </si>
  <si>
    <t>Hardcore Parkour</t>
  </si>
  <si>
    <t>Ash</t>
  </si>
  <si>
    <t>HIIT</t>
  </si>
  <si>
    <t>Fiona</t>
  </si>
  <si>
    <t>Hooptone</t>
  </si>
  <si>
    <t>Hwa Rang Do</t>
  </si>
  <si>
    <t>Iyengar Yoga</t>
  </si>
  <si>
    <t>Jeet Kune Do</t>
  </si>
  <si>
    <t>Jai</t>
  </si>
  <si>
    <t>Judo</t>
  </si>
  <si>
    <t>Fred</t>
  </si>
  <si>
    <t>Jujitsu</t>
  </si>
  <si>
    <t>Karate</t>
  </si>
  <si>
    <t>Kendo</t>
  </si>
  <si>
    <t>Squash Courts</t>
  </si>
  <si>
    <t>Kickboxing</t>
  </si>
  <si>
    <t>Krav Maga</t>
  </si>
  <si>
    <t>Kung Fu</t>
  </si>
  <si>
    <t>Netball</t>
  </si>
  <si>
    <t>Saturday</t>
  </si>
  <si>
    <t>Pilates</t>
  </si>
  <si>
    <t>Private Party Hire</t>
  </si>
  <si>
    <t>Private</t>
  </si>
  <si>
    <t>Rollerdance</t>
  </si>
  <si>
    <t>Spin</t>
  </si>
  <si>
    <t>Squash</t>
  </si>
  <si>
    <t>Philip</t>
  </si>
  <si>
    <t>Step'n'Tone</t>
  </si>
  <si>
    <t>Stretch</t>
  </si>
  <si>
    <t>Sumo wrestling</t>
  </si>
  <si>
    <t>Yin</t>
  </si>
  <si>
    <t>Taekwondo</t>
  </si>
  <si>
    <t>Tai Chai Chuan</t>
  </si>
  <si>
    <t>Tea Dance</t>
  </si>
  <si>
    <t>Rodrigo</t>
  </si>
  <si>
    <t>Trampolining</t>
  </si>
  <si>
    <t>Dom</t>
  </si>
  <si>
    <t>Tumble Tots</t>
  </si>
  <si>
    <t>Under 3's only</t>
  </si>
  <si>
    <t>Jemima</t>
  </si>
  <si>
    <t>Yogalates</t>
  </si>
  <si>
    <t>Zumba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</si>
</sst>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£&quot;* #,##0.00_);_(&quot;£&quot;* \(#,##0.00\);_(&quot;£&quot;* &quot;-&quot;??_);_(@_)"/>
    <numFmt numFmtId="165" formatCode="0.0"/>
    <numFmt numFmtId="166" formatCode="&quot;£&quot;#,##0.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8"/>
      <color indexed="38"/>
      <name val="Monotype Corsiva"/>
      <family val="4"/>
    </font>
    <font>
      <b/>
      <sz val="9"/>
      <color indexed="36"/>
      <name val="Arial Narrow"/>
      <family val="2"/>
    </font>
    <font>
      <b/>
      <sz val="10"/>
      <color indexed="36"/>
      <name val="Arial Narrow"/>
      <family val="2"/>
    </font>
    <font>
      <sz val="10"/>
      <color indexed="18"/>
      <name val="Arial"/>
      <family val="2"/>
    </font>
    <font>
      <sz val="6"/>
      <name val="Arial Narrow"/>
      <family val="2"/>
    </font>
    <font>
      <b/>
      <sz val="13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5" fillId="0" borderId="0"/>
    <xf numFmtId="164" fontId="6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/>
    <xf numFmtId="0" fontId="5" fillId="0" borderId="0" xfId="0" applyFont="1"/>
    <xf numFmtId="0" fontId="4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0" fontId="7" fillId="0" borderId="0" xfId="0" applyFont="1"/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/>
    <xf numFmtId="9" fontId="10" fillId="3" borderId="3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1" fillId="0" borderId="0" xfId="0" applyFont="1"/>
    <xf numFmtId="0" fontId="0" fillId="0" borderId="0" xfId="0"/>
    <xf numFmtId="0" fontId="12" fillId="0" borderId="4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3" fillId="5" borderId="7" xfId="0" applyFont="1" applyFill="1" applyBorder="1" applyAlignment="1">
      <alignment vertical="top" wrapText="1"/>
    </xf>
    <xf numFmtId="0" fontId="14" fillId="5" borderId="7" xfId="0" applyFont="1" applyFill="1" applyBorder="1" applyAlignment="1">
      <alignment vertical="top" wrapText="1"/>
    </xf>
    <xf numFmtId="0" fontId="14" fillId="6" borderId="7" xfId="0" applyFont="1" applyFill="1" applyBorder="1" applyAlignment="1">
      <alignment vertical="top" wrapText="1"/>
    </xf>
    <xf numFmtId="0" fontId="0" fillId="0" borderId="0" xfId="0"/>
    <xf numFmtId="0" fontId="15" fillId="0" borderId="0" xfId="2" applyAlignment="1">
      <alignment horizontal="center"/>
    </xf>
    <xf numFmtId="0" fontId="16" fillId="7" borderId="0" xfId="2" applyFont="1" applyFill="1" applyAlignment="1">
      <alignment horizontal="center"/>
    </xf>
    <xf numFmtId="0" fontId="0" fillId="0" borderId="0" xfId="0"/>
    <xf numFmtId="0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3" applyFont="1"/>
    <xf numFmtId="0" fontId="0" fillId="0" borderId="0" xfId="0"/>
    <xf numFmtId="0" fontId="17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5" fillId="8" borderId="3" xfId="0" applyFont="1" applyFill="1" applyBorder="1"/>
    <xf numFmtId="0" fontId="18" fillId="8" borderId="3" xfId="0" applyFont="1" applyFill="1" applyBorder="1"/>
    <xf numFmtId="0" fontId="18" fillId="8" borderId="3" xfId="0" applyFont="1" applyFill="1" applyBorder="1" applyAlignment="1">
      <alignment horizontal="center"/>
    </xf>
    <xf numFmtId="0" fontId="18" fillId="8" borderId="3" xfId="0" applyFont="1" applyFill="1" applyBorder="1" applyAlignment="1">
      <alignment horizontal="right"/>
    </xf>
    <xf numFmtId="166" fontId="0" fillId="0" borderId="3" xfId="0" applyNumberFormat="1" applyBorder="1"/>
    <xf numFmtId="166" fontId="0" fillId="0" borderId="8" xfId="0" applyNumberFormat="1" applyBorder="1"/>
    <xf numFmtId="166" fontId="5" fillId="8" borderId="3" xfId="0" applyNumberFormat="1" applyFont="1" applyFill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/>
    </xf>
    <xf numFmtId="0" fontId="19" fillId="9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9" xfId="0" applyBorder="1"/>
    <xf numFmtId="166" fontId="0" fillId="0" borderId="10" xfId="0" applyNumberFormat="1" applyBorder="1"/>
    <xf numFmtId="0" fontId="0" fillId="0" borderId="13" xfId="0" applyBorder="1"/>
    <xf numFmtId="0" fontId="0" fillId="0" borderId="0" xfId="0"/>
    <xf numFmtId="0" fontId="0" fillId="0" borderId="3" xfId="0" applyBorder="1"/>
    <xf numFmtId="0" fontId="5" fillId="10" borderId="3" xfId="0" applyFont="1" applyFill="1" applyBorder="1" applyAlignment="1">
      <alignment vertical="center" wrapText="1"/>
    </xf>
    <xf numFmtId="0" fontId="5" fillId="10" borderId="3" xfId="0" applyFont="1" applyFill="1" applyBorder="1" applyAlignment="1">
      <alignment horizontal="right" vertical="center" wrapText="1"/>
    </xf>
    <xf numFmtId="0" fontId="20" fillId="0" borderId="0" xfId="0" applyFont="1"/>
    <xf numFmtId="0" fontId="0" fillId="0" borderId="3" xfId="0" applyFill="1" applyBorder="1"/>
    <xf numFmtId="0" fontId="5" fillId="1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0" applyNumberFormat="1" applyBorder="1"/>
    <xf numFmtId="20" fontId="0" fillId="0" borderId="3" xfId="0" applyNumberFormat="1" applyBorder="1"/>
    <xf numFmtId="0" fontId="0" fillId="0" borderId="9" xfId="0" applyFill="1" applyBorder="1"/>
    <xf numFmtId="0" fontId="5" fillId="10" borderId="11" xfId="0" applyFont="1" applyFill="1" applyBorder="1" applyAlignment="1">
      <alignment vertical="center" wrapText="1"/>
    </xf>
    <xf numFmtId="0" fontId="5" fillId="10" borderId="8" xfId="0" applyFont="1" applyFill="1" applyBorder="1" applyAlignment="1">
      <alignment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right" vertical="center" wrapText="1"/>
    </xf>
    <xf numFmtId="0" fontId="5" fillId="10" borderId="12" xfId="0" applyFont="1" applyFill="1" applyBorder="1" applyAlignment="1">
      <alignment horizontal="right" vertical="center" wrapText="1"/>
    </xf>
    <xf numFmtId="0" fontId="0" fillId="0" borderId="14" xfId="0" applyBorder="1"/>
    <xf numFmtId="0" fontId="0" fillId="0" borderId="14" xfId="0" applyBorder="1" applyAlignment="1">
      <alignment horizontal="center"/>
    </xf>
    <xf numFmtId="20" fontId="0" fillId="0" borderId="14" xfId="0" applyNumberFormat="1" applyBorder="1"/>
    <xf numFmtId="166" fontId="0" fillId="0" borderId="15" xfId="0" applyNumberFormat="1" applyBorder="1"/>
    <xf numFmtId="0" fontId="12" fillId="4" borderId="4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wrapText="1"/>
    </xf>
    <xf numFmtId="0" fontId="12" fillId="4" borderId="6" xfId="0" applyFont="1" applyFill="1" applyBorder="1" applyAlignment="1">
      <alignment horizontal="center" wrapText="1"/>
    </xf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_Sheet1" xfId="2" xr:uid="{00000000-0005-0000-0000-000003000000}"/>
  </cellStyles>
  <dxfs count="32">
    <dxf>
      <numFmt numFmtId="166" formatCode="&quot;£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166" formatCode="&quot;£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325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Movies</a:t>
            </a:r>
            <a:r>
              <a:rPr lang="en-US" baseline="0"/>
              <a:t> (15-25 Y/O)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0C-48C0-BF35-8E0BB318D8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C-48C0-BF35-8E0BB318D8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C-48C0-BF35-8E0BB318D830}"/>
              </c:ext>
            </c:extLst>
          </c:dPt>
          <c:dPt>
            <c:idx val="3"/>
            <c:bubble3D val="0"/>
            <c:explosion val="6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4B-4F5B-B0B4-4FAB91B5DB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0C-48C0-BF35-8E0BB318D8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0C-48C0-BF35-8E0BB318D830}"/>
              </c:ext>
            </c:extLst>
          </c:dPt>
          <c:dLbls>
            <c:dLbl>
              <c:idx val="3"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4B-4F5B-B0B4-4FAB91B5D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- 1 (Sol)'!$A$5:$A$10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'Charts - 1 (Sol)'!$B$5:$B$10</c:f>
              <c:numCache>
                <c:formatCode>0%</c:formatCode>
                <c:ptCount val="6"/>
                <c:pt idx="0">
                  <c:v>0.17</c:v>
                </c:pt>
                <c:pt idx="1">
                  <c:v>0.2</c:v>
                </c:pt>
                <c:pt idx="2">
                  <c:v>0.04</c:v>
                </c:pt>
                <c:pt idx="3">
                  <c:v>0.34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B-4F5B-B0B4-4FAB91B5DB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 2004 - Top</a:t>
            </a:r>
            <a:r>
              <a:rPr lang="en-US" baseline="0"/>
              <a:t> 6 Countries</a:t>
            </a:r>
          </a:p>
        </c:rich>
      </c:tx>
      <c:layout>
        <c:manualLayout>
          <c:xMode val="edge"/>
          <c:yMode val="edge"/>
          <c:x val="0.255361111111111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- 2 (Sol)'!$B$3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- 2 (Sol)'!$A$4:$A$10</c:f>
              <c:strCache>
                <c:ptCount val="7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  <c:pt idx="6">
                  <c:v>France</c:v>
                </c:pt>
              </c:strCache>
            </c:strRef>
          </c:cat>
          <c:val>
            <c:numRef>
              <c:f>'Charts - 2 (Sol)'!$B$4:$B$10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9-43BC-B22C-3AE4A938865C}"/>
            </c:ext>
          </c:extLst>
        </c:ser>
        <c:ser>
          <c:idx val="1"/>
          <c:order val="1"/>
          <c:tx>
            <c:strRef>
              <c:f>'Charts - 2 (Sol)'!$C$3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- 2 (Sol)'!$A$4:$A$10</c:f>
              <c:strCache>
                <c:ptCount val="7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  <c:pt idx="6">
                  <c:v>France</c:v>
                </c:pt>
              </c:strCache>
            </c:strRef>
          </c:cat>
          <c:val>
            <c:numRef>
              <c:f>'Charts - 2 (Sol)'!$C$4:$C$10</c:f>
              <c:numCache>
                <c:formatCode>General</c:formatCode>
                <c:ptCount val="7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9-43BC-B22C-3AE4A938865C}"/>
            </c:ext>
          </c:extLst>
        </c:ser>
        <c:ser>
          <c:idx val="2"/>
          <c:order val="2"/>
          <c:tx>
            <c:strRef>
              <c:f>'Charts - 2 (Sol)'!$D$3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- 2 (Sol)'!$A$4:$A$10</c:f>
              <c:strCache>
                <c:ptCount val="7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  <c:pt idx="6">
                  <c:v>France</c:v>
                </c:pt>
              </c:strCache>
            </c:strRef>
          </c:cat>
          <c:val>
            <c:numRef>
              <c:f>'Charts - 2 (Sol)'!$D$4:$D$10</c:f>
              <c:numCache>
                <c:formatCode>General</c:formatCode>
                <c:ptCount val="7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9-43BC-B22C-3AE4A938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366136"/>
        <c:axId val="587387784"/>
      </c:barChart>
      <c:catAx>
        <c:axId val="58736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87784"/>
        <c:crosses val="autoZero"/>
        <c:auto val="1"/>
        <c:lblAlgn val="ctr"/>
        <c:lblOffset val="100"/>
        <c:noMultiLvlLbl val="0"/>
      </c:catAx>
      <c:valAx>
        <c:axId val="5873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Fluctuation Over</a:t>
            </a:r>
            <a:r>
              <a:rPr lang="en-US" baseline="0"/>
              <a:t> The Past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'Charts - 3 (Sol)'!$B$2:$B$29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D-48B7-B5C2-666AC77C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23000"/>
        <c:axId val="581223984"/>
      </c:lineChart>
      <c:catAx>
        <c:axId val="581223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23984"/>
        <c:crosses val="autoZero"/>
        <c:auto val="1"/>
        <c:lblAlgn val="ctr"/>
        <c:lblOffset val="100"/>
        <c:noMultiLvlLbl val="0"/>
      </c:catAx>
      <c:valAx>
        <c:axId val="5812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2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Icecream</a:t>
            </a:r>
            <a:r>
              <a:rPr lang="en-US" baseline="0"/>
              <a:t> Salves vs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'Charts - 4 (Sol)'!$B$1</c:f>
              <c:strCache>
                <c:ptCount val="1"/>
                <c:pt idx="0">
                  <c:v>Average Units Sold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'Charts - 4 (Sol)'!$B$2:$B$18</c:f>
              <c:numCache>
                <c:formatCode>0.0</c:formatCode>
                <c:ptCount val="17"/>
                <c:pt idx="0">
                  <c:v>419.5555555555556</c:v>
                </c:pt>
                <c:pt idx="1">
                  <c:v>681.304347826087</c:v>
                </c:pt>
                <c:pt idx="2">
                  <c:v>545.58823529411768</c:v>
                </c:pt>
                <c:pt idx="3">
                  <c:v>667.85714285714289</c:v>
                </c:pt>
                <c:pt idx="4">
                  <c:v>588.33333333333337</c:v>
                </c:pt>
                <c:pt idx="5">
                  <c:v>722.5454545454545</c:v>
                </c:pt>
                <c:pt idx="6">
                  <c:v>874.22222222222217</c:v>
                </c:pt>
                <c:pt idx="7">
                  <c:v>547</c:v>
                </c:pt>
                <c:pt idx="8">
                  <c:v>855.66666666666663</c:v>
                </c:pt>
                <c:pt idx="9">
                  <c:v>852.72727272727275</c:v>
                </c:pt>
                <c:pt idx="10">
                  <c:v>1044.7916666666667</c:v>
                </c:pt>
                <c:pt idx="11">
                  <c:v>967.41935483870964</c:v>
                </c:pt>
                <c:pt idx="12">
                  <c:v>968.89632107023408</c:v>
                </c:pt>
                <c:pt idx="13">
                  <c:v>978</c:v>
                </c:pt>
                <c:pt idx="14">
                  <c:v>1110.0325600325602</c:v>
                </c:pt>
                <c:pt idx="15">
                  <c:v>1289</c:v>
                </c:pt>
                <c:pt idx="16">
                  <c:v>1278</c:v>
                </c:pt>
              </c:numCache>
            </c:numRef>
          </c:xVal>
          <c:yVal>
            <c:numRef>
              <c:f>'Charts - 4 (Sol)'!$A$2:$A$18</c:f>
              <c:numCache>
                <c:formatCode>General</c:formatCode>
                <c:ptCount val="1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</c:numCache>
            </c:numRef>
          </c:yVal>
          <c:bubbleSize>
            <c:numRef>
              <c:f>'Charts - 4 (Sol)'!$C$2:$C$18</c:f>
              <c:numCache>
                <c:formatCode>_("£"* #,##0.00_);_("£"* \(#,##0.00\);_("£"* "-"??_);_(@_)</c:formatCode>
                <c:ptCount val="17"/>
                <c:pt idx="0">
                  <c:v>1258.6666666666667</c:v>
                </c:pt>
                <c:pt idx="1">
                  <c:v>1567</c:v>
                </c:pt>
                <c:pt idx="2">
                  <c:v>1855</c:v>
                </c:pt>
                <c:pt idx="3">
                  <c:v>1870</c:v>
                </c:pt>
                <c:pt idx="4">
                  <c:v>1765</c:v>
                </c:pt>
                <c:pt idx="5">
                  <c:v>1987</c:v>
                </c:pt>
                <c:pt idx="6">
                  <c:v>1967</c:v>
                </c:pt>
                <c:pt idx="7">
                  <c:v>2188</c:v>
                </c:pt>
                <c:pt idx="8">
                  <c:v>2567</c:v>
                </c:pt>
                <c:pt idx="9">
                  <c:v>2345</c:v>
                </c:pt>
                <c:pt idx="10">
                  <c:v>3009</c:v>
                </c:pt>
                <c:pt idx="11">
                  <c:v>2999</c:v>
                </c:pt>
                <c:pt idx="12">
                  <c:v>2897</c:v>
                </c:pt>
                <c:pt idx="13">
                  <c:v>2345</c:v>
                </c:pt>
                <c:pt idx="14">
                  <c:v>2097.9615384615386</c:v>
                </c:pt>
                <c:pt idx="15">
                  <c:v>2109</c:v>
                </c:pt>
                <c:pt idx="16">
                  <c:v>2003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D67-4B03-8F51-354B2BE3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8396704"/>
        <c:axId val="578395064"/>
      </c:bubbleChart>
      <c:valAx>
        <c:axId val="5783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5064"/>
        <c:crosses val="autoZero"/>
        <c:crossBetween val="midCat"/>
      </c:valAx>
      <c:valAx>
        <c:axId val="57839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269875</xdr:colOff>
      <xdr:row>1</xdr:row>
      <xdr:rowOff>111125</xdr:rowOff>
    </xdr:from>
    <xdr:to>
      <xdr:col>12</xdr:col>
      <xdr:colOff>574675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1</xdr:row>
      <xdr:rowOff>95250</xdr:rowOff>
    </xdr:from>
    <xdr:to>
      <xdr:col>15</xdr:col>
      <xdr:colOff>234950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511175</xdr:colOff>
      <xdr:row>1</xdr:row>
      <xdr:rowOff>139700</xdr:rowOff>
    </xdr:from>
    <xdr:to>
      <xdr:col>13</xdr:col>
      <xdr:colOff>206375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2</xdr:row>
      <xdr:rowOff>34925</xdr:rowOff>
    </xdr:from>
    <xdr:to>
      <xdr:col>12</xdr:col>
      <xdr:colOff>250825</xdr:colOff>
      <xdr:row>17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J73" totalsRowShown="0" headerRowBorderDxfId="25" tableBorderDxfId="24" totalsRowBorderDxfId="23">
  <autoFilter ref="A3:J73" xr:uid="{00000000-0009-0000-0100-000002000000}">
    <filterColumn colId="4">
      <filters>
        <filter val="Debbie"/>
      </filters>
    </filterColumn>
    <filterColumn colId="5">
      <filters>
        <filter val="Monday"/>
      </filters>
    </filterColumn>
  </autoFilter>
  <sortState xmlns:xlrd2="http://schemas.microsoft.com/office/spreadsheetml/2017/richdata2" ref="A4:J73">
    <sortCondition ref="B4:B73"/>
    <sortCondition ref="G4:G73"/>
    <sortCondition ref="J4:J73"/>
  </sortState>
  <tableColumns count="10">
    <tableColumn id="1" xr3:uid="{00000000-0010-0000-0000-000001000000}" name="Class" dataDxfId="22"/>
    <tableColumn id="2" xr3:uid="{00000000-0010-0000-0000-000002000000}" name="Level" dataDxfId="21"/>
    <tableColumn id="3" xr3:uid="{00000000-0010-0000-0000-000003000000}" name="Venue" dataDxfId="20"/>
    <tableColumn id="4" xr3:uid="{00000000-0010-0000-0000-000004000000}" name="Max No" dataDxfId="19"/>
    <tableColumn id="5" xr3:uid="{00000000-0010-0000-0000-000005000000}" name="Instructor" dataDxfId="18"/>
    <tableColumn id="6" xr3:uid="{00000000-0010-0000-0000-000006000000}" name="Day" dataDxfId="17"/>
    <tableColumn id="7" xr3:uid="{00000000-0010-0000-0000-000007000000}" name="Start Time" dataDxfId="16"/>
    <tableColumn id="8" xr3:uid="{00000000-0010-0000-0000-000008000000}" name="Duration (mins)" dataDxfId="15"/>
    <tableColumn id="9" xr3:uid="{00000000-0010-0000-0000-000009000000}" name="Advance Bookings?" dataDxfId="14"/>
    <tableColumn id="10" xr3:uid="{00000000-0010-0000-0000-00000A000000}" name="Cos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5" displayName="Table25" ref="A3:J73" totalsRowShown="0" headerRowBorderDxfId="12" tableBorderDxfId="11" totalsRowBorderDxfId="10">
  <autoFilter ref="A3:J73" xr:uid="{00000000-0009-0000-0100-000004000000}">
    <filterColumn colId="2">
      <filters>
        <filter val="Sports Hall"/>
      </filters>
    </filterColumn>
    <filterColumn colId="5">
      <filters>
        <filter val="Wednesday"/>
      </filters>
    </filterColumn>
    <filterColumn colId="6">
      <filters>
        <filter val="20:00"/>
        <filter val="21:00"/>
      </filters>
    </filterColumn>
  </autoFilter>
  <tableColumns count="10">
    <tableColumn id="1" xr3:uid="{00000000-0010-0000-0100-000001000000}" name="Class" dataDxfId="9"/>
    <tableColumn id="2" xr3:uid="{00000000-0010-0000-0100-000002000000}" name="Level" dataDxfId="8"/>
    <tableColumn id="3" xr3:uid="{00000000-0010-0000-0100-000003000000}" name="Venue" dataDxfId="7"/>
    <tableColumn id="4" xr3:uid="{00000000-0010-0000-0100-000004000000}" name="Max No" dataDxfId="6"/>
    <tableColumn id="5" xr3:uid="{00000000-0010-0000-0100-000005000000}" name="Instructor" dataDxfId="5"/>
    <tableColumn id="6" xr3:uid="{00000000-0010-0000-0100-000006000000}" name="Day" dataDxfId="4"/>
    <tableColumn id="7" xr3:uid="{00000000-0010-0000-0100-000007000000}" name="Start Time" dataDxfId="3"/>
    <tableColumn id="8" xr3:uid="{00000000-0010-0000-0100-000008000000}" name="Duration (mins)" dataDxfId="2"/>
    <tableColumn id="9" xr3:uid="{00000000-0010-0000-0100-000009000000}" name="Advance Bookings?" dataDxfId="1"/>
    <tableColumn id="10" xr3:uid="{00000000-0010-0000-0100-00000A000000}" name="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A12" sqref="A12"/>
    </sheetView>
  </sheetViews>
  <sheetFormatPr defaultColWidth="9.1796875" defaultRowHeight="15.5" x14ac:dyDescent="0.35"/>
  <cols>
    <col min="1" max="16384" width="9.1796875" style="1"/>
  </cols>
  <sheetData>
    <row r="1" spans="1:1" s="2" customFormat="1" ht="15" x14ac:dyDescent="0.3">
      <c r="A1" s="2" t="s">
        <v>1</v>
      </c>
    </row>
    <row r="2" spans="1:1" x14ac:dyDescent="0.35">
      <c r="A2" s="1">
        <v>82</v>
      </c>
    </row>
    <row r="3" spans="1:1" x14ac:dyDescent="0.35">
      <c r="A3" s="1">
        <v>93</v>
      </c>
    </row>
    <row r="4" spans="1:1" x14ac:dyDescent="0.35">
      <c r="A4" s="1">
        <v>91</v>
      </c>
    </row>
    <row r="5" spans="1:1" x14ac:dyDescent="0.35">
      <c r="A5" s="1">
        <v>69</v>
      </c>
    </row>
    <row r="6" spans="1:1" x14ac:dyDescent="0.35">
      <c r="A6" s="1">
        <v>96</v>
      </c>
    </row>
    <row r="7" spans="1:1" x14ac:dyDescent="0.35">
      <c r="A7" s="1">
        <v>61</v>
      </c>
    </row>
    <row r="8" spans="1:1" x14ac:dyDescent="0.35">
      <c r="A8" s="1">
        <v>88</v>
      </c>
    </row>
    <row r="9" spans="1:1" x14ac:dyDescent="0.35">
      <c r="A9" s="1">
        <v>58</v>
      </c>
    </row>
    <row r="10" spans="1:1" x14ac:dyDescent="0.35">
      <c r="A10" s="1">
        <v>59</v>
      </c>
    </row>
    <row r="11" spans="1:1" x14ac:dyDescent="0.35">
      <c r="A11" s="1">
        <v>100</v>
      </c>
    </row>
    <row r="12" spans="1:1" x14ac:dyDescent="0.35">
      <c r="A12" s="1">
        <v>93</v>
      </c>
    </row>
    <row r="13" spans="1:1" x14ac:dyDescent="0.35">
      <c r="A13" s="1">
        <v>71</v>
      </c>
    </row>
    <row r="14" spans="1:1" x14ac:dyDescent="0.35">
      <c r="A14" s="1">
        <v>78</v>
      </c>
    </row>
    <row r="15" spans="1:1" x14ac:dyDescent="0.35">
      <c r="A15" s="1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8"/>
  <sheetViews>
    <sheetView workbookViewId="0">
      <selection activeCell="N7" sqref="N7"/>
    </sheetView>
  </sheetViews>
  <sheetFormatPr defaultRowHeight="14.5" x14ac:dyDescent="0.35"/>
  <cols>
    <col min="1" max="1" width="19.08984375" bestFit="1" customWidth="1"/>
    <col min="2" max="2" width="16.36328125" bestFit="1" customWidth="1"/>
    <col min="3" max="3" width="15.26953125" bestFit="1" customWidth="1"/>
  </cols>
  <sheetData>
    <row r="1" spans="1:3" s="6" customFormat="1" x14ac:dyDescent="0.35">
      <c r="A1" s="6" t="s">
        <v>111</v>
      </c>
      <c r="B1" s="6" t="s">
        <v>109</v>
      </c>
      <c r="C1" s="6" t="s">
        <v>110</v>
      </c>
    </row>
    <row r="2" spans="1:3" x14ac:dyDescent="0.35">
      <c r="A2" s="27">
        <v>16</v>
      </c>
      <c r="B2" s="28">
        <v>419.5555555555556</v>
      </c>
      <c r="C2" s="29">
        <v>1258.6666666666667</v>
      </c>
    </row>
    <row r="3" spans="1:3" x14ac:dyDescent="0.35">
      <c r="A3" s="27">
        <v>17</v>
      </c>
      <c r="B3" s="28">
        <v>681.304347826087</v>
      </c>
      <c r="C3" s="29">
        <v>1567</v>
      </c>
    </row>
    <row r="4" spans="1:3" x14ac:dyDescent="0.35">
      <c r="A4" s="27">
        <v>18</v>
      </c>
      <c r="B4" s="28">
        <v>545.58823529411768</v>
      </c>
      <c r="C4" s="29">
        <v>1855</v>
      </c>
    </row>
    <row r="5" spans="1:3" x14ac:dyDescent="0.35">
      <c r="A5" s="27">
        <v>19</v>
      </c>
      <c r="B5" s="28">
        <v>667.85714285714289</v>
      </c>
      <c r="C5" s="29">
        <v>1870</v>
      </c>
    </row>
    <row r="6" spans="1:3" x14ac:dyDescent="0.35">
      <c r="A6" s="27">
        <v>20</v>
      </c>
      <c r="B6" s="28">
        <v>588.33333333333337</v>
      </c>
      <c r="C6" s="29">
        <v>1765</v>
      </c>
    </row>
    <row r="7" spans="1:3" x14ac:dyDescent="0.35">
      <c r="A7" s="27">
        <v>21</v>
      </c>
      <c r="B7" s="28">
        <v>722.5454545454545</v>
      </c>
      <c r="C7" s="29">
        <v>1987</v>
      </c>
    </row>
    <row r="8" spans="1:3" x14ac:dyDescent="0.35">
      <c r="A8" s="27">
        <v>22</v>
      </c>
      <c r="B8" s="28">
        <v>874.22222222222217</v>
      </c>
      <c r="C8" s="29">
        <v>1967</v>
      </c>
    </row>
    <row r="9" spans="1:3" x14ac:dyDescent="0.35">
      <c r="A9" s="27">
        <v>23</v>
      </c>
      <c r="B9" s="28">
        <v>547</v>
      </c>
      <c r="C9" s="29">
        <v>2188</v>
      </c>
    </row>
    <row r="10" spans="1:3" x14ac:dyDescent="0.35">
      <c r="A10" s="27">
        <v>24</v>
      </c>
      <c r="B10" s="28">
        <v>855.66666666666663</v>
      </c>
      <c r="C10" s="29">
        <v>2567</v>
      </c>
    </row>
    <row r="11" spans="1:3" x14ac:dyDescent="0.35">
      <c r="A11" s="27">
        <v>25</v>
      </c>
      <c r="B11" s="28">
        <v>852.72727272727275</v>
      </c>
      <c r="C11" s="29">
        <v>2345</v>
      </c>
    </row>
    <row r="12" spans="1:3" x14ac:dyDescent="0.35">
      <c r="A12" s="27">
        <v>26</v>
      </c>
      <c r="B12" s="28">
        <v>1044.7916666666667</v>
      </c>
      <c r="C12" s="29">
        <v>3009</v>
      </c>
    </row>
    <row r="13" spans="1:3" x14ac:dyDescent="0.35">
      <c r="A13" s="27">
        <v>27</v>
      </c>
      <c r="B13" s="28">
        <v>967.41935483870964</v>
      </c>
      <c r="C13" s="29">
        <v>2999</v>
      </c>
    </row>
    <row r="14" spans="1:3" x14ac:dyDescent="0.35">
      <c r="A14" s="27">
        <v>28</v>
      </c>
      <c r="B14" s="28">
        <v>968.89632107023408</v>
      </c>
      <c r="C14" s="29">
        <v>2897</v>
      </c>
    </row>
    <row r="15" spans="1:3" x14ac:dyDescent="0.35">
      <c r="A15" s="27">
        <v>29</v>
      </c>
      <c r="B15" s="28">
        <v>978</v>
      </c>
      <c r="C15" s="29">
        <v>2345</v>
      </c>
    </row>
    <row r="16" spans="1:3" x14ac:dyDescent="0.35">
      <c r="A16" s="27">
        <v>30</v>
      </c>
      <c r="B16" s="28">
        <v>1110.0325600325602</v>
      </c>
      <c r="C16" s="29">
        <v>2097.9615384615386</v>
      </c>
    </row>
    <row r="17" spans="1:3" x14ac:dyDescent="0.35">
      <c r="A17" s="27">
        <v>31</v>
      </c>
      <c r="B17" s="28">
        <v>1289</v>
      </c>
      <c r="C17" s="29">
        <v>2109</v>
      </c>
    </row>
    <row r="18" spans="1:3" x14ac:dyDescent="0.35">
      <c r="A18" s="27">
        <v>32</v>
      </c>
      <c r="B18" s="28">
        <v>1278</v>
      </c>
      <c r="C18" s="29">
        <v>2003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8"/>
  <sheetViews>
    <sheetView topLeftCell="A2" workbookViewId="0">
      <selection activeCell="L13" sqref="L13"/>
    </sheetView>
  </sheetViews>
  <sheetFormatPr defaultRowHeight="14.5" x14ac:dyDescent="0.35"/>
  <cols>
    <col min="4" max="4" width="13.81640625" bestFit="1" customWidth="1"/>
    <col min="6" max="6" width="9.81640625" bestFit="1" customWidth="1"/>
    <col min="10" max="10" width="9.36328125" bestFit="1" customWidth="1"/>
    <col min="11" max="11" width="14" bestFit="1" customWidth="1"/>
  </cols>
  <sheetData>
    <row r="1" spans="1:12" ht="21" x14ac:dyDescent="0.5">
      <c r="A1" s="31" t="s">
        <v>160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3" spans="1:12" x14ac:dyDescent="0.35">
      <c r="A3" s="36" t="s">
        <v>112</v>
      </c>
      <c r="B3" s="36" t="s">
        <v>113</v>
      </c>
      <c r="C3" s="37" t="s">
        <v>114</v>
      </c>
      <c r="D3" s="38" t="s">
        <v>115</v>
      </c>
      <c r="E3" s="38" t="s">
        <v>116</v>
      </c>
      <c r="F3" s="38" t="s">
        <v>161</v>
      </c>
      <c r="G3" s="38" t="s">
        <v>117</v>
      </c>
      <c r="H3" s="38" t="s">
        <v>118</v>
      </c>
      <c r="I3" s="38" t="s">
        <v>119</v>
      </c>
    </row>
    <row r="4" spans="1:12" x14ac:dyDescent="0.35">
      <c r="A4" s="32" t="s">
        <v>120</v>
      </c>
      <c r="B4" s="32" t="s">
        <v>121</v>
      </c>
      <c r="C4" s="33" t="s">
        <v>122</v>
      </c>
      <c r="D4" s="32">
        <v>16</v>
      </c>
      <c r="E4" s="39">
        <v>157.91999999999999</v>
      </c>
      <c r="F4" s="39">
        <v>9.9489599999999996</v>
      </c>
      <c r="G4" s="40">
        <v>31.584</v>
      </c>
      <c r="H4" s="39">
        <v>6.0009599999999992</v>
      </c>
      <c r="I4" s="39">
        <v>110.38607999999999</v>
      </c>
    </row>
    <row r="5" spans="1:12" x14ac:dyDescent="0.35">
      <c r="A5" s="32" t="s">
        <v>123</v>
      </c>
      <c r="B5" s="32" t="s">
        <v>124</v>
      </c>
      <c r="C5" s="33" t="s">
        <v>125</v>
      </c>
      <c r="D5" s="32">
        <v>18</v>
      </c>
      <c r="E5" s="39">
        <v>177.66</v>
      </c>
      <c r="F5" s="39">
        <v>11.19258</v>
      </c>
      <c r="G5" s="39">
        <v>35.532000000000004</v>
      </c>
      <c r="H5" s="39">
        <v>6.75108</v>
      </c>
      <c r="I5" s="39">
        <v>124.18433999999999</v>
      </c>
    </row>
    <row r="6" spans="1:12" x14ac:dyDescent="0.35">
      <c r="A6" s="32" t="s">
        <v>126</v>
      </c>
      <c r="B6" s="32" t="s">
        <v>127</v>
      </c>
      <c r="C6" s="33" t="s">
        <v>128</v>
      </c>
      <c r="D6" s="32">
        <v>23</v>
      </c>
      <c r="E6" s="39">
        <v>227.01</v>
      </c>
      <c r="F6" s="39">
        <v>14.301629999999999</v>
      </c>
      <c r="G6" s="39">
        <v>45.402000000000001</v>
      </c>
      <c r="H6" s="39">
        <v>8.6263799999999993</v>
      </c>
      <c r="I6" s="39">
        <v>158.67998999999998</v>
      </c>
    </row>
    <row r="7" spans="1:12" x14ac:dyDescent="0.35">
      <c r="A7" s="32" t="s">
        <v>129</v>
      </c>
      <c r="B7" s="32" t="s">
        <v>130</v>
      </c>
      <c r="C7" s="33" t="s">
        <v>131</v>
      </c>
      <c r="D7" s="32">
        <v>19</v>
      </c>
      <c r="E7" s="39">
        <v>187.52999999999997</v>
      </c>
      <c r="F7" s="39">
        <v>11.814389999999998</v>
      </c>
      <c r="G7" s="39">
        <v>37.505999999999993</v>
      </c>
      <c r="H7" s="39">
        <v>7.1261399999999986</v>
      </c>
      <c r="I7" s="39">
        <v>131.08346999999998</v>
      </c>
    </row>
    <row r="8" spans="1:12" x14ac:dyDescent="0.35">
      <c r="A8" s="32" t="s">
        <v>132</v>
      </c>
      <c r="B8" s="32" t="s">
        <v>133</v>
      </c>
      <c r="C8" s="33" t="s">
        <v>134</v>
      </c>
      <c r="D8" s="32">
        <v>18</v>
      </c>
      <c r="E8" s="39">
        <v>177.66</v>
      </c>
      <c r="F8" s="39">
        <v>11.19258</v>
      </c>
      <c r="G8" s="39">
        <v>35.532000000000004</v>
      </c>
      <c r="H8" s="39">
        <v>6.75108</v>
      </c>
      <c r="I8" s="39">
        <v>124.18433999999999</v>
      </c>
    </row>
    <row r="9" spans="1:12" x14ac:dyDescent="0.35">
      <c r="A9" s="32" t="s">
        <v>135</v>
      </c>
      <c r="B9" s="32" t="s">
        <v>133</v>
      </c>
      <c r="C9" s="33" t="s">
        <v>136</v>
      </c>
      <c r="D9" s="32">
        <v>18</v>
      </c>
      <c r="E9" s="39">
        <v>177.66</v>
      </c>
      <c r="F9" s="39">
        <v>11.19258</v>
      </c>
      <c r="G9" s="39">
        <v>35.532000000000004</v>
      </c>
      <c r="H9" s="39">
        <v>6.75108</v>
      </c>
      <c r="I9" s="39">
        <v>124.18433999999999</v>
      </c>
    </row>
    <row r="10" spans="1:12" x14ac:dyDescent="0.35">
      <c r="A10" s="32" t="s">
        <v>137</v>
      </c>
      <c r="B10" s="32" t="s">
        <v>138</v>
      </c>
      <c r="C10" s="33" t="s">
        <v>139</v>
      </c>
      <c r="D10" s="32">
        <v>12</v>
      </c>
      <c r="E10" s="39">
        <v>118.44</v>
      </c>
      <c r="F10" s="39">
        <v>7.4617199999999997</v>
      </c>
      <c r="G10" s="39">
        <v>23.688000000000002</v>
      </c>
      <c r="H10" s="39">
        <v>4.5007199999999994</v>
      </c>
      <c r="I10" s="39">
        <v>82.789559999999994</v>
      </c>
      <c r="J10" s="34"/>
      <c r="K10" s="30"/>
      <c r="L10" s="30"/>
    </row>
    <row r="11" spans="1:12" x14ac:dyDescent="0.35">
      <c r="A11" s="32" t="s">
        <v>140</v>
      </c>
      <c r="B11" s="32" t="s">
        <v>141</v>
      </c>
      <c r="C11" s="33" t="s">
        <v>142</v>
      </c>
      <c r="D11" s="32">
        <v>16</v>
      </c>
      <c r="E11" s="39">
        <v>157.91999999999999</v>
      </c>
      <c r="F11" s="39">
        <v>9.9489599999999996</v>
      </c>
      <c r="G11" s="39">
        <v>31.584</v>
      </c>
      <c r="H11" s="39">
        <v>6.0009599999999992</v>
      </c>
      <c r="I11" s="39">
        <v>110.38607999999999</v>
      </c>
      <c r="J11" s="34"/>
      <c r="K11" s="30"/>
      <c r="L11" s="30"/>
    </row>
    <row r="12" spans="1:12" x14ac:dyDescent="0.35">
      <c r="A12" s="32" t="s">
        <v>143</v>
      </c>
      <c r="B12" s="32" t="s">
        <v>144</v>
      </c>
      <c r="C12" s="33" t="s">
        <v>128</v>
      </c>
      <c r="D12" s="32">
        <v>16</v>
      </c>
      <c r="E12" s="39">
        <v>157.91999999999999</v>
      </c>
      <c r="F12" s="39">
        <v>9.9489599999999996</v>
      </c>
      <c r="G12" s="39">
        <v>31.584</v>
      </c>
      <c r="H12" s="39">
        <v>6.0009599999999992</v>
      </c>
      <c r="I12" s="39">
        <v>110.38607999999999</v>
      </c>
      <c r="J12" s="34"/>
      <c r="K12" s="30"/>
      <c r="L12" s="30"/>
    </row>
    <row r="13" spans="1:12" x14ac:dyDescent="0.35">
      <c r="A13" s="32" t="s">
        <v>145</v>
      </c>
      <c r="B13" s="32" t="s">
        <v>146</v>
      </c>
      <c r="C13" s="33" t="s">
        <v>147</v>
      </c>
      <c r="D13" s="32">
        <v>18</v>
      </c>
      <c r="E13" s="39">
        <v>177.66</v>
      </c>
      <c r="F13" s="39">
        <v>11.19258</v>
      </c>
      <c r="G13" s="39">
        <v>35.532000000000004</v>
      </c>
      <c r="H13" s="39">
        <v>6.75108</v>
      </c>
      <c r="I13" s="39">
        <v>124.18433999999999</v>
      </c>
      <c r="J13" s="34"/>
      <c r="K13" s="30"/>
      <c r="L13" s="30"/>
    </row>
    <row r="14" spans="1:12" x14ac:dyDescent="0.35">
      <c r="A14" s="32" t="s">
        <v>148</v>
      </c>
      <c r="B14" s="32" t="s">
        <v>149</v>
      </c>
      <c r="C14" s="33" t="s">
        <v>150</v>
      </c>
      <c r="D14" s="32">
        <v>22</v>
      </c>
      <c r="E14" s="39">
        <v>217.14</v>
      </c>
      <c r="F14" s="39">
        <v>13.679819999999999</v>
      </c>
      <c r="G14" s="39">
        <v>43.427999999999997</v>
      </c>
      <c r="H14" s="39">
        <v>8.2513199999999998</v>
      </c>
      <c r="I14" s="39">
        <v>151.78085999999999</v>
      </c>
      <c r="J14" s="34"/>
      <c r="K14" s="30"/>
      <c r="L14" s="30"/>
    </row>
    <row r="15" spans="1:12" x14ac:dyDescent="0.35">
      <c r="A15" s="32" t="s">
        <v>151</v>
      </c>
      <c r="B15" s="32" t="s">
        <v>152</v>
      </c>
      <c r="C15" s="33" t="s">
        <v>128</v>
      </c>
      <c r="D15" s="32">
        <v>12</v>
      </c>
      <c r="E15" s="39">
        <v>118.44</v>
      </c>
      <c r="F15" s="39">
        <v>7.4617199999999997</v>
      </c>
      <c r="G15" s="39">
        <v>23.688000000000002</v>
      </c>
      <c r="H15" s="39">
        <v>4.5007199999999994</v>
      </c>
      <c r="I15" s="39">
        <v>82.789559999999994</v>
      </c>
      <c r="J15" s="34"/>
      <c r="K15" s="30"/>
      <c r="L15" s="30"/>
    </row>
    <row r="16" spans="1:12" x14ac:dyDescent="0.35">
      <c r="A16" s="35" t="s">
        <v>153</v>
      </c>
      <c r="B16" s="42"/>
      <c r="C16" s="43"/>
      <c r="D16" s="35">
        <v>208</v>
      </c>
      <c r="E16" s="41">
        <v>2052.96</v>
      </c>
      <c r="F16" s="41">
        <v>129.33647999999999</v>
      </c>
      <c r="G16" s="41">
        <v>410.59199999999998</v>
      </c>
      <c r="H16" s="41">
        <v>78.012479999999996</v>
      </c>
      <c r="I16" s="41">
        <v>1435.0190399999999</v>
      </c>
      <c r="J16" s="30"/>
      <c r="K16" s="30"/>
      <c r="L16" s="30"/>
    </row>
    <row r="17" spans="1:9" x14ac:dyDescent="0.35">
      <c r="A17" s="30"/>
      <c r="B17" s="30"/>
      <c r="C17" s="30"/>
      <c r="D17" s="30"/>
      <c r="E17" s="30"/>
      <c r="F17" s="30"/>
      <c r="G17" s="30"/>
      <c r="H17" s="30"/>
      <c r="I17" s="30"/>
    </row>
    <row r="18" spans="1:9" ht="43.5" x14ac:dyDescent="0.35">
      <c r="A18" s="45" t="s">
        <v>162</v>
      </c>
      <c r="B18" s="44" t="s">
        <v>154</v>
      </c>
      <c r="C18" s="44" t="s">
        <v>128</v>
      </c>
      <c r="D18" s="44" t="s">
        <v>155</v>
      </c>
      <c r="E18" s="44" t="s">
        <v>156</v>
      </c>
      <c r="F18" s="44" t="s">
        <v>157</v>
      </c>
      <c r="G18" s="44" t="s">
        <v>158</v>
      </c>
      <c r="H18" s="44" t="s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8"/>
  <sheetViews>
    <sheetView workbookViewId="0">
      <selection activeCell="I7" sqref="I7"/>
    </sheetView>
  </sheetViews>
  <sheetFormatPr defaultRowHeight="14.5" x14ac:dyDescent="0.35"/>
  <cols>
    <col min="1" max="3" width="8.7265625" style="30"/>
    <col min="4" max="4" width="13.81640625" style="30" bestFit="1" customWidth="1"/>
    <col min="5" max="5" width="8.7265625" style="30"/>
    <col min="6" max="6" width="9.81640625" style="30" bestFit="1" customWidth="1"/>
    <col min="7" max="9" width="8.7265625" style="30"/>
    <col min="10" max="10" width="9.36328125" style="30" bestFit="1" customWidth="1"/>
    <col min="11" max="11" width="14" style="30" bestFit="1" customWidth="1"/>
    <col min="12" max="16384" width="8.7265625" style="30"/>
  </cols>
  <sheetData>
    <row r="1" spans="1:10" ht="21" x14ac:dyDescent="0.5">
      <c r="A1" s="31" t="s">
        <v>160</v>
      </c>
    </row>
    <row r="3" spans="1:10" x14ac:dyDescent="0.35">
      <c r="A3" s="36" t="s">
        <v>112</v>
      </c>
      <c r="B3" s="36" t="s">
        <v>113</v>
      </c>
      <c r="C3" s="37" t="s">
        <v>114</v>
      </c>
      <c r="D3" s="38" t="s">
        <v>115</v>
      </c>
      <c r="E3" s="38" t="s">
        <v>116</v>
      </c>
      <c r="F3" s="38" t="s">
        <v>161</v>
      </c>
      <c r="G3" s="38" t="s">
        <v>117</v>
      </c>
      <c r="H3" s="38" t="s">
        <v>118</v>
      </c>
      <c r="I3" s="38" t="s">
        <v>119</v>
      </c>
    </row>
    <row r="4" spans="1:10" x14ac:dyDescent="0.35">
      <c r="A4" s="32" t="s">
        <v>120</v>
      </c>
      <c r="B4" s="32" t="s">
        <v>121</v>
      </c>
      <c r="C4" s="33" t="s">
        <v>122</v>
      </c>
      <c r="D4" s="32">
        <v>16</v>
      </c>
      <c r="E4" s="39">
        <v>157.91999999999999</v>
      </c>
      <c r="F4" s="39">
        <v>9.9489599999999996</v>
      </c>
      <c r="G4" s="40">
        <v>31.584</v>
      </c>
      <c r="H4" s="39">
        <v>6.0009599999999992</v>
      </c>
      <c r="I4" s="39">
        <v>110.38607999999999</v>
      </c>
    </row>
    <row r="5" spans="1:10" x14ac:dyDescent="0.35">
      <c r="A5" s="32" t="s">
        <v>123</v>
      </c>
      <c r="B5" s="32" t="s">
        <v>124</v>
      </c>
      <c r="C5" s="33" t="s">
        <v>125</v>
      </c>
      <c r="D5" s="32">
        <v>18</v>
      </c>
      <c r="E5" s="39">
        <v>177.66</v>
      </c>
      <c r="F5" s="39">
        <v>11.19258</v>
      </c>
      <c r="G5" s="39">
        <v>35.532000000000004</v>
      </c>
      <c r="H5" s="39">
        <v>6.75108</v>
      </c>
      <c r="I5" s="39">
        <v>124.18433999999999</v>
      </c>
    </row>
    <row r="6" spans="1:10" x14ac:dyDescent="0.35">
      <c r="A6" s="32" t="s">
        <v>126</v>
      </c>
      <c r="B6" s="32" t="s">
        <v>127</v>
      </c>
      <c r="C6" s="33" t="s">
        <v>128</v>
      </c>
      <c r="D6" s="32">
        <v>23</v>
      </c>
      <c r="E6" s="39">
        <v>227.01</v>
      </c>
      <c r="F6" s="39">
        <v>14.301629999999999</v>
      </c>
      <c r="G6" s="39">
        <v>45.402000000000001</v>
      </c>
      <c r="H6" s="39">
        <v>8.6263799999999993</v>
      </c>
      <c r="I6" s="39">
        <v>158.67998999999998</v>
      </c>
    </row>
    <row r="7" spans="1:10" x14ac:dyDescent="0.35">
      <c r="A7" s="32" t="s">
        <v>129</v>
      </c>
      <c r="B7" s="32" t="s">
        <v>130</v>
      </c>
      <c r="C7" s="33" t="s">
        <v>131</v>
      </c>
      <c r="D7" s="32">
        <v>19</v>
      </c>
      <c r="E7" s="39">
        <v>187.52999999999997</v>
      </c>
      <c r="F7" s="39">
        <v>11.814389999999998</v>
      </c>
      <c r="G7" s="39">
        <v>37.505999999999993</v>
      </c>
      <c r="H7" s="39">
        <v>7.1261399999999986</v>
      </c>
      <c r="I7" s="39">
        <v>131.08346999999998</v>
      </c>
    </row>
    <row r="8" spans="1:10" x14ac:dyDescent="0.35">
      <c r="A8" s="32" t="s">
        <v>132</v>
      </c>
      <c r="B8" s="32" t="s">
        <v>133</v>
      </c>
      <c r="C8" s="33" t="s">
        <v>134</v>
      </c>
      <c r="D8" s="32">
        <v>18</v>
      </c>
      <c r="E8" s="39">
        <v>177.66</v>
      </c>
      <c r="F8" s="39">
        <v>11.19258</v>
      </c>
      <c r="G8" s="39">
        <v>35.532000000000004</v>
      </c>
      <c r="H8" s="39">
        <v>6.75108</v>
      </c>
      <c r="I8" s="39">
        <v>124.18433999999999</v>
      </c>
    </row>
    <row r="9" spans="1:10" x14ac:dyDescent="0.35">
      <c r="A9" s="32" t="s">
        <v>135</v>
      </c>
      <c r="B9" s="32" t="s">
        <v>133</v>
      </c>
      <c r="C9" s="33" t="s">
        <v>136</v>
      </c>
      <c r="D9" s="32">
        <v>18</v>
      </c>
      <c r="E9" s="39">
        <v>177.66</v>
      </c>
      <c r="F9" s="39">
        <v>11.19258</v>
      </c>
      <c r="G9" s="39">
        <v>35.532000000000004</v>
      </c>
      <c r="H9" s="39">
        <v>6.75108</v>
      </c>
      <c r="I9" s="39">
        <v>124.18433999999999</v>
      </c>
    </row>
    <row r="10" spans="1:10" x14ac:dyDescent="0.35">
      <c r="A10" s="32" t="s">
        <v>137</v>
      </c>
      <c r="B10" s="32" t="s">
        <v>138</v>
      </c>
      <c r="C10" s="33" t="s">
        <v>139</v>
      </c>
      <c r="D10" s="32">
        <v>12</v>
      </c>
      <c r="E10" s="39">
        <v>118.44</v>
      </c>
      <c r="F10" s="39">
        <v>7.4617199999999997</v>
      </c>
      <c r="G10" s="39">
        <v>23.688000000000002</v>
      </c>
      <c r="H10" s="39">
        <v>4.5007199999999994</v>
      </c>
      <c r="I10" s="39">
        <v>82.789559999999994</v>
      </c>
      <c r="J10" s="34"/>
    </row>
    <row r="11" spans="1:10" x14ac:dyDescent="0.35">
      <c r="A11" s="32" t="s">
        <v>140</v>
      </c>
      <c r="B11" s="32" t="s">
        <v>141</v>
      </c>
      <c r="C11" s="33" t="s">
        <v>142</v>
      </c>
      <c r="D11" s="32">
        <v>16</v>
      </c>
      <c r="E11" s="39">
        <v>157.91999999999999</v>
      </c>
      <c r="F11" s="39">
        <v>9.9489599999999996</v>
      </c>
      <c r="G11" s="39">
        <v>31.584</v>
      </c>
      <c r="H11" s="39">
        <v>6.0009599999999992</v>
      </c>
      <c r="I11" s="39">
        <v>110.38607999999999</v>
      </c>
      <c r="J11" s="34"/>
    </row>
    <row r="12" spans="1:10" x14ac:dyDescent="0.35">
      <c r="A12" s="32" t="s">
        <v>143</v>
      </c>
      <c r="B12" s="32" t="s">
        <v>144</v>
      </c>
      <c r="C12" s="33" t="s">
        <v>128</v>
      </c>
      <c r="D12" s="32">
        <v>16</v>
      </c>
      <c r="E12" s="39">
        <v>157.91999999999999</v>
      </c>
      <c r="F12" s="39">
        <v>9.9489599999999996</v>
      </c>
      <c r="G12" s="39">
        <v>31.584</v>
      </c>
      <c r="H12" s="39">
        <v>6.0009599999999992</v>
      </c>
      <c r="I12" s="39">
        <v>110.38607999999999</v>
      </c>
      <c r="J12" s="34"/>
    </row>
    <row r="13" spans="1:10" x14ac:dyDescent="0.35">
      <c r="A13" s="32" t="s">
        <v>145</v>
      </c>
      <c r="B13" s="32" t="s">
        <v>146</v>
      </c>
      <c r="C13" s="33" t="s">
        <v>147</v>
      </c>
      <c r="D13" s="32">
        <v>18</v>
      </c>
      <c r="E13" s="39">
        <v>177.66</v>
      </c>
      <c r="F13" s="39">
        <v>11.19258</v>
      </c>
      <c r="G13" s="39">
        <v>35.532000000000004</v>
      </c>
      <c r="H13" s="39">
        <v>6.75108</v>
      </c>
      <c r="I13" s="39">
        <v>124.18433999999999</v>
      </c>
      <c r="J13" s="34"/>
    </row>
    <row r="14" spans="1:10" x14ac:dyDescent="0.35">
      <c r="A14" s="32" t="s">
        <v>148</v>
      </c>
      <c r="B14" s="32" t="s">
        <v>149</v>
      </c>
      <c r="C14" s="33" t="s">
        <v>150</v>
      </c>
      <c r="D14" s="32">
        <v>22</v>
      </c>
      <c r="E14" s="39">
        <v>217.14</v>
      </c>
      <c r="F14" s="39">
        <v>13.679819999999999</v>
      </c>
      <c r="G14" s="39">
        <v>43.427999999999997</v>
      </c>
      <c r="H14" s="39">
        <v>8.2513199999999998</v>
      </c>
      <c r="I14" s="39">
        <v>151.78085999999999</v>
      </c>
      <c r="J14" s="34"/>
    </row>
    <row r="15" spans="1:10" x14ac:dyDescent="0.35">
      <c r="A15" s="32" t="s">
        <v>151</v>
      </c>
      <c r="B15" s="32" t="s">
        <v>152</v>
      </c>
      <c r="C15" s="33" t="s">
        <v>128</v>
      </c>
      <c r="D15" s="32">
        <v>12</v>
      </c>
      <c r="E15" s="39">
        <v>118.44</v>
      </c>
      <c r="F15" s="39">
        <v>7.4617199999999997</v>
      </c>
      <c r="G15" s="39">
        <v>23.688000000000002</v>
      </c>
      <c r="H15" s="39">
        <v>4.5007199999999994</v>
      </c>
      <c r="I15" s="39">
        <v>82.789559999999994</v>
      </c>
      <c r="J15" s="34"/>
    </row>
    <row r="16" spans="1:10" x14ac:dyDescent="0.35">
      <c r="A16" s="35" t="s">
        <v>153</v>
      </c>
      <c r="B16" s="42"/>
      <c r="C16" s="43"/>
      <c r="D16" s="35">
        <v>208</v>
      </c>
      <c r="E16" s="41">
        <v>2052.96</v>
      </c>
      <c r="F16" s="41">
        <v>129.33647999999999</v>
      </c>
      <c r="G16" s="41">
        <v>410.59199999999998</v>
      </c>
      <c r="H16" s="41">
        <v>78.012479999999996</v>
      </c>
      <c r="I16" s="41">
        <v>1435.0190399999999</v>
      </c>
    </row>
    <row r="18" spans="1:8" ht="43.5" x14ac:dyDescent="0.35">
      <c r="A18" s="45" t="s">
        <v>162</v>
      </c>
      <c r="B18" s="44" t="s">
        <v>154</v>
      </c>
      <c r="C18" s="44" t="s">
        <v>128</v>
      </c>
      <c r="D18" s="44" t="s">
        <v>155</v>
      </c>
      <c r="E18" s="44" t="s">
        <v>156</v>
      </c>
      <c r="F18" s="44" t="s">
        <v>157</v>
      </c>
      <c r="G18" s="44" t="s">
        <v>158</v>
      </c>
      <c r="H18" s="44" t="s">
        <v>159</v>
      </c>
    </row>
  </sheetData>
  <conditionalFormatting sqref="B4:B15">
    <cfRule type="containsText" dxfId="31" priority="10" operator="containsText" text="I">
      <formula>NOT(ISERROR(SEARCH("I",B4)))</formula>
    </cfRule>
  </conditionalFormatting>
  <conditionalFormatting sqref="C4:C15">
    <cfRule type="cellIs" dxfId="30" priority="9" operator="equal">
      <formula>"H"</formula>
    </cfRule>
  </conditionalFormatting>
  <conditionalFormatting sqref="D4:D15">
    <cfRule type="cellIs" priority="8" operator="greaterThanOrEqual">
      <formula>18</formula>
    </cfRule>
    <cfRule type="cellIs" dxfId="29" priority="7" operator="greaterThan">
      <formula>18</formula>
    </cfRule>
    <cfRule type="cellIs" dxfId="28" priority="6" operator="greaterThanOrEqual">
      <formula>18</formula>
    </cfRule>
  </conditionalFormatting>
  <conditionalFormatting sqref="E4:E15">
    <cfRule type="top10" dxfId="27" priority="5" percent="1" rank="10"/>
  </conditionalFormatting>
  <conditionalFormatting sqref="F4:F15">
    <cfRule type="aboveAverage" dxfId="26" priority="4"/>
  </conditionalFormatting>
  <conditionalFormatting sqref="G4:G1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{333AB33D-78F3-4EFA-80EF-31CAD98DD4E5}</x14:id>
        </ext>
      </extLst>
    </cfRule>
  </conditionalFormatting>
  <conditionalFormatting sqref="H4:H15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">
      <iconSet iconSet="3Arrows">
        <cfvo type="percent" val="0"/>
        <cfvo type="percent" val="25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3AB33D-78F3-4EFA-80EF-31CAD98DD4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G4:G15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3"/>
  <sheetViews>
    <sheetView tabSelected="1" workbookViewId="0">
      <selection activeCell="M4" sqref="M4"/>
    </sheetView>
  </sheetViews>
  <sheetFormatPr defaultRowHeight="14.5" x14ac:dyDescent="0.35"/>
  <cols>
    <col min="1" max="1" width="36.7265625" bestFit="1" customWidth="1"/>
    <col min="2" max="2" width="17.453125" bestFit="1" customWidth="1"/>
    <col min="3" max="3" width="12.7265625" bestFit="1" customWidth="1"/>
    <col min="4" max="4" width="7.26953125" bestFit="1" customWidth="1"/>
    <col min="5" max="5" width="9.453125" customWidth="1"/>
    <col min="6" max="6" width="10.6328125" bestFit="1" customWidth="1"/>
    <col min="7" max="7" width="5.36328125" bestFit="1" customWidth="1"/>
    <col min="8" max="8" width="8.26953125" bestFit="1" customWidth="1"/>
    <col min="9" max="9" width="8.36328125" bestFit="1" customWidth="1"/>
    <col min="10" max="10" width="6.36328125" bestFit="1" customWidth="1"/>
  </cols>
  <sheetData>
    <row r="1" spans="1:10" ht="23.5" x14ac:dyDescent="0.55000000000000004">
      <c r="A1" s="53" t="s">
        <v>163</v>
      </c>
      <c r="B1" s="49"/>
      <c r="C1" s="49"/>
      <c r="D1" s="49"/>
      <c r="E1" s="49"/>
      <c r="F1" s="49"/>
      <c r="G1" s="49"/>
      <c r="H1" s="49"/>
      <c r="I1" s="49"/>
      <c r="J1" s="49"/>
    </row>
    <row r="3" spans="1:10" ht="43.5" x14ac:dyDescent="0.35">
      <c r="A3" s="51" t="s">
        <v>164</v>
      </c>
      <c r="B3" s="51" t="s">
        <v>165</v>
      </c>
      <c r="C3" s="51" t="s">
        <v>166</v>
      </c>
      <c r="D3" s="55" t="s">
        <v>167</v>
      </c>
      <c r="E3" s="51" t="s">
        <v>168</v>
      </c>
      <c r="F3" s="51" t="s">
        <v>107</v>
      </c>
      <c r="G3" s="51" t="s">
        <v>169</v>
      </c>
      <c r="H3" s="52" t="s">
        <v>170</v>
      </c>
      <c r="I3" s="55" t="s">
        <v>171</v>
      </c>
      <c r="J3" s="52" t="s">
        <v>172</v>
      </c>
    </row>
    <row r="4" spans="1:10" x14ac:dyDescent="0.35">
      <c r="A4" s="50" t="s">
        <v>173</v>
      </c>
      <c r="B4" s="50" t="s">
        <v>174</v>
      </c>
      <c r="C4" s="50" t="s">
        <v>175</v>
      </c>
      <c r="D4" s="56">
        <v>35</v>
      </c>
      <c r="E4" s="50" t="s">
        <v>176</v>
      </c>
      <c r="F4" s="50" t="s">
        <v>177</v>
      </c>
      <c r="G4" s="58">
        <v>0.83333333333333337</v>
      </c>
      <c r="H4" s="50">
        <v>60</v>
      </c>
      <c r="I4" s="56" t="s">
        <v>178</v>
      </c>
      <c r="J4" s="57">
        <v>3.5</v>
      </c>
    </row>
    <row r="5" spans="1:10" x14ac:dyDescent="0.35">
      <c r="A5" s="50" t="s">
        <v>179</v>
      </c>
      <c r="B5" s="50" t="s">
        <v>180</v>
      </c>
      <c r="C5" s="50" t="s">
        <v>175</v>
      </c>
      <c r="D5" s="56">
        <v>35</v>
      </c>
      <c r="E5" s="50" t="s">
        <v>181</v>
      </c>
      <c r="F5" s="50" t="s">
        <v>182</v>
      </c>
      <c r="G5" s="58">
        <v>0.75</v>
      </c>
      <c r="H5" s="50">
        <v>60</v>
      </c>
      <c r="I5" s="56" t="s">
        <v>183</v>
      </c>
      <c r="J5" s="57"/>
    </row>
    <row r="6" spans="1:10" x14ac:dyDescent="0.35">
      <c r="A6" s="50" t="s">
        <v>184</v>
      </c>
      <c r="B6" s="50" t="s">
        <v>174</v>
      </c>
      <c r="C6" s="50" t="s">
        <v>175</v>
      </c>
      <c r="D6" s="56">
        <v>35</v>
      </c>
      <c r="E6" s="50" t="s">
        <v>185</v>
      </c>
      <c r="F6" s="50" t="s">
        <v>186</v>
      </c>
      <c r="G6" s="58">
        <v>0.41666666666666669</v>
      </c>
      <c r="H6" s="50">
        <v>60</v>
      </c>
      <c r="I6" s="56" t="s">
        <v>178</v>
      </c>
      <c r="J6" s="57">
        <v>3.5</v>
      </c>
    </row>
    <row r="7" spans="1:10" x14ac:dyDescent="0.35">
      <c r="A7" s="50" t="s">
        <v>184</v>
      </c>
      <c r="B7" s="50" t="s">
        <v>187</v>
      </c>
      <c r="C7" s="50" t="s">
        <v>175</v>
      </c>
      <c r="D7" s="56">
        <v>35</v>
      </c>
      <c r="E7" s="50" t="s">
        <v>185</v>
      </c>
      <c r="F7" s="50" t="s">
        <v>186</v>
      </c>
      <c r="G7" s="58">
        <v>0.45833333333333331</v>
      </c>
      <c r="H7" s="50">
        <v>90</v>
      </c>
      <c r="I7" s="56" t="s">
        <v>178</v>
      </c>
      <c r="J7" s="57">
        <v>4</v>
      </c>
    </row>
    <row r="8" spans="1:10" x14ac:dyDescent="0.35">
      <c r="A8" s="50" t="s">
        <v>188</v>
      </c>
      <c r="B8" s="50" t="s">
        <v>174</v>
      </c>
      <c r="C8" s="50" t="s">
        <v>189</v>
      </c>
      <c r="D8" s="56">
        <v>20</v>
      </c>
      <c r="E8" s="50" t="s">
        <v>190</v>
      </c>
      <c r="F8" s="50" t="s">
        <v>191</v>
      </c>
      <c r="G8" s="58">
        <v>0.83333333333333337</v>
      </c>
      <c r="H8" s="50">
        <v>60</v>
      </c>
      <c r="I8" s="56" t="s">
        <v>178</v>
      </c>
      <c r="J8" s="57">
        <v>3.5</v>
      </c>
    </row>
    <row r="9" spans="1:10" x14ac:dyDescent="0.35">
      <c r="A9" s="50" t="s">
        <v>188</v>
      </c>
      <c r="B9" s="50" t="s">
        <v>187</v>
      </c>
      <c r="C9" s="50" t="s">
        <v>189</v>
      </c>
      <c r="D9" s="56">
        <v>20</v>
      </c>
      <c r="E9" s="50" t="s">
        <v>190</v>
      </c>
      <c r="F9" s="50" t="s">
        <v>192</v>
      </c>
      <c r="G9" s="58">
        <v>0.79166666666666663</v>
      </c>
      <c r="H9" s="50">
        <v>60</v>
      </c>
      <c r="I9" s="56" t="s">
        <v>178</v>
      </c>
      <c r="J9" s="57">
        <v>4</v>
      </c>
    </row>
    <row r="10" spans="1:10" x14ac:dyDescent="0.35">
      <c r="A10" s="50" t="s">
        <v>188</v>
      </c>
      <c r="B10" s="50" t="s">
        <v>180</v>
      </c>
      <c r="C10" s="50" t="s">
        <v>189</v>
      </c>
      <c r="D10" s="56">
        <v>20</v>
      </c>
      <c r="E10" s="50" t="s">
        <v>193</v>
      </c>
      <c r="F10" s="50" t="s">
        <v>186</v>
      </c>
      <c r="G10" s="58">
        <v>0.83333333333333337</v>
      </c>
      <c r="H10" s="50">
        <v>120</v>
      </c>
      <c r="I10" s="56" t="s">
        <v>183</v>
      </c>
      <c r="J10" s="57"/>
    </row>
    <row r="11" spans="1:10" x14ac:dyDescent="0.35">
      <c r="A11" s="50" t="s">
        <v>188</v>
      </c>
      <c r="B11" s="50" t="s">
        <v>194</v>
      </c>
      <c r="C11" s="50" t="s">
        <v>189</v>
      </c>
      <c r="D11" s="56">
        <v>20</v>
      </c>
      <c r="E11" s="50" t="s">
        <v>195</v>
      </c>
      <c r="F11" s="50" t="s">
        <v>177</v>
      </c>
      <c r="G11" s="58">
        <v>0.58333333333333337</v>
      </c>
      <c r="H11" s="50">
        <v>60</v>
      </c>
      <c r="I11" s="56" t="s">
        <v>183</v>
      </c>
      <c r="J11" s="57">
        <v>2</v>
      </c>
    </row>
    <row r="12" spans="1:10" x14ac:dyDescent="0.35">
      <c r="A12" s="50" t="s">
        <v>196</v>
      </c>
      <c r="B12" s="50" t="s">
        <v>197</v>
      </c>
      <c r="C12" s="50" t="s">
        <v>189</v>
      </c>
      <c r="D12" s="56">
        <v>30</v>
      </c>
      <c r="E12" s="50" t="s">
        <v>181</v>
      </c>
      <c r="F12" s="50" t="s">
        <v>177</v>
      </c>
      <c r="G12" s="58">
        <v>0.75</v>
      </c>
      <c r="H12" s="50">
        <v>60</v>
      </c>
      <c r="I12" s="56" t="s">
        <v>178</v>
      </c>
      <c r="J12" s="57">
        <v>5</v>
      </c>
    </row>
    <row r="13" spans="1:10" x14ac:dyDescent="0.35">
      <c r="A13" s="50" t="s">
        <v>198</v>
      </c>
      <c r="B13" s="50" t="s">
        <v>174</v>
      </c>
      <c r="C13" s="50" t="s">
        <v>175</v>
      </c>
      <c r="D13" s="56">
        <v>25</v>
      </c>
      <c r="E13" s="50" t="s">
        <v>185</v>
      </c>
      <c r="F13" s="50" t="s">
        <v>191</v>
      </c>
      <c r="G13" s="58">
        <v>0.375</v>
      </c>
      <c r="H13" s="50">
        <v>60</v>
      </c>
      <c r="I13" s="56" t="s">
        <v>178</v>
      </c>
      <c r="J13" s="57">
        <v>3.5</v>
      </c>
    </row>
    <row r="14" spans="1:10" x14ac:dyDescent="0.35">
      <c r="A14" s="50" t="s">
        <v>198</v>
      </c>
      <c r="B14" s="50" t="s">
        <v>187</v>
      </c>
      <c r="C14" s="50" t="s">
        <v>175</v>
      </c>
      <c r="D14" s="56">
        <v>25</v>
      </c>
      <c r="E14" s="50" t="s">
        <v>185</v>
      </c>
      <c r="F14" s="50" t="s">
        <v>191</v>
      </c>
      <c r="G14" s="58">
        <v>0.41666666666666669</v>
      </c>
      <c r="H14" s="50">
        <v>60</v>
      </c>
      <c r="I14" s="56" t="s">
        <v>178</v>
      </c>
      <c r="J14" s="57">
        <v>4</v>
      </c>
    </row>
    <row r="15" spans="1:10" x14ac:dyDescent="0.35">
      <c r="A15" s="50" t="s">
        <v>199</v>
      </c>
      <c r="B15" s="50" t="s">
        <v>180</v>
      </c>
      <c r="C15" s="50" t="s">
        <v>175</v>
      </c>
      <c r="D15" s="56">
        <v>20</v>
      </c>
      <c r="E15" s="50" t="s">
        <v>200</v>
      </c>
      <c r="F15" s="50" t="s">
        <v>177</v>
      </c>
      <c r="G15" s="58">
        <v>0.875</v>
      </c>
      <c r="H15" s="50">
        <v>60</v>
      </c>
      <c r="I15" s="56" t="s">
        <v>183</v>
      </c>
      <c r="J15" s="57"/>
    </row>
    <row r="16" spans="1:10" x14ac:dyDescent="0.35">
      <c r="A16" s="50" t="s">
        <v>201</v>
      </c>
      <c r="B16" s="50" t="s">
        <v>194</v>
      </c>
      <c r="C16" s="50" t="s">
        <v>175</v>
      </c>
      <c r="D16" s="56">
        <v>20</v>
      </c>
      <c r="E16" s="50" t="s">
        <v>202</v>
      </c>
      <c r="F16" s="50" t="s">
        <v>191</v>
      </c>
      <c r="G16" s="58">
        <v>0.58333333333333337</v>
      </c>
      <c r="H16" s="50">
        <v>45</v>
      </c>
      <c r="I16" s="56" t="s">
        <v>203</v>
      </c>
      <c r="J16" s="57">
        <v>2</v>
      </c>
    </row>
    <row r="17" spans="1:10" x14ac:dyDescent="0.35">
      <c r="A17" s="50" t="s">
        <v>204</v>
      </c>
      <c r="B17" s="50" t="s">
        <v>187</v>
      </c>
      <c r="C17" s="50" t="s">
        <v>189</v>
      </c>
      <c r="D17" s="56">
        <v>40</v>
      </c>
      <c r="E17" s="50" t="s">
        <v>205</v>
      </c>
      <c r="F17" s="50" t="s">
        <v>192</v>
      </c>
      <c r="G17" s="58">
        <v>0.75</v>
      </c>
      <c r="H17" s="50">
        <v>60</v>
      </c>
      <c r="I17" s="56" t="s">
        <v>178</v>
      </c>
      <c r="J17" s="57">
        <v>3.5</v>
      </c>
    </row>
    <row r="18" spans="1:10" x14ac:dyDescent="0.35">
      <c r="A18" s="50" t="s">
        <v>206</v>
      </c>
      <c r="B18" s="50" t="s">
        <v>187</v>
      </c>
      <c r="C18" s="50" t="s">
        <v>207</v>
      </c>
      <c r="D18" s="56">
        <v>20</v>
      </c>
      <c r="E18" s="50" t="s">
        <v>205</v>
      </c>
      <c r="F18" s="50" t="s">
        <v>177</v>
      </c>
      <c r="G18" s="58">
        <v>0.79166666666666663</v>
      </c>
      <c r="H18" s="50">
        <v>60</v>
      </c>
      <c r="I18" s="56" t="s">
        <v>178</v>
      </c>
      <c r="J18" s="57">
        <v>4</v>
      </c>
    </row>
    <row r="19" spans="1:10" x14ac:dyDescent="0.35">
      <c r="A19" s="50" t="s">
        <v>208</v>
      </c>
      <c r="B19" s="50" t="s">
        <v>174</v>
      </c>
      <c r="C19" s="50" t="s">
        <v>189</v>
      </c>
      <c r="D19" s="56">
        <v>25</v>
      </c>
      <c r="E19" s="50" t="s">
        <v>202</v>
      </c>
      <c r="F19" s="50" t="s">
        <v>191</v>
      </c>
      <c r="G19" s="58">
        <v>0.75</v>
      </c>
      <c r="H19" s="50">
        <v>60</v>
      </c>
      <c r="I19" s="56" t="s">
        <v>178</v>
      </c>
      <c r="J19" s="57">
        <v>5</v>
      </c>
    </row>
    <row r="20" spans="1:10" x14ac:dyDescent="0.35">
      <c r="A20" s="50" t="s">
        <v>208</v>
      </c>
      <c r="B20" s="50" t="s">
        <v>187</v>
      </c>
      <c r="C20" s="50" t="s">
        <v>189</v>
      </c>
      <c r="D20" s="56">
        <v>25</v>
      </c>
      <c r="E20" s="50" t="s">
        <v>202</v>
      </c>
      <c r="F20" s="50" t="s">
        <v>191</v>
      </c>
      <c r="G20" s="58">
        <v>0.79166666666666663</v>
      </c>
      <c r="H20" s="50">
        <v>60</v>
      </c>
      <c r="I20" s="56" t="s">
        <v>178</v>
      </c>
      <c r="J20" s="57">
        <v>5</v>
      </c>
    </row>
    <row r="21" spans="1:10" x14ac:dyDescent="0.35">
      <c r="A21" s="50" t="s">
        <v>208</v>
      </c>
      <c r="B21" s="50" t="s">
        <v>180</v>
      </c>
      <c r="C21" s="50" t="s">
        <v>189</v>
      </c>
      <c r="D21" s="56">
        <v>25</v>
      </c>
      <c r="E21" s="50" t="s">
        <v>193</v>
      </c>
      <c r="F21" s="50" t="s">
        <v>209</v>
      </c>
      <c r="G21" s="58">
        <v>0.45833333333333331</v>
      </c>
      <c r="H21" s="50">
        <v>120</v>
      </c>
      <c r="I21" s="56" t="s">
        <v>183</v>
      </c>
      <c r="J21" s="57"/>
    </row>
    <row r="22" spans="1:10" x14ac:dyDescent="0.35">
      <c r="A22" s="50" t="s">
        <v>210</v>
      </c>
      <c r="B22" s="50" t="s">
        <v>174</v>
      </c>
      <c r="C22" s="50" t="s">
        <v>189</v>
      </c>
      <c r="D22" s="56">
        <v>32</v>
      </c>
      <c r="E22" s="50" t="s">
        <v>211</v>
      </c>
      <c r="F22" s="50" t="s">
        <v>177</v>
      </c>
      <c r="G22" s="58">
        <v>0.79166666666666663</v>
      </c>
      <c r="H22" s="50">
        <v>60</v>
      </c>
      <c r="I22" s="56" t="s">
        <v>178</v>
      </c>
      <c r="J22" s="57">
        <v>3.5</v>
      </c>
    </row>
    <row r="23" spans="1:10" x14ac:dyDescent="0.35">
      <c r="A23" s="50" t="s">
        <v>210</v>
      </c>
      <c r="B23" s="50" t="s">
        <v>187</v>
      </c>
      <c r="C23" s="50" t="s">
        <v>189</v>
      </c>
      <c r="D23" s="56">
        <v>32</v>
      </c>
      <c r="E23" s="50" t="s">
        <v>211</v>
      </c>
      <c r="F23" s="50" t="s">
        <v>177</v>
      </c>
      <c r="G23" s="58">
        <v>0.83333333333333337</v>
      </c>
      <c r="H23" s="50">
        <v>60</v>
      </c>
      <c r="I23" s="56" t="s">
        <v>178</v>
      </c>
      <c r="J23" s="57">
        <v>3.5</v>
      </c>
    </row>
    <row r="24" spans="1:10" x14ac:dyDescent="0.35">
      <c r="A24" s="50" t="s">
        <v>210</v>
      </c>
      <c r="B24" s="50" t="s">
        <v>180</v>
      </c>
      <c r="C24" s="50" t="s">
        <v>189</v>
      </c>
      <c r="D24" s="56">
        <v>32</v>
      </c>
      <c r="E24" s="50" t="s">
        <v>193</v>
      </c>
      <c r="F24" s="50" t="s">
        <v>182</v>
      </c>
      <c r="G24" s="58">
        <v>0.83333333333333337</v>
      </c>
      <c r="H24" s="50">
        <v>120</v>
      </c>
      <c r="I24" s="56" t="s">
        <v>183</v>
      </c>
      <c r="J24" s="57"/>
    </row>
    <row r="25" spans="1:10" x14ac:dyDescent="0.35">
      <c r="A25" s="50" t="s">
        <v>212</v>
      </c>
      <c r="B25" s="50" t="s">
        <v>187</v>
      </c>
      <c r="C25" s="50" t="s">
        <v>189</v>
      </c>
      <c r="D25" s="56">
        <v>20</v>
      </c>
      <c r="E25" s="50" t="s">
        <v>213</v>
      </c>
      <c r="F25" s="50" t="s">
        <v>186</v>
      </c>
      <c r="G25" s="58">
        <v>0.75</v>
      </c>
      <c r="H25" s="50">
        <v>60</v>
      </c>
      <c r="I25" s="56" t="s">
        <v>178</v>
      </c>
      <c r="J25" s="57">
        <v>4</v>
      </c>
    </row>
    <row r="26" spans="1:10" x14ac:dyDescent="0.35">
      <c r="A26" s="50" t="s">
        <v>214</v>
      </c>
      <c r="B26" s="50" t="s">
        <v>187</v>
      </c>
      <c r="C26" s="50" t="s">
        <v>175</v>
      </c>
      <c r="D26" s="56">
        <v>20</v>
      </c>
      <c r="E26" s="50" t="s">
        <v>215</v>
      </c>
      <c r="F26" s="50" t="s">
        <v>182</v>
      </c>
      <c r="G26" s="58">
        <v>0.79166666666666663</v>
      </c>
      <c r="H26" s="50">
        <v>60</v>
      </c>
      <c r="I26" s="56" t="s">
        <v>178</v>
      </c>
      <c r="J26" s="57">
        <v>4</v>
      </c>
    </row>
    <row r="27" spans="1:10" x14ac:dyDescent="0.35">
      <c r="A27" s="50" t="s">
        <v>216</v>
      </c>
      <c r="B27" s="50" t="s">
        <v>174</v>
      </c>
      <c r="C27" s="50" t="s">
        <v>189</v>
      </c>
      <c r="D27" s="56">
        <v>20</v>
      </c>
      <c r="E27" s="50" t="s">
        <v>215</v>
      </c>
      <c r="F27" s="50" t="s">
        <v>177</v>
      </c>
      <c r="G27" s="58">
        <v>0.41666666666666669</v>
      </c>
      <c r="H27" s="50">
        <v>45</v>
      </c>
      <c r="I27" s="56" t="s">
        <v>178</v>
      </c>
      <c r="J27" s="57">
        <v>3.5</v>
      </c>
    </row>
    <row r="28" spans="1:10" x14ac:dyDescent="0.35">
      <c r="A28" s="50" t="s">
        <v>217</v>
      </c>
      <c r="B28" s="50" t="s">
        <v>180</v>
      </c>
      <c r="C28" s="50" t="s">
        <v>175</v>
      </c>
      <c r="D28" s="56">
        <v>15</v>
      </c>
      <c r="E28" s="50" t="s">
        <v>193</v>
      </c>
      <c r="F28" s="50" t="s">
        <v>191</v>
      </c>
      <c r="G28" s="58">
        <v>0.83333333333333337</v>
      </c>
      <c r="H28" s="50">
        <v>90</v>
      </c>
      <c r="I28" s="56" t="s">
        <v>183</v>
      </c>
      <c r="J28" s="57"/>
    </row>
    <row r="29" spans="1:10" x14ac:dyDescent="0.35">
      <c r="A29" s="50" t="s">
        <v>218</v>
      </c>
      <c r="B29" s="50" t="s">
        <v>174</v>
      </c>
      <c r="C29" s="50" t="s">
        <v>175</v>
      </c>
      <c r="D29" s="56">
        <v>30</v>
      </c>
      <c r="E29" s="50" t="s">
        <v>98</v>
      </c>
      <c r="F29" s="50" t="s">
        <v>177</v>
      </c>
      <c r="G29" s="58">
        <v>0.45833333333333331</v>
      </c>
      <c r="H29" s="50">
        <v>60</v>
      </c>
      <c r="I29" s="56" t="s">
        <v>178</v>
      </c>
      <c r="J29" s="57">
        <v>3.5</v>
      </c>
    </row>
    <row r="30" spans="1:10" x14ac:dyDescent="0.35">
      <c r="A30" s="50" t="s">
        <v>218</v>
      </c>
      <c r="B30" s="50" t="s">
        <v>187</v>
      </c>
      <c r="C30" s="50" t="s">
        <v>175</v>
      </c>
      <c r="D30" s="56">
        <v>30</v>
      </c>
      <c r="E30" s="50" t="s">
        <v>98</v>
      </c>
      <c r="F30" s="50" t="s">
        <v>182</v>
      </c>
      <c r="G30" s="58">
        <v>0.5</v>
      </c>
      <c r="H30" s="50">
        <v>60</v>
      </c>
      <c r="I30" s="56" t="s">
        <v>178</v>
      </c>
      <c r="J30" s="57">
        <v>4</v>
      </c>
    </row>
    <row r="31" spans="1:10" x14ac:dyDescent="0.35">
      <c r="A31" s="50" t="s">
        <v>219</v>
      </c>
      <c r="B31" s="50" t="s">
        <v>180</v>
      </c>
      <c r="C31" s="50" t="s">
        <v>175</v>
      </c>
      <c r="D31" s="56">
        <v>15</v>
      </c>
      <c r="E31" s="50" t="s">
        <v>220</v>
      </c>
      <c r="F31" s="50" t="s">
        <v>192</v>
      </c>
      <c r="G31" s="58">
        <v>0.79166666666666663</v>
      </c>
      <c r="H31" s="50">
        <v>60</v>
      </c>
      <c r="I31" s="56" t="s">
        <v>183</v>
      </c>
      <c r="J31" s="57"/>
    </row>
    <row r="32" spans="1:10" x14ac:dyDescent="0.35">
      <c r="A32" s="50" t="s">
        <v>221</v>
      </c>
      <c r="B32" s="50" t="s">
        <v>174</v>
      </c>
      <c r="C32" s="50" t="s">
        <v>189</v>
      </c>
      <c r="D32" s="56">
        <v>30</v>
      </c>
      <c r="E32" s="50" t="s">
        <v>222</v>
      </c>
      <c r="F32" s="50" t="s">
        <v>177</v>
      </c>
      <c r="G32" s="58">
        <v>0.875</v>
      </c>
      <c r="H32" s="50">
        <v>60</v>
      </c>
      <c r="I32" s="56" t="s">
        <v>178</v>
      </c>
      <c r="J32" s="57">
        <v>3.5</v>
      </c>
    </row>
    <row r="33" spans="1:10" x14ac:dyDescent="0.35">
      <c r="A33" s="50" t="s">
        <v>221</v>
      </c>
      <c r="B33" s="50" t="s">
        <v>187</v>
      </c>
      <c r="C33" s="50" t="s">
        <v>189</v>
      </c>
      <c r="D33" s="56">
        <v>30</v>
      </c>
      <c r="E33" s="50" t="s">
        <v>222</v>
      </c>
      <c r="F33" s="50" t="s">
        <v>186</v>
      </c>
      <c r="G33" s="58">
        <v>0.79166666666666663</v>
      </c>
      <c r="H33" s="50">
        <v>60</v>
      </c>
      <c r="I33" s="56" t="s">
        <v>178</v>
      </c>
      <c r="J33" s="57">
        <v>4</v>
      </c>
    </row>
    <row r="34" spans="1:10" x14ac:dyDescent="0.35">
      <c r="A34" s="50" t="s">
        <v>221</v>
      </c>
      <c r="B34" s="50" t="s">
        <v>180</v>
      </c>
      <c r="C34" s="50" t="s">
        <v>189</v>
      </c>
      <c r="D34" s="56">
        <v>30</v>
      </c>
      <c r="E34" s="50" t="s">
        <v>193</v>
      </c>
      <c r="F34" s="50" t="s">
        <v>191</v>
      </c>
      <c r="G34" s="58">
        <v>0.875</v>
      </c>
      <c r="H34" s="50">
        <v>90</v>
      </c>
      <c r="I34" s="56" t="s">
        <v>183</v>
      </c>
      <c r="J34" s="57"/>
    </row>
    <row r="35" spans="1:10" x14ac:dyDescent="0.35">
      <c r="A35" s="50" t="s">
        <v>223</v>
      </c>
      <c r="B35" s="50" t="s">
        <v>174</v>
      </c>
      <c r="C35" s="50" t="s">
        <v>175</v>
      </c>
      <c r="D35" s="56">
        <v>30</v>
      </c>
      <c r="E35" s="50" t="s">
        <v>220</v>
      </c>
      <c r="F35" s="50" t="s">
        <v>182</v>
      </c>
      <c r="G35" s="58">
        <v>0.83333333333333337</v>
      </c>
      <c r="H35" s="50">
        <v>60</v>
      </c>
      <c r="I35" s="56" t="s">
        <v>178</v>
      </c>
      <c r="J35" s="57">
        <v>3.5</v>
      </c>
    </row>
    <row r="36" spans="1:10" x14ac:dyDescent="0.35">
      <c r="A36" s="50" t="s">
        <v>223</v>
      </c>
      <c r="B36" s="50" t="s">
        <v>187</v>
      </c>
      <c r="C36" s="50" t="s">
        <v>175</v>
      </c>
      <c r="D36" s="56">
        <v>30</v>
      </c>
      <c r="E36" s="50" t="s">
        <v>220</v>
      </c>
      <c r="F36" s="50" t="s">
        <v>182</v>
      </c>
      <c r="G36" s="58">
        <v>0.875</v>
      </c>
      <c r="H36" s="50">
        <v>60</v>
      </c>
      <c r="I36" s="56" t="s">
        <v>178</v>
      </c>
      <c r="J36" s="57">
        <v>4</v>
      </c>
    </row>
    <row r="37" spans="1:10" x14ac:dyDescent="0.35">
      <c r="A37" s="50" t="s">
        <v>223</v>
      </c>
      <c r="B37" s="50" t="s">
        <v>180</v>
      </c>
      <c r="C37" s="50" t="s">
        <v>175</v>
      </c>
      <c r="D37" s="56">
        <v>30</v>
      </c>
      <c r="E37" s="50" t="s">
        <v>220</v>
      </c>
      <c r="F37" s="50" t="s">
        <v>186</v>
      </c>
      <c r="G37" s="58">
        <v>0.79166666666666663</v>
      </c>
      <c r="H37" s="50">
        <v>60</v>
      </c>
      <c r="I37" s="56" t="s">
        <v>183</v>
      </c>
      <c r="J37" s="57"/>
    </row>
    <row r="38" spans="1:10" x14ac:dyDescent="0.35">
      <c r="A38" s="50" t="s">
        <v>224</v>
      </c>
      <c r="B38" s="50" t="s">
        <v>174</v>
      </c>
      <c r="C38" s="50" t="s">
        <v>189</v>
      </c>
      <c r="D38" s="56">
        <v>30</v>
      </c>
      <c r="E38" s="50" t="s">
        <v>200</v>
      </c>
      <c r="F38" s="50" t="s">
        <v>192</v>
      </c>
      <c r="G38" s="58">
        <v>0.83333333333333337</v>
      </c>
      <c r="H38" s="50">
        <v>60</v>
      </c>
      <c r="I38" s="56" t="s">
        <v>178</v>
      </c>
      <c r="J38" s="57">
        <v>3.5</v>
      </c>
    </row>
    <row r="39" spans="1:10" x14ac:dyDescent="0.35">
      <c r="A39" s="50" t="s">
        <v>224</v>
      </c>
      <c r="B39" s="50" t="s">
        <v>187</v>
      </c>
      <c r="C39" s="50" t="s">
        <v>189</v>
      </c>
      <c r="D39" s="56">
        <v>30</v>
      </c>
      <c r="E39" s="50" t="s">
        <v>200</v>
      </c>
      <c r="F39" s="50" t="s">
        <v>192</v>
      </c>
      <c r="G39" s="58">
        <v>0.875</v>
      </c>
      <c r="H39" s="50">
        <v>60</v>
      </c>
      <c r="I39" s="56" t="s">
        <v>178</v>
      </c>
      <c r="J39" s="57">
        <v>4</v>
      </c>
    </row>
    <row r="40" spans="1:10" x14ac:dyDescent="0.35">
      <c r="A40" s="50" t="s">
        <v>224</v>
      </c>
      <c r="B40" s="50" t="s">
        <v>180</v>
      </c>
      <c r="C40" s="50" t="s">
        <v>175</v>
      </c>
      <c r="D40" s="56">
        <v>15</v>
      </c>
      <c r="E40" s="50" t="s">
        <v>193</v>
      </c>
      <c r="F40" s="50" t="s">
        <v>186</v>
      </c>
      <c r="G40" s="58">
        <v>0.83333333333333337</v>
      </c>
      <c r="H40" s="50">
        <v>120</v>
      </c>
      <c r="I40" s="56" t="s">
        <v>183</v>
      </c>
      <c r="J40" s="57"/>
    </row>
    <row r="41" spans="1:10" x14ac:dyDescent="0.35">
      <c r="A41" s="50" t="s">
        <v>225</v>
      </c>
      <c r="B41" s="50" t="s">
        <v>180</v>
      </c>
      <c r="C41" s="50" t="s">
        <v>226</v>
      </c>
      <c r="D41" s="56">
        <v>12</v>
      </c>
      <c r="E41" s="50" t="s">
        <v>193</v>
      </c>
      <c r="F41" s="50" t="s">
        <v>177</v>
      </c>
      <c r="G41" s="58">
        <v>0.79166666666666663</v>
      </c>
      <c r="H41" s="50">
        <v>60</v>
      </c>
      <c r="I41" s="56" t="s">
        <v>183</v>
      </c>
      <c r="J41" s="57"/>
    </row>
    <row r="42" spans="1:10" x14ac:dyDescent="0.35">
      <c r="A42" s="50" t="s">
        <v>227</v>
      </c>
      <c r="B42" s="50" t="s">
        <v>180</v>
      </c>
      <c r="C42" s="50" t="s">
        <v>189</v>
      </c>
      <c r="D42" s="56">
        <v>30</v>
      </c>
      <c r="E42" s="50" t="s">
        <v>193</v>
      </c>
      <c r="F42" s="50" t="s">
        <v>182</v>
      </c>
      <c r="G42" s="58">
        <v>0.79166666666666663</v>
      </c>
      <c r="H42" s="50">
        <v>60</v>
      </c>
      <c r="I42" s="56" t="s">
        <v>183</v>
      </c>
      <c r="J42" s="57"/>
    </row>
    <row r="43" spans="1:10" x14ac:dyDescent="0.35">
      <c r="A43" s="50" t="s">
        <v>228</v>
      </c>
      <c r="B43" s="50" t="s">
        <v>180</v>
      </c>
      <c r="C43" s="50" t="s">
        <v>175</v>
      </c>
      <c r="D43" s="56">
        <v>30</v>
      </c>
      <c r="E43" s="50" t="s">
        <v>193</v>
      </c>
      <c r="F43" s="50" t="s">
        <v>177</v>
      </c>
      <c r="G43" s="58">
        <v>0.79166666666666663</v>
      </c>
      <c r="H43" s="50">
        <v>60</v>
      </c>
      <c r="I43" s="56" t="s">
        <v>183</v>
      </c>
      <c r="J43" s="57"/>
    </row>
    <row r="44" spans="1:10" x14ac:dyDescent="0.35">
      <c r="A44" s="50" t="s">
        <v>229</v>
      </c>
      <c r="B44" s="50" t="s">
        <v>180</v>
      </c>
      <c r="C44" s="50" t="s">
        <v>175</v>
      </c>
      <c r="D44" s="56">
        <v>30</v>
      </c>
      <c r="E44" s="50" t="s">
        <v>193</v>
      </c>
      <c r="F44" s="50" t="s">
        <v>192</v>
      </c>
      <c r="G44" s="58">
        <v>0.83333333333333337</v>
      </c>
      <c r="H44" s="50">
        <v>60</v>
      </c>
      <c r="I44" s="56" t="s">
        <v>183</v>
      </c>
      <c r="J44" s="57"/>
    </row>
    <row r="45" spans="1:10" x14ac:dyDescent="0.35">
      <c r="A45" s="50" t="s">
        <v>230</v>
      </c>
      <c r="B45" s="50" t="s">
        <v>180</v>
      </c>
      <c r="C45" s="50" t="s">
        <v>189</v>
      </c>
      <c r="D45" s="56">
        <v>30</v>
      </c>
      <c r="E45" s="50" t="s">
        <v>193</v>
      </c>
      <c r="F45" s="50" t="s">
        <v>231</v>
      </c>
      <c r="G45" s="58">
        <v>0.75</v>
      </c>
      <c r="H45" s="50">
        <v>120</v>
      </c>
      <c r="I45" s="56" t="s">
        <v>183</v>
      </c>
      <c r="J45" s="57"/>
    </row>
    <row r="46" spans="1:10" x14ac:dyDescent="0.35">
      <c r="A46" s="50" t="s">
        <v>232</v>
      </c>
      <c r="B46" s="50" t="s">
        <v>174</v>
      </c>
      <c r="C46" s="50" t="s">
        <v>175</v>
      </c>
      <c r="D46" s="56">
        <v>25</v>
      </c>
      <c r="E46" s="50" t="s">
        <v>98</v>
      </c>
      <c r="F46" s="50" t="s">
        <v>177</v>
      </c>
      <c r="G46" s="58">
        <v>0.375</v>
      </c>
      <c r="H46" s="50">
        <v>60</v>
      </c>
      <c r="I46" s="56" t="s">
        <v>178</v>
      </c>
      <c r="J46" s="57">
        <v>3.5</v>
      </c>
    </row>
    <row r="47" spans="1:10" x14ac:dyDescent="0.35">
      <c r="A47" s="50" t="s">
        <v>232</v>
      </c>
      <c r="B47" s="50" t="s">
        <v>187</v>
      </c>
      <c r="C47" s="50" t="s">
        <v>175</v>
      </c>
      <c r="D47" s="56">
        <v>25</v>
      </c>
      <c r="E47" s="50" t="s">
        <v>98</v>
      </c>
      <c r="F47" s="50" t="s">
        <v>191</v>
      </c>
      <c r="G47" s="58">
        <v>0.33333333333333331</v>
      </c>
      <c r="H47" s="50">
        <v>60</v>
      </c>
      <c r="I47" s="56" t="s">
        <v>178</v>
      </c>
      <c r="J47" s="57">
        <v>4</v>
      </c>
    </row>
    <row r="48" spans="1:10" x14ac:dyDescent="0.35">
      <c r="A48" s="50" t="s">
        <v>233</v>
      </c>
      <c r="B48" s="50" t="s">
        <v>234</v>
      </c>
      <c r="C48" s="50" t="s">
        <v>175</v>
      </c>
      <c r="D48" s="56">
        <v>30</v>
      </c>
      <c r="E48" s="50" t="s">
        <v>234</v>
      </c>
      <c r="F48" s="50" t="s">
        <v>231</v>
      </c>
      <c r="G48" s="58">
        <v>0.41666666666666669</v>
      </c>
      <c r="H48" s="50">
        <v>120</v>
      </c>
      <c r="I48" s="56" t="s">
        <v>178</v>
      </c>
      <c r="J48" s="57">
        <v>75</v>
      </c>
    </row>
    <row r="49" spans="1:10" x14ac:dyDescent="0.35">
      <c r="A49" s="50" t="s">
        <v>233</v>
      </c>
      <c r="B49" s="50" t="s">
        <v>234</v>
      </c>
      <c r="C49" s="50" t="s">
        <v>175</v>
      </c>
      <c r="D49" s="56">
        <v>30</v>
      </c>
      <c r="E49" s="50" t="s">
        <v>234</v>
      </c>
      <c r="F49" s="50" t="s">
        <v>231</v>
      </c>
      <c r="G49" s="58">
        <v>0.54166666666666663</v>
      </c>
      <c r="H49" s="50">
        <v>120</v>
      </c>
      <c r="I49" s="56" t="s">
        <v>178</v>
      </c>
      <c r="J49" s="57">
        <v>75</v>
      </c>
    </row>
    <row r="50" spans="1:10" x14ac:dyDescent="0.35">
      <c r="A50" s="50" t="s">
        <v>233</v>
      </c>
      <c r="B50" s="50" t="s">
        <v>234</v>
      </c>
      <c r="C50" s="50" t="s">
        <v>175</v>
      </c>
      <c r="D50" s="56">
        <v>30</v>
      </c>
      <c r="E50" s="50" t="s">
        <v>234</v>
      </c>
      <c r="F50" s="50" t="s">
        <v>231</v>
      </c>
      <c r="G50" s="58">
        <v>0.66666666666666663</v>
      </c>
      <c r="H50" s="50">
        <v>120</v>
      </c>
      <c r="I50" s="56" t="s">
        <v>178</v>
      </c>
      <c r="J50" s="57">
        <v>75</v>
      </c>
    </row>
    <row r="51" spans="1:10" x14ac:dyDescent="0.35">
      <c r="A51" s="50" t="s">
        <v>233</v>
      </c>
      <c r="B51" s="50" t="s">
        <v>234</v>
      </c>
      <c r="C51" s="50" t="s">
        <v>175</v>
      </c>
      <c r="D51" s="56">
        <v>31</v>
      </c>
      <c r="E51" s="50" t="s">
        <v>234</v>
      </c>
      <c r="F51" s="50" t="s">
        <v>209</v>
      </c>
      <c r="G51" s="58">
        <v>0.41666666666666669</v>
      </c>
      <c r="H51" s="50">
        <v>120</v>
      </c>
      <c r="I51" s="56" t="s">
        <v>178</v>
      </c>
      <c r="J51" s="57">
        <v>75</v>
      </c>
    </row>
    <row r="52" spans="1:10" x14ac:dyDescent="0.35">
      <c r="A52" s="50" t="s">
        <v>233</v>
      </c>
      <c r="B52" s="50" t="s">
        <v>234</v>
      </c>
      <c r="C52" s="50" t="s">
        <v>175</v>
      </c>
      <c r="D52" s="56">
        <v>32</v>
      </c>
      <c r="E52" s="50" t="s">
        <v>234</v>
      </c>
      <c r="F52" s="50" t="s">
        <v>177</v>
      </c>
      <c r="G52" s="58">
        <v>0.54166666666666663</v>
      </c>
      <c r="H52" s="50">
        <v>120</v>
      </c>
      <c r="I52" s="56" t="s">
        <v>178</v>
      </c>
      <c r="J52" s="57">
        <v>75</v>
      </c>
    </row>
    <row r="53" spans="1:10" x14ac:dyDescent="0.35">
      <c r="A53" s="50" t="s">
        <v>233</v>
      </c>
      <c r="B53" s="50" t="s">
        <v>234</v>
      </c>
      <c r="C53" s="50" t="s">
        <v>175</v>
      </c>
      <c r="D53" s="56">
        <v>33</v>
      </c>
      <c r="E53" s="50" t="s">
        <v>234</v>
      </c>
      <c r="F53" s="50" t="s">
        <v>186</v>
      </c>
      <c r="G53" s="58">
        <v>0.66666666666666663</v>
      </c>
      <c r="H53" s="50">
        <v>120</v>
      </c>
      <c r="I53" s="56" t="s">
        <v>178</v>
      </c>
      <c r="J53" s="57">
        <v>75</v>
      </c>
    </row>
    <row r="54" spans="1:10" x14ac:dyDescent="0.35">
      <c r="A54" s="50" t="s">
        <v>235</v>
      </c>
      <c r="B54" s="50" t="s">
        <v>197</v>
      </c>
      <c r="C54" s="50" t="s">
        <v>189</v>
      </c>
      <c r="D54" s="56">
        <v>26</v>
      </c>
      <c r="E54" s="50" t="s">
        <v>211</v>
      </c>
      <c r="F54" s="50" t="s">
        <v>231</v>
      </c>
      <c r="G54" s="58">
        <v>0.625</v>
      </c>
      <c r="H54" s="50">
        <v>90</v>
      </c>
      <c r="I54" s="56" t="s">
        <v>178</v>
      </c>
      <c r="J54" s="57">
        <v>5</v>
      </c>
    </row>
    <row r="55" spans="1:10" x14ac:dyDescent="0.35">
      <c r="A55" s="50" t="s">
        <v>236</v>
      </c>
      <c r="B55" s="50" t="s">
        <v>174</v>
      </c>
      <c r="C55" s="50" t="s">
        <v>175</v>
      </c>
      <c r="D55" s="56">
        <v>12</v>
      </c>
      <c r="E55" s="50" t="s">
        <v>213</v>
      </c>
      <c r="F55" s="50" t="s">
        <v>186</v>
      </c>
      <c r="G55" s="58">
        <v>0.75</v>
      </c>
      <c r="H55" s="50">
        <v>60</v>
      </c>
      <c r="I55" s="56" t="s">
        <v>178</v>
      </c>
      <c r="J55" s="57">
        <v>5</v>
      </c>
    </row>
    <row r="56" spans="1:10" x14ac:dyDescent="0.35">
      <c r="A56" s="50" t="s">
        <v>236</v>
      </c>
      <c r="B56" s="50" t="s">
        <v>187</v>
      </c>
      <c r="C56" s="50" t="s">
        <v>175</v>
      </c>
      <c r="D56" s="56">
        <v>12</v>
      </c>
      <c r="E56" s="50" t="s">
        <v>213</v>
      </c>
      <c r="F56" s="50" t="s">
        <v>191</v>
      </c>
      <c r="G56" s="58">
        <v>0.79166666666666663</v>
      </c>
      <c r="H56" s="50">
        <v>60</v>
      </c>
      <c r="I56" s="56" t="s">
        <v>178</v>
      </c>
      <c r="J56" s="57">
        <v>5</v>
      </c>
    </row>
    <row r="57" spans="1:10" x14ac:dyDescent="0.35">
      <c r="A57" s="50" t="s">
        <v>237</v>
      </c>
      <c r="B57" s="50" t="s">
        <v>174</v>
      </c>
      <c r="C57" s="50" t="s">
        <v>226</v>
      </c>
      <c r="D57" s="56">
        <v>14</v>
      </c>
      <c r="E57" s="50" t="s">
        <v>238</v>
      </c>
      <c r="F57" s="50" t="s">
        <v>191</v>
      </c>
      <c r="G57" s="58">
        <v>0.79166666666666663</v>
      </c>
      <c r="H57" s="50">
        <v>60</v>
      </c>
      <c r="I57" s="56" t="s">
        <v>178</v>
      </c>
      <c r="J57" s="57">
        <v>3.5</v>
      </c>
    </row>
    <row r="58" spans="1:10" x14ac:dyDescent="0.35">
      <c r="A58" s="50" t="s">
        <v>237</v>
      </c>
      <c r="B58" s="50" t="s">
        <v>187</v>
      </c>
      <c r="C58" s="50" t="s">
        <v>226</v>
      </c>
      <c r="D58" s="56">
        <v>14</v>
      </c>
      <c r="E58" s="50" t="s">
        <v>238</v>
      </c>
      <c r="F58" s="50" t="s">
        <v>231</v>
      </c>
      <c r="G58" s="58">
        <v>0.45833333333333331</v>
      </c>
      <c r="H58" s="50">
        <v>90</v>
      </c>
      <c r="I58" s="56" t="s">
        <v>178</v>
      </c>
      <c r="J58" s="57">
        <v>4</v>
      </c>
    </row>
    <row r="59" spans="1:10" x14ac:dyDescent="0.35">
      <c r="A59" s="50" t="s">
        <v>237</v>
      </c>
      <c r="B59" s="50" t="s">
        <v>180</v>
      </c>
      <c r="C59" s="50" t="s">
        <v>226</v>
      </c>
      <c r="D59" s="56">
        <v>14</v>
      </c>
      <c r="E59" s="50" t="s">
        <v>193</v>
      </c>
      <c r="F59" s="50" t="s">
        <v>209</v>
      </c>
      <c r="G59" s="58">
        <v>0.45833333333333331</v>
      </c>
      <c r="H59" s="50">
        <v>120</v>
      </c>
      <c r="I59" s="56" t="s">
        <v>183</v>
      </c>
      <c r="J59" s="57"/>
    </row>
    <row r="60" spans="1:10" x14ac:dyDescent="0.35">
      <c r="A60" s="54" t="s">
        <v>239</v>
      </c>
      <c r="B60" s="54" t="s">
        <v>174</v>
      </c>
      <c r="C60" s="50" t="s">
        <v>175</v>
      </c>
      <c r="D60" s="56">
        <v>25</v>
      </c>
      <c r="E60" s="50" t="s">
        <v>215</v>
      </c>
      <c r="F60" s="50" t="s">
        <v>177</v>
      </c>
      <c r="G60" s="58">
        <v>0.75</v>
      </c>
      <c r="H60" s="50">
        <v>60</v>
      </c>
      <c r="I60" s="56" t="s">
        <v>178</v>
      </c>
      <c r="J60" s="57">
        <v>3.5</v>
      </c>
    </row>
    <row r="61" spans="1:10" x14ac:dyDescent="0.35">
      <c r="A61" s="54" t="s">
        <v>239</v>
      </c>
      <c r="B61" s="54" t="s">
        <v>187</v>
      </c>
      <c r="C61" s="50" t="s">
        <v>175</v>
      </c>
      <c r="D61" s="56">
        <v>25</v>
      </c>
      <c r="E61" s="50" t="s">
        <v>211</v>
      </c>
      <c r="F61" s="50" t="s">
        <v>191</v>
      </c>
      <c r="G61" s="58">
        <v>0.75</v>
      </c>
      <c r="H61" s="50">
        <v>60</v>
      </c>
      <c r="I61" s="56" t="s">
        <v>178</v>
      </c>
      <c r="J61" s="57">
        <v>4</v>
      </c>
    </row>
    <row r="62" spans="1:10" x14ac:dyDescent="0.35">
      <c r="A62" s="50" t="s">
        <v>240</v>
      </c>
      <c r="B62" s="50" t="s">
        <v>197</v>
      </c>
      <c r="C62" s="50" t="s">
        <v>175</v>
      </c>
      <c r="D62" s="56">
        <v>25</v>
      </c>
      <c r="E62" s="50" t="s">
        <v>202</v>
      </c>
      <c r="F62" s="50" t="s">
        <v>186</v>
      </c>
      <c r="G62" s="58">
        <v>0.58333333333333337</v>
      </c>
      <c r="H62" s="50">
        <v>60</v>
      </c>
      <c r="I62" s="56" t="s">
        <v>178</v>
      </c>
      <c r="J62" s="57">
        <v>3.5</v>
      </c>
    </row>
    <row r="63" spans="1:10" x14ac:dyDescent="0.35">
      <c r="A63" s="50" t="s">
        <v>240</v>
      </c>
      <c r="B63" s="50" t="s">
        <v>194</v>
      </c>
      <c r="C63" s="50" t="s">
        <v>175</v>
      </c>
      <c r="D63" s="56">
        <v>25</v>
      </c>
      <c r="E63" s="50" t="s">
        <v>202</v>
      </c>
      <c r="F63" s="50" t="s">
        <v>182</v>
      </c>
      <c r="G63" s="58">
        <v>0.625</v>
      </c>
      <c r="H63" s="50">
        <v>60</v>
      </c>
      <c r="I63" s="56" t="s">
        <v>203</v>
      </c>
      <c r="J63" s="57">
        <v>2</v>
      </c>
    </row>
    <row r="64" spans="1:10" x14ac:dyDescent="0.35">
      <c r="A64" s="50" t="s">
        <v>241</v>
      </c>
      <c r="B64" s="50" t="s">
        <v>180</v>
      </c>
      <c r="C64" s="50" t="s">
        <v>189</v>
      </c>
      <c r="D64" s="56">
        <v>30</v>
      </c>
      <c r="E64" s="50" t="s">
        <v>242</v>
      </c>
      <c r="F64" s="50" t="s">
        <v>231</v>
      </c>
      <c r="G64" s="58">
        <v>0.375</v>
      </c>
      <c r="H64" s="50">
        <v>120</v>
      </c>
      <c r="I64" s="56" t="s">
        <v>183</v>
      </c>
      <c r="J64" s="57"/>
    </row>
    <row r="65" spans="1:10" x14ac:dyDescent="0.35">
      <c r="A65" s="50" t="s">
        <v>243</v>
      </c>
      <c r="B65" s="50" t="s">
        <v>180</v>
      </c>
      <c r="C65" s="50" t="s">
        <v>189</v>
      </c>
      <c r="D65" s="56">
        <v>30</v>
      </c>
      <c r="E65" s="50" t="s">
        <v>220</v>
      </c>
      <c r="F65" s="50" t="s">
        <v>209</v>
      </c>
      <c r="G65" s="58">
        <v>0.375</v>
      </c>
      <c r="H65" s="50">
        <v>120</v>
      </c>
      <c r="I65" s="56" t="s">
        <v>183</v>
      </c>
      <c r="J65" s="57"/>
    </row>
    <row r="66" spans="1:10" x14ac:dyDescent="0.35">
      <c r="A66" s="50" t="s">
        <v>244</v>
      </c>
      <c r="B66" s="50" t="s">
        <v>174</v>
      </c>
      <c r="C66" s="50" t="s">
        <v>189</v>
      </c>
      <c r="D66" s="56">
        <v>40</v>
      </c>
      <c r="E66" s="50" t="s">
        <v>200</v>
      </c>
      <c r="F66" s="50" t="s">
        <v>231</v>
      </c>
      <c r="G66" s="58">
        <v>0.58333333333333337</v>
      </c>
      <c r="H66" s="50">
        <v>60</v>
      </c>
      <c r="I66" s="56" t="s">
        <v>178</v>
      </c>
      <c r="J66" s="57">
        <v>3.5</v>
      </c>
    </row>
    <row r="67" spans="1:10" x14ac:dyDescent="0.35">
      <c r="A67" s="50" t="s">
        <v>244</v>
      </c>
      <c r="B67" s="50" t="s">
        <v>194</v>
      </c>
      <c r="C67" s="50" t="s">
        <v>175</v>
      </c>
      <c r="D67" s="56">
        <v>25</v>
      </c>
      <c r="E67" s="50" t="s">
        <v>200</v>
      </c>
      <c r="F67" s="50" t="s">
        <v>182</v>
      </c>
      <c r="G67" s="58">
        <v>0.58333333333333337</v>
      </c>
      <c r="H67" s="50">
        <v>45</v>
      </c>
      <c r="I67" s="56" t="s">
        <v>203</v>
      </c>
      <c r="J67" s="57">
        <v>2</v>
      </c>
    </row>
    <row r="68" spans="1:10" x14ac:dyDescent="0.35">
      <c r="A68" s="50" t="s">
        <v>245</v>
      </c>
      <c r="B68" s="50" t="s">
        <v>194</v>
      </c>
      <c r="C68" s="50" t="s">
        <v>189</v>
      </c>
      <c r="D68" s="56">
        <v>30</v>
      </c>
      <c r="E68" s="50" t="s">
        <v>246</v>
      </c>
      <c r="F68" s="50" t="s">
        <v>186</v>
      </c>
      <c r="G68" s="58">
        <v>0.58333333333333337</v>
      </c>
      <c r="H68" s="50">
        <v>90</v>
      </c>
      <c r="I68" s="56" t="s">
        <v>203</v>
      </c>
      <c r="J68" s="57">
        <v>2</v>
      </c>
    </row>
    <row r="69" spans="1:10" x14ac:dyDescent="0.35">
      <c r="A69" s="50" t="s">
        <v>247</v>
      </c>
      <c r="B69" s="50" t="s">
        <v>197</v>
      </c>
      <c r="C69" s="50" t="s">
        <v>189</v>
      </c>
      <c r="D69" s="56">
        <v>30</v>
      </c>
      <c r="E69" s="50" t="s">
        <v>248</v>
      </c>
      <c r="F69" s="50" t="s">
        <v>231</v>
      </c>
      <c r="G69" s="58">
        <v>0.45833333333333331</v>
      </c>
      <c r="H69" s="50">
        <v>90</v>
      </c>
      <c r="I69" s="56" t="s">
        <v>178</v>
      </c>
      <c r="J69" s="57">
        <v>3.5</v>
      </c>
    </row>
    <row r="70" spans="1:10" x14ac:dyDescent="0.35">
      <c r="A70" s="50" t="s">
        <v>249</v>
      </c>
      <c r="B70" s="50" t="s">
        <v>250</v>
      </c>
      <c r="C70" s="50" t="s">
        <v>189</v>
      </c>
      <c r="D70" s="56">
        <v>20</v>
      </c>
      <c r="E70" s="50" t="s">
        <v>251</v>
      </c>
      <c r="F70" s="50" t="s">
        <v>177</v>
      </c>
      <c r="G70" s="58">
        <v>0.45833333333333331</v>
      </c>
      <c r="H70" s="50">
        <v>90</v>
      </c>
      <c r="I70" s="56" t="s">
        <v>203</v>
      </c>
      <c r="J70" s="57">
        <v>2</v>
      </c>
    </row>
    <row r="71" spans="1:10" x14ac:dyDescent="0.35">
      <c r="A71" s="50" t="s">
        <v>252</v>
      </c>
      <c r="B71" s="50" t="s">
        <v>197</v>
      </c>
      <c r="C71" s="50" t="s">
        <v>175</v>
      </c>
      <c r="D71" s="56">
        <v>25</v>
      </c>
      <c r="E71" s="50" t="s">
        <v>98</v>
      </c>
      <c r="F71" s="50" t="s">
        <v>182</v>
      </c>
      <c r="G71" s="58">
        <v>0.41666666666666669</v>
      </c>
      <c r="H71" s="50">
        <v>60</v>
      </c>
      <c r="I71" s="56" t="s">
        <v>178</v>
      </c>
      <c r="J71" s="57">
        <v>3.5</v>
      </c>
    </row>
    <row r="72" spans="1:10" x14ac:dyDescent="0.35">
      <c r="A72" s="50" t="s">
        <v>252</v>
      </c>
      <c r="B72" s="50" t="s">
        <v>194</v>
      </c>
      <c r="C72" s="50" t="s">
        <v>175</v>
      </c>
      <c r="D72" s="56">
        <v>25</v>
      </c>
      <c r="E72" s="50" t="s">
        <v>98</v>
      </c>
      <c r="F72" s="50" t="s">
        <v>192</v>
      </c>
      <c r="G72" s="58">
        <v>0.5</v>
      </c>
      <c r="H72" s="50">
        <v>60</v>
      </c>
      <c r="I72" s="56" t="s">
        <v>203</v>
      </c>
      <c r="J72" s="57">
        <v>2</v>
      </c>
    </row>
    <row r="73" spans="1:10" x14ac:dyDescent="0.35">
      <c r="A73" s="50" t="s">
        <v>253</v>
      </c>
      <c r="B73" s="50" t="s">
        <v>174</v>
      </c>
      <c r="C73" s="50" t="s">
        <v>189</v>
      </c>
      <c r="D73" s="56">
        <v>35</v>
      </c>
      <c r="E73" s="50" t="s">
        <v>246</v>
      </c>
      <c r="F73" s="50"/>
      <c r="G73" s="58">
        <v>0.75</v>
      </c>
      <c r="H73" s="50">
        <v>60</v>
      </c>
      <c r="I73" s="56" t="s">
        <v>178</v>
      </c>
      <c r="J73" s="57">
        <v>3.5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3"/>
  <sheetViews>
    <sheetView workbookViewId="0">
      <selection activeCell="E3" sqref="E3"/>
    </sheetView>
  </sheetViews>
  <sheetFormatPr defaultRowHeight="14.5" x14ac:dyDescent="0.35"/>
  <cols>
    <col min="1" max="1" width="36.7265625" style="49" bestFit="1" customWidth="1"/>
    <col min="2" max="2" width="17.453125" style="49" bestFit="1" customWidth="1"/>
    <col min="3" max="3" width="12.7265625" style="49" bestFit="1" customWidth="1"/>
    <col min="4" max="4" width="9.26953125" style="49" customWidth="1"/>
    <col min="5" max="5" width="11.1796875" style="49" customWidth="1"/>
    <col min="6" max="6" width="10.6328125" style="49" bestFit="1" customWidth="1"/>
    <col min="7" max="7" width="11.453125" style="49" customWidth="1"/>
    <col min="8" max="8" width="16" style="49" customWidth="1"/>
    <col min="9" max="9" width="18.81640625" style="49" customWidth="1"/>
    <col min="10" max="10" width="6.54296875" style="49" customWidth="1"/>
    <col min="11" max="16384" width="8.7265625" style="49"/>
  </cols>
  <sheetData>
    <row r="1" spans="1:10" ht="23.5" x14ac:dyDescent="0.55000000000000004">
      <c r="A1" s="53" t="s">
        <v>163</v>
      </c>
    </row>
    <row r="3" spans="1:10" ht="43.5" x14ac:dyDescent="0.35">
      <c r="A3" s="60" t="s">
        <v>164</v>
      </c>
      <c r="B3" s="61" t="s">
        <v>165</v>
      </c>
      <c r="C3" s="61" t="s">
        <v>166</v>
      </c>
      <c r="D3" s="62" t="s">
        <v>167</v>
      </c>
      <c r="E3" s="61" t="s">
        <v>168</v>
      </c>
      <c r="F3" s="61" t="s">
        <v>107</v>
      </c>
      <c r="G3" s="61" t="s">
        <v>169</v>
      </c>
      <c r="H3" s="63" t="s">
        <v>170</v>
      </c>
      <c r="I3" s="62" t="s">
        <v>171</v>
      </c>
      <c r="J3" s="64" t="s">
        <v>172</v>
      </c>
    </row>
    <row r="4" spans="1:10" hidden="1" x14ac:dyDescent="0.35">
      <c r="A4" s="46" t="s">
        <v>252</v>
      </c>
      <c r="B4" s="50" t="s">
        <v>194</v>
      </c>
      <c r="C4" s="50" t="s">
        <v>175</v>
      </c>
      <c r="D4" s="56">
        <v>25</v>
      </c>
      <c r="E4" s="50" t="s">
        <v>98</v>
      </c>
      <c r="F4" s="50" t="s">
        <v>192</v>
      </c>
      <c r="G4" s="58">
        <v>0.5</v>
      </c>
      <c r="H4" s="50">
        <v>60</v>
      </c>
      <c r="I4" s="56" t="s">
        <v>203</v>
      </c>
      <c r="J4" s="47">
        <v>2</v>
      </c>
    </row>
    <row r="5" spans="1:10" hidden="1" x14ac:dyDescent="0.35">
      <c r="A5" s="46" t="s">
        <v>188</v>
      </c>
      <c r="B5" s="50" t="s">
        <v>194</v>
      </c>
      <c r="C5" s="50" t="s">
        <v>189</v>
      </c>
      <c r="D5" s="56">
        <v>20</v>
      </c>
      <c r="E5" s="50" t="s">
        <v>195</v>
      </c>
      <c r="F5" s="50" t="s">
        <v>177</v>
      </c>
      <c r="G5" s="58">
        <v>0.58333333333333337</v>
      </c>
      <c r="H5" s="50">
        <v>60</v>
      </c>
      <c r="I5" s="56" t="s">
        <v>183</v>
      </c>
      <c r="J5" s="47">
        <v>2</v>
      </c>
    </row>
    <row r="6" spans="1:10" hidden="1" x14ac:dyDescent="0.35">
      <c r="A6" s="46" t="s">
        <v>201</v>
      </c>
      <c r="B6" s="50" t="s">
        <v>194</v>
      </c>
      <c r="C6" s="50" t="s">
        <v>175</v>
      </c>
      <c r="D6" s="56">
        <v>20</v>
      </c>
      <c r="E6" s="50" t="s">
        <v>202</v>
      </c>
      <c r="F6" s="50" t="s">
        <v>191</v>
      </c>
      <c r="G6" s="58">
        <v>0.58333333333333337</v>
      </c>
      <c r="H6" s="50">
        <v>45</v>
      </c>
      <c r="I6" s="56" t="s">
        <v>203</v>
      </c>
      <c r="J6" s="47">
        <v>2</v>
      </c>
    </row>
    <row r="7" spans="1:10" hidden="1" x14ac:dyDescent="0.35">
      <c r="A7" s="46" t="s">
        <v>244</v>
      </c>
      <c r="B7" s="50" t="s">
        <v>194</v>
      </c>
      <c r="C7" s="50" t="s">
        <v>175</v>
      </c>
      <c r="D7" s="56">
        <v>25</v>
      </c>
      <c r="E7" s="50" t="s">
        <v>200</v>
      </c>
      <c r="F7" s="50" t="s">
        <v>182</v>
      </c>
      <c r="G7" s="58">
        <v>0.58333333333333337</v>
      </c>
      <c r="H7" s="50">
        <v>45</v>
      </c>
      <c r="I7" s="56" t="s">
        <v>203</v>
      </c>
      <c r="J7" s="47">
        <v>2</v>
      </c>
    </row>
    <row r="8" spans="1:10" hidden="1" x14ac:dyDescent="0.35">
      <c r="A8" s="46" t="s">
        <v>245</v>
      </c>
      <c r="B8" s="50" t="s">
        <v>194</v>
      </c>
      <c r="C8" s="50" t="s">
        <v>189</v>
      </c>
      <c r="D8" s="56">
        <v>30</v>
      </c>
      <c r="E8" s="50" t="s">
        <v>246</v>
      </c>
      <c r="F8" s="50" t="s">
        <v>186</v>
      </c>
      <c r="G8" s="58">
        <v>0.58333333333333337</v>
      </c>
      <c r="H8" s="50">
        <v>90</v>
      </c>
      <c r="I8" s="56" t="s">
        <v>203</v>
      </c>
      <c r="J8" s="47">
        <v>2</v>
      </c>
    </row>
    <row r="9" spans="1:10" hidden="1" x14ac:dyDescent="0.35">
      <c r="A9" s="46" t="s">
        <v>240</v>
      </c>
      <c r="B9" s="50" t="s">
        <v>194</v>
      </c>
      <c r="C9" s="50" t="s">
        <v>175</v>
      </c>
      <c r="D9" s="56">
        <v>25</v>
      </c>
      <c r="E9" s="50" t="s">
        <v>202</v>
      </c>
      <c r="F9" s="50" t="s">
        <v>182</v>
      </c>
      <c r="G9" s="58">
        <v>0.625</v>
      </c>
      <c r="H9" s="50">
        <v>60</v>
      </c>
      <c r="I9" s="56" t="s">
        <v>203</v>
      </c>
      <c r="J9" s="47">
        <v>2</v>
      </c>
    </row>
    <row r="10" spans="1:10" hidden="1" x14ac:dyDescent="0.35">
      <c r="A10" s="46" t="s">
        <v>232</v>
      </c>
      <c r="B10" s="50" t="s">
        <v>187</v>
      </c>
      <c r="C10" s="50" t="s">
        <v>175</v>
      </c>
      <c r="D10" s="56">
        <v>25</v>
      </c>
      <c r="E10" s="50" t="s">
        <v>98</v>
      </c>
      <c r="F10" s="50" t="s">
        <v>191</v>
      </c>
      <c r="G10" s="58">
        <v>0.33333333333333331</v>
      </c>
      <c r="H10" s="50">
        <v>60</v>
      </c>
      <c r="I10" s="56" t="s">
        <v>178</v>
      </c>
      <c r="J10" s="47">
        <v>4</v>
      </c>
    </row>
    <row r="11" spans="1:10" hidden="1" x14ac:dyDescent="0.35">
      <c r="A11" s="46" t="s">
        <v>198</v>
      </c>
      <c r="B11" s="50" t="s">
        <v>187</v>
      </c>
      <c r="C11" s="50" t="s">
        <v>175</v>
      </c>
      <c r="D11" s="56">
        <v>25</v>
      </c>
      <c r="E11" s="50" t="s">
        <v>185</v>
      </c>
      <c r="F11" s="50" t="s">
        <v>191</v>
      </c>
      <c r="G11" s="58">
        <v>0.41666666666666669</v>
      </c>
      <c r="H11" s="50">
        <v>60</v>
      </c>
      <c r="I11" s="56" t="s">
        <v>178</v>
      </c>
      <c r="J11" s="47">
        <v>4</v>
      </c>
    </row>
    <row r="12" spans="1:10" hidden="1" x14ac:dyDescent="0.35">
      <c r="A12" s="46" t="s">
        <v>184</v>
      </c>
      <c r="B12" s="50" t="s">
        <v>187</v>
      </c>
      <c r="C12" s="50" t="s">
        <v>175</v>
      </c>
      <c r="D12" s="56">
        <v>35</v>
      </c>
      <c r="E12" s="50" t="s">
        <v>185</v>
      </c>
      <c r="F12" s="50" t="s">
        <v>186</v>
      </c>
      <c r="G12" s="58">
        <v>0.45833333333333331</v>
      </c>
      <c r="H12" s="50">
        <v>90</v>
      </c>
      <c r="I12" s="56" t="s">
        <v>178</v>
      </c>
      <c r="J12" s="47">
        <v>4</v>
      </c>
    </row>
    <row r="13" spans="1:10" hidden="1" x14ac:dyDescent="0.35">
      <c r="A13" s="46" t="s">
        <v>237</v>
      </c>
      <c r="B13" s="50" t="s">
        <v>187</v>
      </c>
      <c r="C13" s="50" t="s">
        <v>226</v>
      </c>
      <c r="D13" s="56">
        <v>14</v>
      </c>
      <c r="E13" s="50" t="s">
        <v>238</v>
      </c>
      <c r="F13" s="50" t="s">
        <v>231</v>
      </c>
      <c r="G13" s="58">
        <v>0.45833333333333331</v>
      </c>
      <c r="H13" s="50">
        <v>90</v>
      </c>
      <c r="I13" s="56" t="s">
        <v>178</v>
      </c>
      <c r="J13" s="47">
        <v>4</v>
      </c>
    </row>
    <row r="14" spans="1:10" hidden="1" x14ac:dyDescent="0.35">
      <c r="A14" s="46" t="s">
        <v>218</v>
      </c>
      <c r="B14" s="50" t="s">
        <v>187</v>
      </c>
      <c r="C14" s="50" t="s">
        <v>175</v>
      </c>
      <c r="D14" s="56">
        <v>30</v>
      </c>
      <c r="E14" s="50" t="s">
        <v>98</v>
      </c>
      <c r="F14" s="50" t="s">
        <v>182</v>
      </c>
      <c r="G14" s="58">
        <v>0.5</v>
      </c>
      <c r="H14" s="50">
        <v>60</v>
      </c>
      <c r="I14" s="56" t="s">
        <v>178</v>
      </c>
      <c r="J14" s="47">
        <v>4</v>
      </c>
    </row>
    <row r="15" spans="1:10" hidden="1" x14ac:dyDescent="0.35">
      <c r="A15" s="46" t="s">
        <v>204</v>
      </c>
      <c r="B15" s="50" t="s">
        <v>187</v>
      </c>
      <c r="C15" s="50" t="s">
        <v>189</v>
      </c>
      <c r="D15" s="56">
        <v>40</v>
      </c>
      <c r="E15" s="50" t="s">
        <v>205</v>
      </c>
      <c r="F15" s="50" t="s">
        <v>192</v>
      </c>
      <c r="G15" s="58">
        <v>0.75</v>
      </c>
      <c r="H15" s="50">
        <v>60</v>
      </c>
      <c r="I15" s="56" t="s">
        <v>178</v>
      </c>
      <c r="J15" s="47">
        <v>3.5</v>
      </c>
    </row>
    <row r="16" spans="1:10" hidden="1" x14ac:dyDescent="0.35">
      <c r="A16" s="46" t="s">
        <v>212</v>
      </c>
      <c r="B16" s="50" t="s">
        <v>187</v>
      </c>
      <c r="C16" s="50" t="s">
        <v>189</v>
      </c>
      <c r="D16" s="56">
        <v>20</v>
      </c>
      <c r="E16" s="50" t="s">
        <v>213</v>
      </c>
      <c r="F16" s="50" t="s">
        <v>186</v>
      </c>
      <c r="G16" s="58">
        <v>0.75</v>
      </c>
      <c r="H16" s="50">
        <v>60</v>
      </c>
      <c r="I16" s="56" t="s">
        <v>178</v>
      </c>
      <c r="J16" s="47">
        <v>4</v>
      </c>
    </row>
    <row r="17" spans="1:10" hidden="1" x14ac:dyDescent="0.35">
      <c r="A17" s="59" t="s">
        <v>239</v>
      </c>
      <c r="B17" s="54" t="s">
        <v>187</v>
      </c>
      <c r="C17" s="50" t="s">
        <v>175</v>
      </c>
      <c r="D17" s="56">
        <v>25</v>
      </c>
      <c r="E17" s="50" t="s">
        <v>211</v>
      </c>
      <c r="F17" s="50" t="s">
        <v>191</v>
      </c>
      <c r="G17" s="58">
        <v>0.75</v>
      </c>
      <c r="H17" s="50">
        <v>60</v>
      </c>
      <c r="I17" s="56" t="s">
        <v>178</v>
      </c>
      <c r="J17" s="47">
        <v>4</v>
      </c>
    </row>
    <row r="18" spans="1:10" hidden="1" x14ac:dyDescent="0.35">
      <c r="A18" s="46" t="s">
        <v>188</v>
      </c>
      <c r="B18" s="50" t="s">
        <v>187</v>
      </c>
      <c r="C18" s="50" t="s">
        <v>189</v>
      </c>
      <c r="D18" s="56">
        <v>20</v>
      </c>
      <c r="E18" s="50" t="s">
        <v>190</v>
      </c>
      <c r="F18" s="50" t="s">
        <v>192</v>
      </c>
      <c r="G18" s="58">
        <v>0.79166666666666663</v>
      </c>
      <c r="H18" s="50">
        <v>60</v>
      </c>
      <c r="I18" s="56" t="s">
        <v>178</v>
      </c>
      <c r="J18" s="47">
        <v>4</v>
      </c>
    </row>
    <row r="19" spans="1:10" hidden="1" x14ac:dyDescent="0.35">
      <c r="A19" s="46" t="s">
        <v>206</v>
      </c>
      <c r="B19" s="50" t="s">
        <v>187</v>
      </c>
      <c r="C19" s="50" t="s">
        <v>207</v>
      </c>
      <c r="D19" s="56">
        <v>20</v>
      </c>
      <c r="E19" s="50" t="s">
        <v>205</v>
      </c>
      <c r="F19" s="50" t="s">
        <v>177</v>
      </c>
      <c r="G19" s="58">
        <v>0.79166666666666663</v>
      </c>
      <c r="H19" s="50">
        <v>60</v>
      </c>
      <c r="I19" s="56" t="s">
        <v>178</v>
      </c>
      <c r="J19" s="47">
        <v>4</v>
      </c>
    </row>
    <row r="20" spans="1:10" hidden="1" x14ac:dyDescent="0.35">
      <c r="A20" s="46" t="s">
        <v>214</v>
      </c>
      <c r="B20" s="50" t="s">
        <v>187</v>
      </c>
      <c r="C20" s="50" t="s">
        <v>175</v>
      </c>
      <c r="D20" s="56">
        <v>20</v>
      </c>
      <c r="E20" s="50" t="s">
        <v>215</v>
      </c>
      <c r="F20" s="50" t="s">
        <v>182</v>
      </c>
      <c r="G20" s="58">
        <v>0.79166666666666663</v>
      </c>
      <c r="H20" s="50">
        <v>60</v>
      </c>
      <c r="I20" s="56" t="s">
        <v>178</v>
      </c>
      <c r="J20" s="47">
        <v>4</v>
      </c>
    </row>
    <row r="21" spans="1:10" hidden="1" x14ac:dyDescent="0.35">
      <c r="A21" s="46" t="s">
        <v>221</v>
      </c>
      <c r="B21" s="50" t="s">
        <v>187</v>
      </c>
      <c r="C21" s="50" t="s">
        <v>189</v>
      </c>
      <c r="D21" s="56">
        <v>30</v>
      </c>
      <c r="E21" s="50" t="s">
        <v>222</v>
      </c>
      <c r="F21" s="50" t="s">
        <v>186</v>
      </c>
      <c r="G21" s="58">
        <v>0.79166666666666663</v>
      </c>
      <c r="H21" s="50">
        <v>60</v>
      </c>
      <c r="I21" s="56" t="s">
        <v>178</v>
      </c>
      <c r="J21" s="47">
        <v>4</v>
      </c>
    </row>
    <row r="22" spans="1:10" hidden="1" x14ac:dyDescent="0.35">
      <c r="A22" s="46" t="s">
        <v>208</v>
      </c>
      <c r="B22" s="50" t="s">
        <v>187</v>
      </c>
      <c r="C22" s="50" t="s">
        <v>189</v>
      </c>
      <c r="D22" s="56">
        <v>25</v>
      </c>
      <c r="E22" s="50" t="s">
        <v>202</v>
      </c>
      <c r="F22" s="50" t="s">
        <v>191</v>
      </c>
      <c r="G22" s="58">
        <v>0.79166666666666663</v>
      </c>
      <c r="H22" s="50">
        <v>60</v>
      </c>
      <c r="I22" s="56" t="s">
        <v>178</v>
      </c>
      <c r="J22" s="47">
        <v>5</v>
      </c>
    </row>
    <row r="23" spans="1:10" hidden="1" x14ac:dyDescent="0.35">
      <c r="A23" s="46" t="s">
        <v>236</v>
      </c>
      <c r="B23" s="50" t="s">
        <v>187</v>
      </c>
      <c r="C23" s="50" t="s">
        <v>175</v>
      </c>
      <c r="D23" s="56">
        <v>12</v>
      </c>
      <c r="E23" s="50" t="s">
        <v>213</v>
      </c>
      <c r="F23" s="50" t="s">
        <v>191</v>
      </c>
      <c r="G23" s="58">
        <v>0.79166666666666663</v>
      </c>
      <c r="H23" s="50">
        <v>60</v>
      </c>
      <c r="I23" s="56" t="s">
        <v>178</v>
      </c>
      <c r="J23" s="47">
        <v>5</v>
      </c>
    </row>
    <row r="24" spans="1:10" x14ac:dyDescent="0.35">
      <c r="A24" s="46" t="s">
        <v>210</v>
      </c>
      <c r="B24" s="50" t="s">
        <v>187</v>
      </c>
      <c r="C24" s="50" t="s">
        <v>189</v>
      </c>
      <c r="D24" s="56">
        <v>32</v>
      </c>
      <c r="E24" s="50" t="s">
        <v>211</v>
      </c>
      <c r="F24" s="50" t="s">
        <v>177</v>
      </c>
      <c r="G24" s="58">
        <v>0.83333333333333337</v>
      </c>
      <c r="H24" s="50">
        <v>60</v>
      </c>
      <c r="I24" s="56" t="s">
        <v>178</v>
      </c>
      <c r="J24" s="47">
        <v>3.5</v>
      </c>
    </row>
    <row r="25" spans="1:10" hidden="1" x14ac:dyDescent="0.35">
      <c r="A25" s="46" t="s">
        <v>223</v>
      </c>
      <c r="B25" s="50" t="s">
        <v>187</v>
      </c>
      <c r="C25" s="50" t="s">
        <v>175</v>
      </c>
      <c r="D25" s="56">
        <v>30</v>
      </c>
      <c r="E25" s="50" t="s">
        <v>220</v>
      </c>
      <c r="F25" s="50" t="s">
        <v>182</v>
      </c>
      <c r="G25" s="58">
        <v>0.875</v>
      </c>
      <c r="H25" s="50">
        <v>60</v>
      </c>
      <c r="I25" s="56" t="s">
        <v>178</v>
      </c>
      <c r="J25" s="47">
        <v>4</v>
      </c>
    </row>
    <row r="26" spans="1:10" hidden="1" x14ac:dyDescent="0.35">
      <c r="A26" s="46" t="s">
        <v>224</v>
      </c>
      <c r="B26" s="50" t="s">
        <v>187</v>
      </c>
      <c r="C26" s="50" t="s">
        <v>189</v>
      </c>
      <c r="D26" s="56">
        <v>30</v>
      </c>
      <c r="E26" s="50" t="s">
        <v>200</v>
      </c>
      <c r="F26" s="50" t="s">
        <v>192</v>
      </c>
      <c r="G26" s="58">
        <v>0.875</v>
      </c>
      <c r="H26" s="50">
        <v>60</v>
      </c>
      <c r="I26" s="56" t="s">
        <v>178</v>
      </c>
      <c r="J26" s="47">
        <v>4</v>
      </c>
    </row>
    <row r="27" spans="1:10" hidden="1" x14ac:dyDescent="0.35">
      <c r="A27" s="46" t="s">
        <v>252</v>
      </c>
      <c r="B27" s="50" t="s">
        <v>197</v>
      </c>
      <c r="C27" s="50" t="s">
        <v>175</v>
      </c>
      <c r="D27" s="56">
        <v>25</v>
      </c>
      <c r="E27" s="50" t="s">
        <v>98</v>
      </c>
      <c r="F27" s="50" t="s">
        <v>182</v>
      </c>
      <c r="G27" s="58">
        <v>0.41666666666666669</v>
      </c>
      <c r="H27" s="50">
        <v>60</v>
      </c>
      <c r="I27" s="56" t="s">
        <v>178</v>
      </c>
      <c r="J27" s="47">
        <v>3.5</v>
      </c>
    </row>
    <row r="28" spans="1:10" hidden="1" x14ac:dyDescent="0.35">
      <c r="A28" s="46" t="s">
        <v>247</v>
      </c>
      <c r="B28" s="50" t="s">
        <v>197</v>
      </c>
      <c r="C28" s="50" t="s">
        <v>189</v>
      </c>
      <c r="D28" s="56">
        <v>30</v>
      </c>
      <c r="E28" s="50" t="s">
        <v>248</v>
      </c>
      <c r="F28" s="50" t="s">
        <v>231</v>
      </c>
      <c r="G28" s="58">
        <v>0.45833333333333331</v>
      </c>
      <c r="H28" s="50">
        <v>90</v>
      </c>
      <c r="I28" s="56" t="s">
        <v>178</v>
      </c>
      <c r="J28" s="47">
        <v>3.5</v>
      </c>
    </row>
    <row r="29" spans="1:10" hidden="1" x14ac:dyDescent="0.35">
      <c r="A29" s="46" t="s">
        <v>240</v>
      </c>
      <c r="B29" s="50" t="s">
        <v>197</v>
      </c>
      <c r="C29" s="50" t="s">
        <v>175</v>
      </c>
      <c r="D29" s="56">
        <v>25</v>
      </c>
      <c r="E29" s="50" t="s">
        <v>202</v>
      </c>
      <c r="F29" s="50" t="s">
        <v>186</v>
      </c>
      <c r="G29" s="58">
        <v>0.58333333333333337</v>
      </c>
      <c r="H29" s="50">
        <v>60</v>
      </c>
      <c r="I29" s="56" t="s">
        <v>178</v>
      </c>
      <c r="J29" s="47">
        <v>3.5</v>
      </c>
    </row>
    <row r="30" spans="1:10" hidden="1" x14ac:dyDescent="0.35">
      <c r="A30" s="46" t="s">
        <v>235</v>
      </c>
      <c r="B30" s="50" t="s">
        <v>197</v>
      </c>
      <c r="C30" s="50" t="s">
        <v>189</v>
      </c>
      <c r="D30" s="56">
        <v>26</v>
      </c>
      <c r="E30" s="50" t="s">
        <v>211</v>
      </c>
      <c r="F30" s="50" t="s">
        <v>231</v>
      </c>
      <c r="G30" s="58">
        <v>0.625</v>
      </c>
      <c r="H30" s="50">
        <v>90</v>
      </c>
      <c r="I30" s="56" t="s">
        <v>178</v>
      </c>
      <c r="J30" s="47">
        <v>5</v>
      </c>
    </row>
    <row r="31" spans="1:10" hidden="1" x14ac:dyDescent="0.35">
      <c r="A31" s="46" t="s">
        <v>196</v>
      </c>
      <c r="B31" s="50" t="s">
        <v>197</v>
      </c>
      <c r="C31" s="50" t="s">
        <v>189</v>
      </c>
      <c r="D31" s="56">
        <v>30</v>
      </c>
      <c r="E31" s="50" t="s">
        <v>181</v>
      </c>
      <c r="F31" s="50" t="s">
        <v>177</v>
      </c>
      <c r="G31" s="58">
        <v>0.75</v>
      </c>
      <c r="H31" s="50">
        <v>60</v>
      </c>
      <c r="I31" s="56" t="s">
        <v>178</v>
      </c>
      <c r="J31" s="47">
        <v>5</v>
      </c>
    </row>
    <row r="32" spans="1:10" hidden="1" x14ac:dyDescent="0.35">
      <c r="A32" s="46" t="s">
        <v>198</v>
      </c>
      <c r="B32" s="50" t="s">
        <v>174</v>
      </c>
      <c r="C32" s="50" t="s">
        <v>175</v>
      </c>
      <c r="D32" s="56">
        <v>25</v>
      </c>
      <c r="E32" s="50" t="s">
        <v>185</v>
      </c>
      <c r="F32" s="50" t="s">
        <v>191</v>
      </c>
      <c r="G32" s="58">
        <v>0.375</v>
      </c>
      <c r="H32" s="50">
        <v>60</v>
      </c>
      <c r="I32" s="56" t="s">
        <v>178</v>
      </c>
      <c r="J32" s="47">
        <v>3.5</v>
      </c>
    </row>
    <row r="33" spans="1:10" hidden="1" x14ac:dyDescent="0.35">
      <c r="A33" s="46" t="s">
        <v>232</v>
      </c>
      <c r="B33" s="50" t="s">
        <v>174</v>
      </c>
      <c r="C33" s="50" t="s">
        <v>175</v>
      </c>
      <c r="D33" s="56">
        <v>25</v>
      </c>
      <c r="E33" s="50" t="s">
        <v>98</v>
      </c>
      <c r="F33" s="50" t="s">
        <v>177</v>
      </c>
      <c r="G33" s="58">
        <v>0.375</v>
      </c>
      <c r="H33" s="50">
        <v>60</v>
      </c>
      <c r="I33" s="56" t="s">
        <v>178</v>
      </c>
      <c r="J33" s="47">
        <v>3.5</v>
      </c>
    </row>
    <row r="34" spans="1:10" hidden="1" x14ac:dyDescent="0.35">
      <c r="A34" s="46" t="s">
        <v>184</v>
      </c>
      <c r="B34" s="50" t="s">
        <v>174</v>
      </c>
      <c r="C34" s="50" t="s">
        <v>175</v>
      </c>
      <c r="D34" s="56">
        <v>35</v>
      </c>
      <c r="E34" s="50" t="s">
        <v>185</v>
      </c>
      <c r="F34" s="50" t="s">
        <v>186</v>
      </c>
      <c r="G34" s="58">
        <v>0.41666666666666669</v>
      </c>
      <c r="H34" s="50">
        <v>60</v>
      </c>
      <c r="I34" s="56" t="s">
        <v>178</v>
      </c>
      <c r="J34" s="47">
        <v>3.5</v>
      </c>
    </row>
    <row r="35" spans="1:10" hidden="1" x14ac:dyDescent="0.35">
      <c r="A35" s="46" t="s">
        <v>216</v>
      </c>
      <c r="B35" s="50" t="s">
        <v>174</v>
      </c>
      <c r="C35" s="50" t="s">
        <v>189</v>
      </c>
      <c r="D35" s="56">
        <v>20</v>
      </c>
      <c r="E35" s="50" t="s">
        <v>215</v>
      </c>
      <c r="F35" s="50" t="s">
        <v>177</v>
      </c>
      <c r="G35" s="58">
        <v>0.41666666666666669</v>
      </c>
      <c r="H35" s="50">
        <v>45</v>
      </c>
      <c r="I35" s="56" t="s">
        <v>178</v>
      </c>
      <c r="J35" s="47">
        <v>3.5</v>
      </c>
    </row>
    <row r="36" spans="1:10" hidden="1" x14ac:dyDescent="0.35">
      <c r="A36" s="46" t="s">
        <v>218</v>
      </c>
      <c r="B36" s="50" t="s">
        <v>174</v>
      </c>
      <c r="C36" s="50" t="s">
        <v>175</v>
      </c>
      <c r="D36" s="56">
        <v>30</v>
      </c>
      <c r="E36" s="50" t="s">
        <v>98</v>
      </c>
      <c r="F36" s="50" t="s">
        <v>177</v>
      </c>
      <c r="G36" s="58">
        <v>0.45833333333333331</v>
      </c>
      <c r="H36" s="50">
        <v>60</v>
      </c>
      <c r="I36" s="56" t="s">
        <v>178</v>
      </c>
      <c r="J36" s="47">
        <v>3.5</v>
      </c>
    </row>
    <row r="37" spans="1:10" hidden="1" x14ac:dyDescent="0.35">
      <c r="A37" s="46" t="s">
        <v>244</v>
      </c>
      <c r="B37" s="50" t="s">
        <v>174</v>
      </c>
      <c r="C37" s="50" t="s">
        <v>189</v>
      </c>
      <c r="D37" s="56">
        <v>40</v>
      </c>
      <c r="E37" s="50" t="s">
        <v>200</v>
      </c>
      <c r="F37" s="50" t="s">
        <v>231</v>
      </c>
      <c r="G37" s="58">
        <v>0.58333333333333337</v>
      </c>
      <c r="H37" s="50">
        <v>60</v>
      </c>
      <c r="I37" s="56" t="s">
        <v>178</v>
      </c>
      <c r="J37" s="47">
        <v>3.5</v>
      </c>
    </row>
    <row r="38" spans="1:10" hidden="1" x14ac:dyDescent="0.35">
      <c r="A38" s="59" t="s">
        <v>239</v>
      </c>
      <c r="B38" s="54" t="s">
        <v>174</v>
      </c>
      <c r="C38" s="50" t="s">
        <v>175</v>
      </c>
      <c r="D38" s="56">
        <v>25</v>
      </c>
      <c r="E38" s="50" t="s">
        <v>215</v>
      </c>
      <c r="F38" s="50" t="s">
        <v>177</v>
      </c>
      <c r="G38" s="58">
        <v>0.75</v>
      </c>
      <c r="H38" s="50">
        <v>60</v>
      </c>
      <c r="I38" s="56" t="s">
        <v>178</v>
      </c>
      <c r="J38" s="47">
        <v>3.5</v>
      </c>
    </row>
    <row r="39" spans="1:10" hidden="1" x14ac:dyDescent="0.35">
      <c r="A39" s="46" t="s">
        <v>253</v>
      </c>
      <c r="B39" s="50" t="s">
        <v>174</v>
      </c>
      <c r="C39" s="50" t="s">
        <v>189</v>
      </c>
      <c r="D39" s="56">
        <v>35</v>
      </c>
      <c r="E39" s="50" t="s">
        <v>246</v>
      </c>
      <c r="F39" s="50"/>
      <c r="G39" s="58">
        <v>0.75</v>
      </c>
      <c r="H39" s="50">
        <v>60</v>
      </c>
      <c r="I39" s="56" t="s">
        <v>178</v>
      </c>
      <c r="J39" s="47">
        <v>3.5</v>
      </c>
    </row>
    <row r="40" spans="1:10" hidden="1" x14ac:dyDescent="0.35">
      <c r="A40" s="46" t="s">
        <v>208</v>
      </c>
      <c r="B40" s="50" t="s">
        <v>174</v>
      </c>
      <c r="C40" s="50" t="s">
        <v>189</v>
      </c>
      <c r="D40" s="56">
        <v>25</v>
      </c>
      <c r="E40" s="50" t="s">
        <v>202</v>
      </c>
      <c r="F40" s="50" t="s">
        <v>191</v>
      </c>
      <c r="G40" s="58">
        <v>0.75</v>
      </c>
      <c r="H40" s="50">
        <v>60</v>
      </c>
      <c r="I40" s="56" t="s">
        <v>178</v>
      </c>
      <c r="J40" s="47">
        <v>5</v>
      </c>
    </row>
    <row r="41" spans="1:10" hidden="1" x14ac:dyDescent="0.35">
      <c r="A41" s="46" t="s">
        <v>236</v>
      </c>
      <c r="B41" s="50" t="s">
        <v>174</v>
      </c>
      <c r="C41" s="50" t="s">
        <v>175</v>
      </c>
      <c r="D41" s="56">
        <v>12</v>
      </c>
      <c r="E41" s="50" t="s">
        <v>213</v>
      </c>
      <c r="F41" s="50" t="s">
        <v>186</v>
      </c>
      <c r="G41" s="58">
        <v>0.75</v>
      </c>
      <c r="H41" s="50">
        <v>60</v>
      </c>
      <c r="I41" s="56" t="s">
        <v>178</v>
      </c>
      <c r="J41" s="47">
        <v>5</v>
      </c>
    </row>
    <row r="42" spans="1:10" x14ac:dyDescent="0.35">
      <c r="A42" s="46" t="s">
        <v>210</v>
      </c>
      <c r="B42" s="50" t="s">
        <v>174</v>
      </c>
      <c r="C42" s="50" t="s">
        <v>189</v>
      </c>
      <c r="D42" s="56">
        <v>32</v>
      </c>
      <c r="E42" s="50" t="s">
        <v>211</v>
      </c>
      <c r="F42" s="50" t="s">
        <v>177</v>
      </c>
      <c r="G42" s="58">
        <v>0.79166666666666663</v>
      </c>
      <c r="H42" s="50">
        <v>60</v>
      </c>
      <c r="I42" s="56" t="s">
        <v>178</v>
      </c>
      <c r="J42" s="47">
        <v>3.5</v>
      </c>
    </row>
    <row r="43" spans="1:10" hidden="1" x14ac:dyDescent="0.35">
      <c r="A43" s="46" t="s">
        <v>237</v>
      </c>
      <c r="B43" s="50" t="s">
        <v>174</v>
      </c>
      <c r="C43" s="50" t="s">
        <v>226</v>
      </c>
      <c r="D43" s="56">
        <v>14</v>
      </c>
      <c r="E43" s="50" t="s">
        <v>238</v>
      </c>
      <c r="F43" s="50" t="s">
        <v>191</v>
      </c>
      <c r="G43" s="58">
        <v>0.79166666666666663</v>
      </c>
      <c r="H43" s="50">
        <v>60</v>
      </c>
      <c r="I43" s="56" t="s">
        <v>178</v>
      </c>
      <c r="J43" s="47">
        <v>3.5</v>
      </c>
    </row>
    <row r="44" spans="1:10" hidden="1" x14ac:dyDescent="0.35">
      <c r="A44" s="46" t="s">
        <v>173</v>
      </c>
      <c r="B44" s="50" t="s">
        <v>174</v>
      </c>
      <c r="C44" s="50" t="s">
        <v>175</v>
      </c>
      <c r="D44" s="56">
        <v>35</v>
      </c>
      <c r="E44" s="50" t="s">
        <v>176</v>
      </c>
      <c r="F44" s="50" t="s">
        <v>177</v>
      </c>
      <c r="G44" s="58">
        <v>0.83333333333333337</v>
      </c>
      <c r="H44" s="50">
        <v>60</v>
      </c>
      <c r="I44" s="56" t="s">
        <v>178</v>
      </c>
      <c r="J44" s="47">
        <v>3.5</v>
      </c>
    </row>
    <row r="45" spans="1:10" hidden="1" x14ac:dyDescent="0.35">
      <c r="A45" s="46" t="s">
        <v>188</v>
      </c>
      <c r="B45" s="50" t="s">
        <v>174</v>
      </c>
      <c r="C45" s="50" t="s">
        <v>189</v>
      </c>
      <c r="D45" s="56">
        <v>20</v>
      </c>
      <c r="E45" s="50" t="s">
        <v>190</v>
      </c>
      <c r="F45" s="50" t="s">
        <v>191</v>
      </c>
      <c r="G45" s="58">
        <v>0.83333333333333337</v>
      </c>
      <c r="H45" s="50">
        <v>60</v>
      </c>
      <c r="I45" s="56" t="s">
        <v>178</v>
      </c>
      <c r="J45" s="47">
        <v>3.5</v>
      </c>
    </row>
    <row r="46" spans="1:10" hidden="1" x14ac:dyDescent="0.35">
      <c r="A46" s="46" t="s">
        <v>223</v>
      </c>
      <c r="B46" s="50" t="s">
        <v>174</v>
      </c>
      <c r="C46" s="50" t="s">
        <v>175</v>
      </c>
      <c r="D46" s="56">
        <v>30</v>
      </c>
      <c r="E46" s="50" t="s">
        <v>220</v>
      </c>
      <c r="F46" s="50" t="s">
        <v>182</v>
      </c>
      <c r="G46" s="58">
        <v>0.83333333333333337</v>
      </c>
      <c r="H46" s="50">
        <v>60</v>
      </c>
      <c r="I46" s="56" t="s">
        <v>178</v>
      </c>
      <c r="J46" s="47">
        <v>3.5</v>
      </c>
    </row>
    <row r="47" spans="1:10" hidden="1" x14ac:dyDescent="0.35">
      <c r="A47" s="46" t="s">
        <v>224</v>
      </c>
      <c r="B47" s="50" t="s">
        <v>174</v>
      </c>
      <c r="C47" s="50" t="s">
        <v>189</v>
      </c>
      <c r="D47" s="56">
        <v>30</v>
      </c>
      <c r="E47" s="50" t="s">
        <v>200</v>
      </c>
      <c r="F47" s="50" t="s">
        <v>192</v>
      </c>
      <c r="G47" s="58">
        <v>0.83333333333333337</v>
      </c>
      <c r="H47" s="50">
        <v>60</v>
      </c>
      <c r="I47" s="56" t="s">
        <v>178</v>
      </c>
      <c r="J47" s="47">
        <v>3.5</v>
      </c>
    </row>
    <row r="48" spans="1:10" hidden="1" x14ac:dyDescent="0.35">
      <c r="A48" s="46" t="s">
        <v>221</v>
      </c>
      <c r="B48" s="50" t="s">
        <v>174</v>
      </c>
      <c r="C48" s="50" t="s">
        <v>189</v>
      </c>
      <c r="D48" s="56">
        <v>30</v>
      </c>
      <c r="E48" s="50" t="s">
        <v>222</v>
      </c>
      <c r="F48" s="50" t="s">
        <v>177</v>
      </c>
      <c r="G48" s="58">
        <v>0.875</v>
      </c>
      <c r="H48" s="50">
        <v>60</v>
      </c>
      <c r="I48" s="56" t="s">
        <v>178</v>
      </c>
      <c r="J48" s="47">
        <v>3.5</v>
      </c>
    </row>
    <row r="49" spans="1:10" hidden="1" x14ac:dyDescent="0.35">
      <c r="A49" s="46" t="s">
        <v>241</v>
      </c>
      <c r="B49" s="50" t="s">
        <v>180</v>
      </c>
      <c r="C49" s="50" t="s">
        <v>189</v>
      </c>
      <c r="D49" s="56">
        <v>30</v>
      </c>
      <c r="E49" s="50" t="s">
        <v>242</v>
      </c>
      <c r="F49" s="50" t="s">
        <v>231</v>
      </c>
      <c r="G49" s="58">
        <v>0.375</v>
      </c>
      <c r="H49" s="50">
        <v>120</v>
      </c>
      <c r="I49" s="56" t="s">
        <v>183</v>
      </c>
      <c r="J49" s="47"/>
    </row>
    <row r="50" spans="1:10" hidden="1" x14ac:dyDescent="0.35">
      <c r="A50" s="46" t="s">
        <v>243</v>
      </c>
      <c r="B50" s="50" t="s">
        <v>180</v>
      </c>
      <c r="C50" s="50" t="s">
        <v>189</v>
      </c>
      <c r="D50" s="56">
        <v>30</v>
      </c>
      <c r="E50" s="50" t="s">
        <v>220</v>
      </c>
      <c r="F50" s="50" t="s">
        <v>209</v>
      </c>
      <c r="G50" s="58">
        <v>0.375</v>
      </c>
      <c r="H50" s="50">
        <v>120</v>
      </c>
      <c r="I50" s="56" t="s">
        <v>183</v>
      </c>
      <c r="J50" s="47"/>
    </row>
    <row r="51" spans="1:10" hidden="1" x14ac:dyDescent="0.35">
      <c r="A51" s="46" t="s">
        <v>208</v>
      </c>
      <c r="B51" s="50" t="s">
        <v>180</v>
      </c>
      <c r="C51" s="50" t="s">
        <v>189</v>
      </c>
      <c r="D51" s="56">
        <v>25</v>
      </c>
      <c r="E51" s="50" t="s">
        <v>193</v>
      </c>
      <c r="F51" s="50" t="s">
        <v>209</v>
      </c>
      <c r="G51" s="58">
        <v>0.45833333333333331</v>
      </c>
      <c r="H51" s="50">
        <v>120</v>
      </c>
      <c r="I51" s="56" t="s">
        <v>183</v>
      </c>
      <c r="J51" s="47"/>
    </row>
    <row r="52" spans="1:10" hidden="1" x14ac:dyDescent="0.35">
      <c r="A52" s="46" t="s">
        <v>237</v>
      </c>
      <c r="B52" s="50" t="s">
        <v>180</v>
      </c>
      <c r="C52" s="50" t="s">
        <v>226</v>
      </c>
      <c r="D52" s="56">
        <v>14</v>
      </c>
      <c r="E52" s="50" t="s">
        <v>193</v>
      </c>
      <c r="F52" s="50" t="s">
        <v>209</v>
      </c>
      <c r="G52" s="58">
        <v>0.45833333333333331</v>
      </c>
      <c r="H52" s="50">
        <v>120</v>
      </c>
      <c r="I52" s="56" t="s">
        <v>183</v>
      </c>
      <c r="J52" s="47"/>
    </row>
    <row r="53" spans="1:10" hidden="1" x14ac:dyDescent="0.35">
      <c r="A53" s="46" t="s">
        <v>179</v>
      </c>
      <c r="B53" s="50" t="s">
        <v>180</v>
      </c>
      <c r="C53" s="50" t="s">
        <v>175</v>
      </c>
      <c r="D53" s="56">
        <v>35</v>
      </c>
      <c r="E53" s="50" t="s">
        <v>181</v>
      </c>
      <c r="F53" s="50" t="s">
        <v>182</v>
      </c>
      <c r="G53" s="58">
        <v>0.75</v>
      </c>
      <c r="H53" s="50">
        <v>60</v>
      </c>
      <c r="I53" s="56" t="s">
        <v>183</v>
      </c>
      <c r="J53" s="47"/>
    </row>
    <row r="54" spans="1:10" hidden="1" x14ac:dyDescent="0.35">
      <c r="A54" s="46" t="s">
        <v>230</v>
      </c>
      <c r="B54" s="50" t="s">
        <v>180</v>
      </c>
      <c r="C54" s="50" t="s">
        <v>189</v>
      </c>
      <c r="D54" s="56">
        <v>30</v>
      </c>
      <c r="E54" s="50" t="s">
        <v>193</v>
      </c>
      <c r="F54" s="50" t="s">
        <v>231</v>
      </c>
      <c r="G54" s="58">
        <v>0.75</v>
      </c>
      <c r="H54" s="50">
        <v>120</v>
      </c>
      <c r="I54" s="56" t="s">
        <v>183</v>
      </c>
      <c r="J54" s="47"/>
    </row>
    <row r="55" spans="1:10" hidden="1" x14ac:dyDescent="0.35">
      <c r="A55" s="46" t="s">
        <v>219</v>
      </c>
      <c r="B55" s="50" t="s">
        <v>180</v>
      </c>
      <c r="C55" s="50" t="s">
        <v>175</v>
      </c>
      <c r="D55" s="56">
        <v>15</v>
      </c>
      <c r="E55" s="50" t="s">
        <v>220</v>
      </c>
      <c r="F55" s="50" t="s">
        <v>192</v>
      </c>
      <c r="G55" s="58">
        <v>0.79166666666666663</v>
      </c>
      <c r="H55" s="50">
        <v>60</v>
      </c>
      <c r="I55" s="56" t="s">
        <v>183</v>
      </c>
      <c r="J55" s="47"/>
    </row>
    <row r="56" spans="1:10" hidden="1" x14ac:dyDescent="0.35">
      <c r="A56" s="46" t="s">
        <v>223</v>
      </c>
      <c r="B56" s="50" t="s">
        <v>180</v>
      </c>
      <c r="C56" s="50" t="s">
        <v>175</v>
      </c>
      <c r="D56" s="56">
        <v>30</v>
      </c>
      <c r="E56" s="50" t="s">
        <v>220</v>
      </c>
      <c r="F56" s="50" t="s">
        <v>186</v>
      </c>
      <c r="G56" s="58">
        <v>0.79166666666666663</v>
      </c>
      <c r="H56" s="50">
        <v>60</v>
      </c>
      <c r="I56" s="56" t="s">
        <v>183</v>
      </c>
      <c r="J56" s="47"/>
    </row>
    <row r="57" spans="1:10" hidden="1" x14ac:dyDescent="0.35">
      <c r="A57" s="46" t="s">
        <v>225</v>
      </c>
      <c r="B57" s="50" t="s">
        <v>180</v>
      </c>
      <c r="C57" s="50" t="s">
        <v>226</v>
      </c>
      <c r="D57" s="56">
        <v>12</v>
      </c>
      <c r="E57" s="50" t="s">
        <v>193</v>
      </c>
      <c r="F57" s="50" t="s">
        <v>177</v>
      </c>
      <c r="G57" s="58">
        <v>0.79166666666666663</v>
      </c>
      <c r="H57" s="50">
        <v>60</v>
      </c>
      <c r="I57" s="56" t="s">
        <v>183</v>
      </c>
      <c r="J57" s="47"/>
    </row>
    <row r="58" spans="1:10" hidden="1" x14ac:dyDescent="0.35">
      <c r="A58" s="46" t="s">
        <v>227</v>
      </c>
      <c r="B58" s="50" t="s">
        <v>180</v>
      </c>
      <c r="C58" s="50" t="s">
        <v>189</v>
      </c>
      <c r="D58" s="56">
        <v>30</v>
      </c>
      <c r="E58" s="50" t="s">
        <v>193</v>
      </c>
      <c r="F58" s="50" t="s">
        <v>182</v>
      </c>
      <c r="G58" s="58">
        <v>0.79166666666666663</v>
      </c>
      <c r="H58" s="50">
        <v>60</v>
      </c>
      <c r="I58" s="56" t="s">
        <v>183</v>
      </c>
      <c r="J58" s="47"/>
    </row>
    <row r="59" spans="1:10" hidden="1" x14ac:dyDescent="0.35">
      <c r="A59" s="46" t="s">
        <v>228</v>
      </c>
      <c r="B59" s="50" t="s">
        <v>180</v>
      </c>
      <c r="C59" s="50" t="s">
        <v>175</v>
      </c>
      <c r="D59" s="56">
        <v>30</v>
      </c>
      <c r="E59" s="50" t="s">
        <v>193</v>
      </c>
      <c r="F59" s="50" t="s">
        <v>177</v>
      </c>
      <c r="G59" s="58">
        <v>0.79166666666666663</v>
      </c>
      <c r="H59" s="50">
        <v>60</v>
      </c>
      <c r="I59" s="56" t="s">
        <v>183</v>
      </c>
      <c r="J59" s="47"/>
    </row>
    <row r="60" spans="1:10" hidden="1" x14ac:dyDescent="0.35">
      <c r="A60" s="46" t="s">
        <v>188</v>
      </c>
      <c r="B60" s="50" t="s">
        <v>180</v>
      </c>
      <c r="C60" s="50" t="s">
        <v>189</v>
      </c>
      <c r="D60" s="56">
        <v>20</v>
      </c>
      <c r="E60" s="50" t="s">
        <v>193</v>
      </c>
      <c r="F60" s="50" t="s">
        <v>186</v>
      </c>
      <c r="G60" s="58">
        <v>0.83333333333333337</v>
      </c>
      <c r="H60" s="50">
        <v>120</v>
      </c>
      <c r="I60" s="56" t="s">
        <v>183</v>
      </c>
      <c r="J60" s="47"/>
    </row>
    <row r="61" spans="1:10" hidden="1" x14ac:dyDescent="0.35">
      <c r="A61" s="46" t="s">
        <v>210</v>
      </c>
      <c r="B61" s="50" t="s">
        <v>180</v>
      </c>
      <c r="C61" s="50" t="s">
        <v>189</v>
      </c>
      <c r="D61" s="56">
        <v>32</v>
      </c>
      <c r="E61" s="50" t="s">
        <v>193</v>
      </c>
      <c r="F61" s="50" t="s">
        <v>182</v>
      </c>
      <c r="G61" s="58">
        <v>0.83333333333333337</v>
      </c>
      <c r="H61" s="50">
        <v>120</v>
      </c>
      <c r="I61" s="56" t="s">
        <v>183</v>
      </c>
      <c r="J61" s="47"/>
    </row>
    <row r="62" spans="1:10" hidden="1" x14ac:dyDescent="0.35">
      <c r="A62" s="46" t="s">
        <v>217</v>
      </c>
      <c r="B62" s="50" t="s">
        <v>180</v>
      </c>
      <c r="C62" s="50" t="s">
        <v>175</v>
      </c>
      <c r="D62" s="56">
        <v>15</v>
      </c>
      <c r="E62" s="50" t="s">
        <v>193</v>
      </c>
      <c r="F62" s="50" t="s">
        <v>191</v>
      </c>
      <c r="G62" s="58">
        <v>0.83333333333333337</v>
      </c>
      <c r="H62" s="50">
        <v>90</v>
      </c>
      <c r="I62" s="56" t="s">
        <v>183</v>
      </c>
      <c r="J62" s="47"/>
    </row>
    <row r="63" spans="1:10" hidden="1" x14ac:dyDescent="0.35">
      <c r="A63" s="46" t="s">
        <v>224</v>
      </c>
      <c r="B63" s="50" t="s">
        <v>180</v>
      </c>
      <c r="C63" s="50" t="s">
        <v>175</v>
      </c>
      <c r="D63" s="56">
        <v>15</v>
      </c>
      <c r="E63" s="50" t="s">
        <v>193</v>
      </c>
      <c r="F63" s="50" t="s">
        <v>186</v>
      </c>
      <c r="G63" s="58">
        <v>0.83333333333333337</v>
      </c>
      <c r="H63" s="50">
        <v>120</v>
      </c>
      <c r="I63" s="56" t="s">
        <v>183</v>
      </c>
      <c r="J63" s="47"/>
    </row>
    <row r="64" spans="1:10" hidden="1" x14ac:dyDescent="0.35">
      <c r="A64" s="46" t="s">
        <v>229</v>
      </c>
      <c r="B64" s="50" t="s">
        <v>180</v>
      </c>
      <c r="C64" s="50" t="s">
        <v>175</v>
      </c>
      <c r="D64" s="56">
        <v>30</v>
      </c>
      <c r="E64" s="50" t="s">
        <v>193</v>
      </c>
      <c r="F64" s="50" t="s">
        <v>192</v>
      </c>
      <c r="G64" s="58">
        <v>0.83333333333333337</v>
      </c>
      <c r="H64" s="50">
        <v>60</v>
      </c>
      <c r="I64" s="56" t="s">
        <v>183</v>
      </c>
      <c r="J64" s="47"/>
    </row>
    <row r="65" spans="1:10" hidden="1" x14ac:dyDescent="0.35">
      <c r="A65" s="46" t="s">
        <v>199</v>
      </c>
      <c r="B65" s="50" t="s">
        <v>180</v>
      </c>
      <c r="C65" s="50" t="s">
        <v>175</v>
      </c>
      <c r="D65" s="56">
        <v>20</v>
      </c>
      <c r="E65" s="50" t="s">
        <v>200</v>
      </c>
      <c r="F65" s="50" t="s">
        <v>177</v>
      </c>
      <c r="G65" s="58">
        <v>0.875</v>
      </c>
      <c r="H65" s="50">
        <v>60</v>
      </c>
      <c r="I65" s="56" t="s">
        <v>183</v>
      </c>
      <c r="J65" s="47"/>
    </row>
    <row r="66" spans="1:10" hidden="1" x14ac:dyDescent="0.35">
      <c r="A66" s="46" t="s">
        <v>221</v>
      </c>
      <c r="B66" s="50" t="s">
        <v>180</v>
      </c>
      <c r="C66" s="50" t="s">
        <v>189</v>
      </c>
      <c r="D66" s="56">
        <v>30</v>
      </c>
      <c r="E66" s="50" t="s">
        <v>193</v>
      </c>
      <c r="F66" s="50" t="s">
        <v>191</v>
      </c>
      <c r="G66" s="58">
        <v>0.875</v>
      </c>
      <c r="H66" s="50">
        <v>90</v>
      </c>
      <c r="I66" s="56" t="s">
        <v>183</v>
      </c>
      <c r="J66" s="47"/>
    </row>
    <row r="67" spans="1:10" hidden="1" x14ac:dyDescent="0.35">
      <c r="A67" s="46" t="s">
        <v>233</v>
      </c>
      <c r="B67" s="50" t="s">
        <v>234</v>
      </c>
      <c r="C67" s="50" t="s">
        <v>175</v>
      </c>
      <c r="D67" s="56">
        <v>30</v>
      </c>
      <c r="E67" s="50" t="s">
        <v>234</v>
      </c>
      <c r="F67" s="50" t="s">
        <v>231</v>
      </c>
      <c r="G67" s="58">
        <v>0.41666666666666669</v>
      </c>
      <c r="H67" s="50">
        <v>120</v>
      </c>
      <c r="I67" s="56" t="s">
        <v>178</v>
      </c>
      <c r="J67" s="47">
        <v>75</v>
      </c>
    </row>
    <row r="68" spans="1:10" hidden="1" x14ac:dyDescent="0.35">
      <c r="A68" s="46" t="s">
        <v>233</v>
      </c>
      <c r="B68" s="50" t="s">
        <v>234</v>
      </c>
      <c r="C68" s="50" t="s">
        <v>175</v>
      </c>
      <c r="D68" s="56">
        <v>31</v>
      </c>
      <c r="E68" s="50" t="s">
        <v>234</v>
      </c>
      <c r="F68" s="50" t="s">
        <v>209</v>
      </c>
      <c r="G68" s="58">
        <v>0.41666666666666669</v>
      </c>
      <c r="H68" s="50">
        <v>120</v>
      </c>
      <c r="I68" s="56" t="s">
        <v>178</v>
      </c>
      <c r="J68" s="47">
        <v>75</v>
      </c>
    </row>
    <row r="69" spans="1:10" hidden="1" x14ac:dyDescent="0.35">
      <c r="A69" s="46" t="s">
        <v>233</v>
      </c>
      <c r="B69" s="50" t="s">
        <v>234</v>
      </c>
      <c r="C69" s="50" t="s">
        <v>175</v>
      </c>
      <c r="D69" s="56">
        <v>30</v>
      </c>
      <c r="E69" s="50" t="s">
        <v>234</v>
      </c>
      <c r="F69" s="50" t="s">
        <v>231</v>
      </c>
      <c r="G69" s="58">
        <v>0.54166666666666663</v>
      </c>
      <c r="H69" s="50">
        <v>120</v>
      </c>
      <c r="I69" s="56" t="s">
        <v>178</v>
      </c>
      <c r="J69" s="47">
        <v>75</v>
      </c>
    </row>
    <row r="70" spans="1:10" hidden="1" x14ac:dyDescent="0.35">
      <c r="A70" s="46" t="s">
        <v>233</v>
      </c>
      <c r="B70" s="50" t="s">
        <v>234</v>
      </c>
      <c r="C70" s="50" t="s">
        <v>175</v>
      </c>
      <c r="D70" s="56">
        <v>32</v>
      </c>
      <c r="E70" s="50" t="s">
        <v>234</v>
      </c>
      <c r="F70" s="50" t="s">
        <v>177</v>
      </c>
      <c r="G70" s="58">
        <v>0.54166666666666663</v>
      </c>
      <c r="H70" s="50">
        <v>120</v>
      </c>
      <c r="I70" s="56" t="s">
        <v>178</v>
      </c>
      <c r="J70" s="47">
        <v>75</v>
      </c>
    </row>
    <row r="71" spans="1:10" hidden="1" x14ac:dyDescent="0.35">
      <c r="A71" s="46" t="s">
        <v>233</v>
      </c>
      <c r="B71" s="50" t="s">
        <v>234</v>
      </c>
      <c r="C71" s="50" t="s">
        <v>175</v>
      </c>
      <c r="D71" s="56">
        <v>30</v>
      </c>
      <c r="E71" s="50" t="s">
        <v>234</v>
      </c>
      <c r="F71" s="50" t="s">
        <v>231</v>
      </c>
      <c r="G71" s="58">
        <v>0.66666666666666663</v>
      </c>
      <c r="H71" s="50">
        <v>120</v>
      </c>
      <c r="I71" s="56" t="s">
        <v>178</v>
      </c>
      <c r="J71" s="47">
        <v>75</v>
      </c>
    </row>
    <row r="72" spans="1:10" hidden="1" x14ac:dyDescent="0.35">
      <c r="A72" s="46" t="s">
        <v>233</v>
      </c>
      <c r="B72" s="50" t="s">
        <v>234</v>
      </c>
      <c r="C72" s="50" t="s">
        <v>175</v>
      </c>
      <c r="D72" s="56">
        <v>33</v>
      </c>
      <c r="E72" s="50" t="s">
        <v>234</v>
      </c>
      <c r="F72" s="50" t="s">
        <v>186</v>
      </c>
      <c r="G72" s="58">
        <v>0.66666666666666663</v>
      </c>
      <c r="H72" s="50">
        <v>120</v>
      </c>
      <c r="I72" s="56" t="s">
        <v>178</v>
      </c>
      <c r="J72" s="47">
        <v>75</v>
      </c>
    </row>
    <row r="73" spans="1:10" hidden="1" x14ac:dyDescent="0.35">
      <c r="A73" s="48" t="s">
        <v>249</v>
      </c>
      <c r="B73" s="65" t="s">
        <v>250</v>
      </c>
      <c r="C73" s="65" t="s">
        <v>189</v>
      </c>
      <c r="D73" s="66">
        <v>20</v>
      </c>
      <c r="E73" s="65" t="s">
        <v>251</v>
      </c>
      <c r="F73" s="65" t="s">
        <v>177</v>
      </c>
      <c r="G73" s="67">
        <v>0.45833333333333331</v>
      </c>
      <c r="H73" s="65">
        <v>90</v>
      </c>
      <c r="I73" s="66" t="s">
        <v>203</v>
      </c>
      <c r="J73" s="68">
        <v>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3"/>
  <sheetViews>
    <sheetView workbookViewId="0">
      <selection activeCell="A42" sqref="A42"/>
    </sheetView>
  </sheetViews>
  <sheetFormatPr defaultRowHeight="14.5" x14ac:dyDescent="0.35"/>
  <cols>
    <col min="1" max="1" width="36.7265625" style="49" bestFit="1" customWidth="1"/>
    <col min="2" max="2" width="17.453125" style="49" bestFit="1" customWidth="1"/>
    <col min="3" max="3" width="12.7265625" style="49" bestFit="1" customWidth="1"/>
    <col min="4" max="4" width="9.26953125" style="49" customWidth="1"/>
    <col min="5" max="5" width="11.1796875" style="49" customWidth="1"/>
    <col min="6" max="6" width="10.6328125" style="49" bestFit="1" customWidth="1"/>
    <col min="7" max="7" width="11.453125" style="49" customWidth="1"/>
    <col min="8" max="8" width="16" style="49" customWidth="1"/>
    <col min="9" max="9" width="18.81640625" style="49" customWidth="1"/>
    <col min="10" max="10" width="6.54296875" style="49" customWidth="1"/>
    <col min="11" max="16384" width="8.7265625" style="49"/>
  </cols>
  <sheetData>
    <row r="1" spans="1:10" ht="23.5" x14ac:dyDescent="0.55000000000000004">
      <c r="A1" s="53" t="s">
        <v>163</v>
      </c>
    </row>
    <row r="3" spans="1:10" ht="43.5" x14ac:dyDescent="0.35">
      <c r="A3" s="60" t="s">
        <v>164</v>
      </c>
      <c r="B3" s="61" t="s">
        <v>165</v>
      </c>
      <c r="C3" s="61" t="s">
        <v>166</v>
      </c>
      <c r="D3" s="62" t="s">
        <v>167</v>
      </c>
      <c r="E3" s="61" t="s">
        <v>168</v>
      </c>
      <c r="F3" s="61" t="s">
        <v>107</v>
      </c>
      <c r="G3" s="61" t="s">
        <v>169</v>
      </c>
      <c r="H3" s="63" t="s">
        <v>170</v>
      </c>
      <c r="I3" s="62" t="s">
        <v>171</v>
      </c>
      <c r="J3" s="64" t="s">
        <v>172</v>
      </c>
    </row>
    <row r="4" spans="1:10" hidden="1" x14ac:dyDescent="0.35">
      <c r="A4" s="46" t="s">
        <v>252</v>
      </c>
      <c r="B4" s="50" t="s">
        <v>194</v>
      </c>
      <c r="C4" s="50" t="s">
        <v>175</v>
      </c>
      <c r="D4" s="56">
        <v>25</v>
      </c>
      <c r="E4" s="50" t="s">
        <v>98</v>
      </c>
      <c r="F4" s="50" t="s">
        <v>192</v>
      </c>
      <c r="G4" s="58">
        <v>0.5</v>
      </c>
      <c r="H4" s="50">
        <v>60</v>
      </c>
      <c r="I4" s="56" t="s">
        <v>203</v>
      </c>
      <c r="J4" s="47">
        <v>2</v>
      </c>
    </row>
    <row r="5" spans="1:10" hidden="1" x14ac:dyDescent="0.35">
      <c r="A5" s="46" t="s">
        <v>188</v>
      </c>
      <c r="B5" s="50" t="s">
        <v>194</v>
      </c>
      <c r="C5" s="50" t="s">
        <v>189</v>
      </c>
      <c r="D5" s="56">
        <v>20</v>
      </c>
      <c r="E5" s="50" t="s">
        <v>195</v>
      </c>
      <c r="F5" s="50" t="s">
        <v>177</v>
      </c>
      <c r="G5" s="58">
        <v>0.58333333333333337</v>
      </c>
      <c r="H5" s="50">
        <v>60</v>
      </c>
      <c r="I5" s="56" t="s">
        <v>183</v>
      </c>
      <c r="J5" s="47">
        <v>2</v>
      </c>
    </row>
    <row r="6" spans="1:10" hidden="1" x14ac:dyDescent="0.35">
      <c r="A6" s="46" t="s">
        <v>201</v>
      </c>
      <c r="B6" s="50" t="s">
        <v>194</v>
      </c>
      <c r="C6" s="50" t="s">
        <v>175</v>
      </c>
      <c r="D6" s="56">
        <v>20</v>
      </c>
      <c r="E6" s="50" t="s">
        <v>202</v>
      </c>
      <c r="F6" s="50" t="s">
        <v>191</v>
      </c>
      <c r="G6" s="58">
        <v>0.58333333333333337</v>
      </c>
      <c r="H6" s="50">
        <v>45</v>
      </c>
      <c r="I6" s="56" t="s">
        <v>203</v>
      </c>
      <c r="J6" s="47">
        <v>2</v>
      </c>
    </row>
    <row r="7" spans="1:10" hidden="1" x14ac:dyDescent="0.35">
      <c r="A7" s="46" t="s">
        <v>244</v>
      </c>
      <c r="B7" s="50" t="s">
        <v>194</v>
      </c>
      <c r="C7" s="50" t="s">
        <v>175</v>
      </c>
      <c r="D7" s="56">
        <v>25</v>
      </c>
      <c r="E7" s="50" t="s">
        <v>200</v>
      </c>
      <c r="F7" s="50" t="s">
        <v>182</v>
      </c>
      <c r="G7" s="58">
        <v>0.58333333333333337</v>
      </c>
      <c r="H7" s="50">
        <v>45</v>
      </c>
      <c r="I7" s="56" t="s">
        <v>203</v>
      </c>
      <c r="J7" s="47">
        <v>2</v>
      </c>
    </row>
    <row r="8" spans="1:10" hidden="1" x14ac:dyDescent="0.35">
      <c r="A8" s="46" t="s">
        <v>245</v>
      </c>
      <c r="B8" s="50" t="s">
        <v>194</v>
      </c>
      <c r="C8" s="50" t="s">
        <v>189</v>
      </c>
      <c r="D8" s="56">
        <v>30</v>
      </c>
      <c r="E8" s="50" t="s">
        <v>246</v>
      </c>
      <c r="F8" s="50" t="s">
        <v>186</v>
      </c>
      <c r="G8" s="58">
        <v>0.58333333333333337</v>
      </c>
      <c r="H8" s="50">
        <v>90</v>
      </c>
      <c r="I8" s="56" t="s">
        <v>203</v>
      </c>
      <c r="J8" s="47">
        <v>2</v>
      </c>
    </row>
    <row r="9" spans="1:10" hidden="1" x14ac:dyDescent="0.35">
      <c r="A9" s="46" t="s">
        <v>240</v>
      </c>
      <c r="B9" s="50" t="s">
        <v>194</v>
      </c>
      <c r="C9" s="50" t="s">
        <v>175</v>
      </c>
      <c r="D9" s="56">
        <v>25</v>
      </c>
      <c r="E9" s="50" t="s">
        <v>202</v>
      </c>
      <c r="F9" s="50" t="s">
        <v>182</v>
      </c>
      <c r="G9" s="58">
        <v>0.625</v>
      </c>
      <c r="H9" s="50">
        <v>60</v>
      </c>
      <c r="I9" s="56" t="s">
        <v>203</v>
      </c>
      <c r="J9" s="47">
        <v>2</v>
      </c>
    </row>
    <row r="10" spans="1:10" hidden="1" x14ac:dyDescent="0.35">
      <c r="A10" s="46" t="s">
        <v>232</v>
      </c>
      <c r="B10" s="50" t="s">
        <v>187</v>
      </c>
      <c r="C10" s="50" t="s">
        <v>175</v>
      </c>
      <c r="D10" s="56">
        <v>25</v>
      </c>
      <c r="E10" s="50" t="s">
        <v>98</v>
      </c>
      <c r="F10" s="50" t="s">
        <v>191</v>
      </c>
      <c r="G10" s="58">
        <v>0.33333333333333331</v>
      </c>
      <c r="H10" s="50">
        <v>60</v>
      </c>
      <c r="I10" s="56" t="s">
        <v>178</v>
      </c>
      <c r="J10" s="47">
        <v>4</v>
      </c>
    </row>
    <row r="11" spans="1:10" hidden="1" x14ac:dyDescent="0.35">
      <c r="A11" s="46" t="s">
        <v>198</v>
      </c>
      <c r="B11" s="50" t="s">
        <v>187</v>
      </c>
      <c r="C11" s="50" t="s">
        <v>175</v>
      </c>
      <c r="D11" s="56">
        <v>25</v>
      </c>
      <c r="E11" s="50" t="s">
        <v>185</v>
      </c>
      <c r="F11" s="50" t="s">
        <v>191</v>
      </c>
      <c r="G11" s="58">
        <v>0.41666666666666669</v>
      </c>
      <c r="H11" s="50">
        <v>60</v>
      </c>
      <c r="I11" s="56" t="s">
        <v>178</v>
      </c>
      <c r="J11" s="47">
        <v>4</v>
      </c>
    </row>
    <row r="12" spans="1:10" hidden="1" x14ac:dyDescent="0.35">
      <c r="A12" s="46" t="s">
        <v>184</v>
      </c>
      <c r="B12" s="50" t="s">
        <v>187</v>
      </c>
      <c r="C12" s="50" t="s">
        <v>175</v>
      </c>
      <c r="D12" s="56">
        <v>35</v>
      </c>
      <c r="E12" s="50" t="s">
        <v>185</v>
      </c>
      <c r="F12" s="50" t="s">
        <v>186</v>
      </c>
      <c r="G12" s="58">
        <v>0.45833333333333331</v>
      </c>
      <c r="H12" s="50">
        <v>90</v>
      </c>
      <c r="I12" s="56" t="s">
        <v>178</v>
      </c>
      <c r="J12" s="47">
        <v>4</v>
      </c>
    </row>
    <row r="13" spans="1:10" hidden="1" x14ac:dyDescent="0.35">
      <c r="A13" s="46" t="s">
        <v>237</v>
      </c>
      <c r="B13" s="50" t="s">
        <v>187</v>
      </c>
      <c r="C13" s="50" t="s">
        <v>226</v>
      </c>
      <c r="D13" s="56">
        <v>14</v>
      </c>
      <c r="E13" s="50" t="s">
        <v>238</v>
      </c>
      <c r="F13" s="50" t="s">
        <v>231</v>
      </c>
      <c r="G13" s="58">
        <v>0.45833333333333331</v>
      </c>
      <c r="H13" s="50">
        <v>90</v>
      </c>
      <c r="I13" s="56" t="s">
        <v>178</v>
      </c>
      <c r="J13" s="47">
        <v>4</v>
      </c>
    </row>
    <row r="14" spans="1:10" hidden="1" x14ac:dyDescent="0.35">
      <c r="A14" s="46" t="s">
        <v>218</v>
      </c>
      <c r="B14" s="50" t="s">
        <v>187</v>
      </c>
      <c r="C14" s="50" t="s">
        <v>175</v>
      </c>
      <c r="D14" s="56">
        <v>30</v>
      </c>
      <c r="E14" s="50" t="s">
        <v>98</v>
      </c>
      <c r="F14" s="50" t="s">
        <v>182</v>
      </c>
      <c r="G14" s="58">
        <v>0.5</v>
      </c>
      <c r="H14" s="50">
        <v>60</v>
      </c>
      <c r="I14" s="56" t="s">
        <v>178</v>
      </c>
      <c r="J14" s="47">
        <v>4</v>
      </c>
    </row>
    <row r="15" spans="1:10" hidden="1" x14ac:dyDescent="0.35">
      <c r="A15" s="46" t="s">
        <v>204</v>
      </c>
      <c r="B15" s="50" t="s">
        <v>187</v>
      </c>
      <c r="C15" s="50" t="s">
        <v>189</v>
      </c>
      <c r="D15" s="56">
        <v>40</v>
      </c>
      <c r="E15" s="50" t="s">
        <v>205</v>
      </c>
      <c r="F15" s="50" t="s">
        <v>192</v>
      </c>
      <c r="G15" s="58">
        <v>0.75</v>
      </c>
      <c r="H15" s="50">
        <v>60</v>
      </c>
      <c r="I15" s="56" t="s">
        <v>178</v>
      </c>
      <c r="J15" s="47">
        <v>3.5</v>
      </c>
    </row>
    <row r="16" spans="1:10" hidden="1" x14ac:dyDescent="0.35">
      <c r="A16" s="46" t="s">
        <v>212</v>
      </c>
      <c r="B16" s="50" t="s">
        <v>187</v>
      </c>
      <c r="C16" s="50" t="s">
        <v>189</v>
      </c>
      <c r="D16" s="56">
        <v>20</v>
      </c>
      <c r="E16" s="50" t="s">
        <v>213</v>
      </c>
      <c r="F16" s="50" t="s">
        <v>186</v>
      </c>
      <c r="G16" s="58">
        <v>0.75</v>
      </c>
      <c r="H16" s="50">
        <v>60</v>
      </c>
      <c r="I16" s="56" t="s">
        <v>178</v>
      </c>
      <c r="J16" s="47">
        <v>4</v>
      </c>
    </row>
    <row r="17" spans="1:10" hidden="1" x14ac:dyDescent="0.35">
      <c r="A17" s="59" t="s">
        <v>239</v>
      </c>
      <c r="B17" s="54" t="s">
        <v>187</v>
      </c>
      <c r="C17" s="50" t="s">
        <v>175</v>
      </c>
      <c r="D17" s="56">
        <v>25</v>
      </c>
      <c r="E17" s="50" t="s">
        <v>211</v>
      </c>
      <c r="F17" s="50" t="s">
        <v>191</v>
      </c>
      <c r="G17" s="58">
        <v>0.75</v>
      </c>
      <c r="H17" s="50">
        <v>60</v>
      </c>
      <c r="I17" s="56" t="s">
        <v>178</v>
      </c>
      <c r="J17" s="47">
        <v>4</v>
      </c>
    </row>
    <row r="18" spans="1:10" hidden="1" x14ac:dyDescent="0.35">
      <c r="A18" s="46" t="s">
        <v>188</v>
      </c>
      <c r="B18" s="50" t="s">
        <v>187</v>
      </c>
      <c r="C18" s="50" t="s">
        <v>189</v>
      </c>
      <c r="D18" s="56">
        <v>20</v>
      </c>
      <c r="E18" s="50" t="s">
        <v>190</v>
      </c>
      <c r="F18" s="50" t="s">
        <v>192</v>
      </c>
      <c r="G18" s="58">
        <v>0.79166666666666663</v>
      </c>
      <c r="H18" s="50">
        <v>60</v>
      </c>
      <c r="I18" s="56" t="s">
        <v>178</v>
      </c>
      <c r="J18" s="47">
        <v>4</v>
      </c>
    </row>
    <row r="19" spans="1:10" hidden="1" x14ac:dyDescent="0.35">
      <c r="A19" s="46" t="s">
        <v>206</v>
      </c>
      <c r="B19" s="50" t="s">
        <v>187</v>
      </c>
      <c r="C19" s="50" t="s">
        <v>207</v>
      </c>
      <c r="D19" s="56">
        <v>20</v>
      </c>
      <c r="E19" s="50" t="s">
        <v>205</v>
      </c>
      <c r="F19" s="50" t="s">
        <v>177</v>
      </c>
      <c r="G19" s="58">
        <v>0.79166666666666663</v>
      </c>
      <c r="H19" s="50">
        <v>60</v>
      </c>
      <c r="I19" s="56" t="s">
        <v>178</v>
      </c>
      <c r="J19" s="47">
        <v>4</v>
      </c>
    </row>
    <row r="20" spans="1:10" hidden="1" x14ac:dyDescent="0.35">
      <c r="A20" s="46" t="s">
        <v>214</v>
      </c>
      <c r="B20" s="50" t="s">
        <v>187</v>
      </c>
      <c r="C20" s="50" t="s">
        <v>175</v>
      </c>
      <c r="D20" s="56">
        <v>20</v>
      </c>
      <c r="E20" s="50" t="s">
        <v>215</v>
      </c>
      <c r="F20" s="50" t="s">
        <v>182</v>
      </c>
      <c r="G20" s="58">
        <v>0.79166666666666663</v>
      </c>
      <c r="H20" s="50">
        <v>60</v>
      </c>
      <c r="I20" s="56" t="s">
        <v>178</v>
      </c>
      <c r="J20" s="47">
        <v>4</v>
      </c>
    </row>
    <row r="21" spans="1:10" hidden="1" x14ac:dyDescent="0.35">
      <c r="A21" s="46" t="s">
        <v>221</v>
      </c>
      <c r="B21" s="50" t="s">
        <v>187</v>
      </c>
      <c r="C21" s="50" t="s">
        <v>189</v>
      </c>
      <c r="D21" s="56">
        <v>30</v>
      </c>
      <c r="E21" s="50" t="s">
        <v>222</v>
      </c>
      <c r="F21" s="50" t="s">
        <v>186</v>
      </c>
      <c r="G21" s="58">
        <v>0.79166666666666663</v>
      </c>
      <c r="H21" s="50">
        <v>60</v>
      </c>
      <c r="I21" s="56" t="s">
        <v>178</v>
      </c>
      <c r="J21" s="47">
        <v>4</v>
      </c>
    </row>
    <row r="22" spans="1:10" hidden="1" x14ac:dyDescent="0.35">
      <c r="A22" s="46" t="s">
        <v>208</v>
      </c>
      <c r="B22" s="50" t="s">
        <v>187</v>
      </c>
      <c r="C22" s="50" t="s">
        <v>189</v>
      </c>
      <c r="D22" s="56">
        <v>25</v>
      </c>
      <c r="E22" s="50" t="s">
        <v>202</v>
      </c>
      <c r="F22" s="50" t="s">
        <v>191</v>
      </c>
      <c r="G22" s="58">
        <v>0.79166666666666663</v>
      </c>
      <c r="H22" s="50">
        <v>60</v>
      </c>
      <c r="I22" s="56" t="s">
        <v>178</v>
      </c>
      <c r="J22" s="47">
        <v>5</v>
      </c>
    </row>
    <row r="23" spans="1:10" hidden="1" x14ac:dyDescent="0.35">
      <c r="A23" s="46" t="s">
        <v>236</v>
      </c>
      <c r="B23" s="50" t="s">
        <v>187</v>
      </c>
      <c r="C23" s="50" t="s">
        <v>175</v>
      </c>
      <c r="D23" s="56">
        <v>12</v>
      </c>
      <c r="E23" s="50" t="s">
        <v>213</v>
      </c>
      <c r="F23" s="50" t="s">
        <v>191</v>
      </c>
      <c r="G23" s="58">
        <v>0.79166666666666663</v>
      </c>
      <c r="H23" s="50">
        <v>60</v>
      </c>
      <c r="I23" s="56" t="s">
        <v>178</v>
      </c>
      <c r="J23" s="47">
        <v>5</v>
      </c>
    </row>
    <row r="24" spans="1:10" hidden="1" x14ac:dyDescent="0.35">
      <c r="A24" s="46" t="s">
        <v>210</v>
      </c>
      <c r="B24" s="50" t="s">
        <v>187</v>
      </c>
      <c r="C24" s="50" t="s">
        <v>189</v>
      </c>
      <c r="D24" s="56">
        <v>32</v>
      </c>
      <c r="E24" s="50" t="s">
        <v>211</v>
      </c>
      <c r="F24" s="50" t="s">
        <v>177</v>
      </c>
      <c r="G24" s="58">
        <v>0.83333333333333337</v>
      </c>
      <c r="H24" s="50">
        <v>60</v>
      </c>
      <c r="I24" s="56" t="s">
        <v>178</v>
      </c>
      <c r="J24" s="47">
        <v>3.5</v>
      </c>
    </row>
    <row r="25" spans="1:10" hidden="1" x14ac:dyDescent="0.35">
      <c r="A25" s="46" t="s">
        <v>223</v>
      </c>
      <c r="B25" s="50" t="s">
        <v>187</v>
      </c>
      <c r="C25" s="50" t="s">
        <v>175</v>
      </c>
      <c r="D25" s="56">
        <v>30</v>
      </c>
      <c r="E25" s="50" t="s">
        <v>220</v>
      </c>
      <c r="F25" s="50" t="s">
        <v>182</v>
      </c>
      <c r="G25" s="58">
        <v>0.875</v>
      </c>
      <c r="H25" s="50">
        <v>60</v>
      </c>
      <c r="I25" s="56" t="s">
        <v>178</v>
      </c>
      <c r="J25" s="47">
        <v>4</v>
      </c>
    </row>
    <row r="26" spans="1:10" hidden="1" x14ac:dyDescent="0.35">
      <c r="A26" s="46" t="s">
        <v>224</v>
      </c>
      <c r="B26" s="50" t="s">
        <v>187</v>
      </c>
      <c r="C26" s="50" t="s">
        <v>189</v>
      </c>
      <c r="D26" s="56">
        <v>30</v>
      </c>
      <c r="E26" s="50" t="s">
        <v>200</v>
      </c>
      <c r="F26" s="50" t="s">
        <v>192</v>
      </c>
      <c r="G26" s="58">
        <v>0.875</v>
      </c>
      <c r="H26" s="50">
        <v>60</v>
      </c>
      <c r="I26" s="56" t="s">
        <v>178</v>
      </c>
      <c r="J26" s="47">
        <v>4</v>
      </c>
    </row>
    <row r="27" spans="1:10" hidden="1" x14ac:dyDescent="0.35">
      <c r="A27" s="46" t="s">
        <v>252</v>
      </c>
      <c r="B27" s="50" t="s">
        <v>197</v>
      </c>
      <c r="C27" s="50" t="s">
        <v>175</v>
      </c>
      <c r="D27" s="56">
        <v>25</v>
      </c>
      <c r="E27" s="50" t="s">
        <v>98</v>
      </c>
      <c r="F27" s="50" t="s">
        <v>182</v>
      </c>
      <c r="G27" s="58">
        <v>0.41666666666666669</v>
      </c>
      <c r="H27" s="50">
        <v>60</v>
      </c>
      <c r="I27" s="56" t="s">
        <v>178</v>
      </c>
      <c r="J27" s="47">
        <v>3.5</v>
      </c>
    </row>
    <row r="28" spans="1:10" hidden="1" x14ac:dyDescent="0.35">
      <c r="A28" s="46" t="s">
        <v>247</v>
      </c>
      <c r="B28" s="50" t="s">
        <v>197</v>
      </c>
      <c r="C28" s="50" t="s">
        <v>189</v>
      </c>
      <c r="D28" s="56">
        <v>30</v>
      </c>
      <c r="E28" s="50" t="s">
        <v>248</v>
      </c>
      <c r="F28" s="50" t="s">
        <v>231</v>
      </c>
      <c r="G28" s="58">
        <v>0.45833333333333331</v>
      </c>
      <c r="H28" s="50">
        <v>90</v>
      </c>
      <c r="I28" s="56" t="s">
        <v>178</v>
      </c>
      <c r="J28" s="47">
        <v>3.5</v>
      </c>
    </row>
    <row r="29" spans="1:10" hidden="1" x14ac:dyDescent="0.35">
      <c r="A29" s="46" t="s">
        <v>240</v>
      </c>
      <c r="B29" s="50" t="s">
        <v>197</v>
      </c>
      <c r="C29" s="50" t="s">
        <v>175</v>
      </c>
      <c r="D29" s="56">
        <v>25</v>
      </c>
      <c r="E29" s="50" t="s">
        <v>202</v>
      </c>
      <c r="F29" s="50" t="s">
        <v>186</v>
      </c>
      <c r="G29" s="58">
        <v>0.58333333333333337</v>
      </c>
      <c r="H29" s="50">
        <v>60</v>
      </c>
      <c r="I29" s="56" t="s">
        <v>178</v>
      </c>
      <c r="J29" s="47">
        <v>3.5</v>
      </c>
    </row>
    <row r="30" spans="1:10" hidden="1" x14ac:dyDescent="0.35">
      <c r="A30" s="46" t="s">
        <v>235</v>
      </c>
      <c r="B30" s="50" t="s">
        <v>197</v>
      </c>
      <c r="C30" s="50" t="s">
        <v>189</v>
      </c>
      <c r="D30" s="56">
        <v>26</v>
      </c>
      <c r="E30" s="50" t="s">
        <v>211</v>
      </c>
      <c r="F30" s="50" t="s">
        <v>231</v>
      </c>
      <c r="G30" s="58">
        <v>0.625</v>
      </c>
      <c r="H30" s="50">
        <v>90</v>
      </c>
      <c r="I30" s="56" t="s">
        <v>178</v>
      </c>
      <c r="J30" s="47">
        <v>5</v>
      </c>
    </row>
    <row r="31" spans="1:10" hidden="1" x14ac:dyDescent="0.35">
      <c r="A31" s="46" t="s">
        <v>196</v>
      </c>
      <c r="B31" s="50" t="s">
        <v>197</v>
      </c>
      <c r="C31" s="50" t="s">
        <v>189</v>
      </c>
      <c r="D31" s="56">
        <v>30</v>
      </c>
      <c r="E31" s="50" t="s">
        <v>181</v>
      </c>
      <c r="F31" s="50" t="s">
        <v>177</v>
      </c>
      <c r="G31" s="58">
        <v>0.75</v>
      </c>
      <c r="H31" s="50">
        <v>60</v>
      </c>
      <c r="I31" s="56" t="s">
        <v>178</v>
      </c>
      <c r="J31" s="47">
        <v>5</v>
      </c>
    </row>
    <row r="32" spans="1:10" hidden="1" x14ac:dyDescent="0.35">
      <c r="A32" s="46" t="s">
        <v>198</v>
      </c>
      <c r="B32" s="50" t="s">
        <v>174</v>
      </c>
      <c r="C32" s="50" t="s">
        <v>175</v>
      </c>
      <c r="D32" s="56">
        <v>25</v>
      </c>
      <c r="E32" s="50" t="s">
        <v>185</v>
      </c>
      <c r="F32" s="50" t="s">
        <v>191</v>
      </c>
      <c r="G32" s="58">
        <v>0.375</v>
      </c>
      <c r="H32" s="50">
        <v>60</v>
      </c>
      <c r="I32" s="56" t="s">
        <v>178</v>
      </c>
      <c r="J32" s="47">
        <v>3.5</v>
      </c>
    </row>
    <row r="33" spans="1:10" hidden="1" x14ac:dyDescent="0.35">
      <c r="A33" s="46" t="s">
        <v>232</v>
      </c>
      <c r="B33" s="50" t="s">
        <v>174</v>
      </c>
      <c r="C33" s="50" t="s">
        <v>175</v>
      </c>
      <c r="D33" s="56">
        <v>25</v>
      </c>
      <c r="E33" s="50" t="s">
        <v>98</v>
      </c>
      <c r="F33" s="50" t="s">
        <v>177</v>
      </c>
      <c r="G33" s="58">
        <v>0.375</v>
      </c>
      <c r="H33" s="50">
        <v>60</v>
      </c>
      <c r="I33" s="56" t="s">
        <v>178</v>
      </c>
      <c r="J33" s="47">
        <v>3.5</v>
      </c>
    </row>
    <row r="34" spans="1:10" hidden="1" x14ac:dyDescent="0.35">
      <c r="A34" s="46" t="s">
        <v>184</v>
      </c>
      <c r="B34" s="50" t="s">
        <v>174</v>
      </c>
      <c r="C34" s="50" t="s">
        <v>175</v>
      </c>
      <c r="D34" s="56">
        <v>35</v>
      </c>
      <c r="E34" s="50" t="s">
        <v>185</v>
      </c>
      <c r="F34" s="50" t="s">
        <v>186</v>
      </c>
      <c r="G34" s="58">
        <v>0.41666666666666669</v>
      </c>
      <c r="H34" s="50">
        <v>60</v>
      </c>
      <c r="I34" s="56" t="s">
        <v>178</v>
      </c>
      <c r="J34" s="47">
        <v>3.5</v>
      </c>
    </row>
    <row r="35" spans="1:10" hidden="1" x14ac:dyDescent="0.35">
      <c r="A35" s="46" t="s">
        <v>216</v>
      </c>
      <c r="B35" s="50" t="s">
        <v>174</v>
      </c>
      <c r="C35" s="50" t="s">
        <v>189</v>
      </c>
      <c r="D35" s="56">
        <v>20</v>
      </c>
      <c r="E35" s="50" t="s">
        <v>215</v>
      </c>
      <c r="F35" s="50" t="s">
        <v>177</v>
      </c>
      <c r="G35" s="58">
        <v>0.41666666666666669</v>
      </c>
      <c r="H35" s="50">
        <v>45</v>
      </c>
      <c r="I35" s="56" t="s">
        <v>178</v>
      </c>
      <c r="J35" s="47">
        <v>3.5</v>
      </c>
    </row>
    <row r="36" spans="1:10" hidden="1" x14ac:dyDescent="0.35">
      <c r="A36" s="46" t="s">
        <v>218</v>
      </c>
      <c r="B36" s="50" t="s">
        <v>174</v>
      </c>
      <c r="C36" s="50" t="s">
        <v>175</v>
      </c>
      <c r="D36" s="56">
        <v>30</v>
      </c>
      <c r="E36" s="50" t="s">
        <v>98</v>
      </c>
      <c r="F36" s="50" t="s">
        <v>177</v>
      </c>
      <c r="G36" s="58">
        <v>0.45833333333333331</v>
      </c>
      <c r="H36" s="50">
        <v>60</v>
      </c>
      <c r="I36" s="56" t="s">
        <v>178</v>
      </c>
      <c r="J36" s="47">
        <v>3.5</v>
      </c>
    </row>
    <row r="37" spans="1:10" hidden="1" x14ac:dyDescent="0.35">
      <c r="A37" s="46" t="s">
        <v>244</v>
      </c>
      <c r="B37" s="50" t="s">
        <v>174</v>
      </c>
      <c r="C37" s="50" t="s">
        <v>189</v>
      </c>
      <c r="D37" s="56">
        <v>40</v>
      </c>
      <c r="E37" s="50" t="s">
        <v>200</v>
      </c>
      <c r="F37" s="50" t="s">
        <v>231</v>
      </c>
      <c r="G37" s="58">
        <v>0.58333333333333337</v>
      </c>
      <c r="H37" s="50">
        <v>60</v>
      </c>
      <c r="I37" s="56" t="s">
        <v>178</v>
      </c>
      <c r="J37" s="47">
        <v>3.5</v>
      </c>
    </row>
    <row r="38" spans="1:10" hidden="1" x14ac:dyDescent="0.35">
      <c r="A38" s="59" t="s">
        <v>239</v>
      </c>
      <c r="B38" s="54" t="s">
        <v>174</v>
      </c>
      <c r="C38" s="50" t="s">
        <v>175</v>
      </c>
      <c r="D38" s="56">
        <v>25</v>
      </c>
      <c r="E38" s="50" t="s">
        <v>215</v>
      </c>
      <c r="F38" s="50" t="s">
        <v>177</v>
      </c>
      <c r="G38" s="58">
        <v>0.75</v>
      </c>
      <c r="H38" s="50">
        <v>60</v>
      </c>
      <c r="I38" s="56" t="s">
        <v>178</v>
      </c>
      <c r="J38" s="47">
        <v>3.5</v>
      </c>
    </row>
    <row r="39" spans="1:10" hidden="1" x14ac:dyDescent="0.35">
      <c r="A39" s="46" t="s">
        <v>253</v>
      </c>
      <c r="B39" s="50" t="s">
        <v>174</v>
      </c>
      <c r="C39" s="50" t="s">
        <v>189</v>
      </c>
      <c r="D39" s="56">
        <v>35</v>
      </c>
      <c r="E39" s="50" t="s">
        <v>246</v>
      </c>
      <c r="F39" s="50"/>
      <c r="G39" s="58">
        <v>0.75</v>
      </c>
      <c r="H39" s="50">
        <v>60</v>
      </c>
      <c r="I39" s="56" t="s">
        <v>178</v>
      </c>
      <c r="J39" s="47">
        <v>3.5</v>
      </c>
    </row>
    <row r="40" spans="1:10" hidden="1" x14ac:dyDescent="0.35">
      <c r="A40" s="46" t="s">
        <v>208</v>
      </c>
      <c r="B40" s="50" t="s">
        <v>174</v>
      </c>
      <c r="C40" s="50" t="s">
        <v>189</v>
      </c>
      <c r="D40" s="56">
        <v>25</v>
      </c>
      <c r="E40" s="50" t="s">
        <v>202</v>
      </c>
      <c r="F40" s="50" t="s">
        <v>191</v>
      </c>
      <c r="G40" s="58">
        <v>0.75</v>
      </c>
      <c r="H40" s="50">
        <v>60</v>
      </c>
      <c r="I40" s="56" t="s">
        <v>178</v>
      </c>
      <c r="J40" s="47">
        <v>5</v>
      </c>
    </row>
    <row r="41" spans="1:10" hidden="1" x14ac:dyDescent="0.35">
      <c r="A41" s="46" t="s">
        <v>236</v>
      </c>
      <c r="B41" s="50" t="s">
        <v>174</v>
      </c>
      <c r="C41" s="50" t="s">
        <v>175</v>
      </c>
      <c r="D41" s="56">
        <v>12</v>
      </c>
      <c r="E41" s="50" t="s">
        <v>213</v>
      </c>
      <c r="F41" s="50" t="s">
        <v>186</v>
      </c>
      <c r="G41" s="58">
        <v>0.75</v>
      </c>
      <c r="H41" s="50">
        <v>60</v>
      </c>
      <c r="I41" s="56" t="s">
        <v>178</v>
      </c>
      <c r="J41" s="47">
        <v>5</v>
      </c>
    </row>
    <row r="42" spans="1:10" hidden="1" x14ac:dyDescent="0.35">
      <c r="A42" s="46" t="s">
        <v>210</v>
      </c>
      <c r="B42" s="50" t="s">
        <v>174</v>
      </c>
      <c r="C42" s="50" t="s">
        <v>189</v>
      </c>
      <c r="D42" s="56">
        <v>32</v>
      </c>
      <c r="E42" s="50" t="s">
        <v>211</v>
      </c>
      <c r="F42" s="50" t="s">
        <v>177</v>
      </c>
      <c r="G42" s="58">
        <v>0.79166666666666663</v>
      </c>
      <c r="H42" s="50">
        <v>60</v>
      </c>
      <c r="I42" s="56" t="s">
        <v>178</v>
      </c>
      <c r="J42" s="47">
        <v>3.5</v>
      </c>
    </row>
    <row r="43" spans="1:10" hidden="1" x14ac:dyDescent="0.35">
      <c r="A43" s="46" t="s">
        <v>237</v>
      </c>
      <c r="B43" s="50" t="s">
        <v>174</v>
      </c>
      <c r="C43" s="50" t="s">
        <v>226</v>
      </c>
      <c r="D43" s="56">
        <v>14</v>
      </c>
      <c r="E43" s="50" t="s">
        <v>238</v>
      </c>
      <c r="F43" s="50" t="s">
        <v>191</v>
      </c>
      <c r="G43" s="58">
        <v>0.79166666666666663</v>
      </c>
      <c r="H43" s="50">
        <v>60</v>
      </c>
      <c r="I43" s="56" t="s">
        <v>178</v>
      </c>
      <c r="J43" s="47">
        <v>3.5</v>
      </c>
    </row>
    <row r="44" spans="1:10" hidden="1" x14ac:dyDescent="0.35">
      <c r="A44" s="46" t="s">
        <v>173</v>
      </c>
      <c r="B44" s="50" t="s">
        <v>174</v>
      </c>
      <c r="C44" s="50" t="s">
        <v>175</v>
      </c>
      <c r="D44" s="56">
        <v>35</v>
      </c>
      <c r="E44" s="50" t="s">
        <v>176</v>
      </c>
      <c r="F44" s="50" t="s">
        <v>177</v>
      </c>
      <c r="G44" s="58">
        <v>0.83333333333333337</v>
      </c>
      <c r="H44" s="50">
        <v>60</v>
      </c>
      <c r="I44" s="56" t="s">
        <v>178</v>
      </c>
      <c r="J44" s="47">
        <v>3.5</v>
      </c>
    </row>
    <row r="45" spans="1:10" x14ac:dyDescent="0.35">
      <c r="A45" s="46" t="s">
        <v>188</v>
      </c>
      <c r="B45" s="50" t="s">
        <v>174</v>
      </c>
      <c r="C45" s="50" t="s">
        <v>189</v>
      </c>
      <c r="D45" s="56">
        <v>20</v>
      </c>
      <c r="E45" s="50" t="s">
        <v>190</v>
      </c>
      <c r="F45" s="50" t="s">
        <v>191</v>
      </c>
      <c r="G45" s="58">
        <v>0.83333333333333337</v>
      </c>
      <c r="H45" s="50">
        <v>60</v>
      </c>
      <c r="I45" s="56" t="s">
        <v>178</v>
      </c>
      <c r="J45" s="47">
        <v>3.5</v>
      </c>
    </row>
    <row r="46" spans="1:10" hidden="1" x14ac:dyDescent="0.35">
      <c r="A46" s="46" t="s">
        <v>223</v>
      </c>
      <c r="B46" s="50" t="s">
        <v>174</v>
      </c>
      <c r="C46" s="50" t="s">
        <v>175</v>
      </c>
      <c r="D46" s="56">
        <v>30</v>
      </c>
      <c r="E46" s="50" t="s">
        <v>220</v>
      </c>
      <c r="F46" s="50" t="s">
        <v>182</v>
      </c>
      <c r="G46" s="58">
        <v>0.83333333333333337</v>
      </c>
      <c r="H46" s="50">
        <v>60</v>
      </c>
      <c r="I46" s="56" t="s">
        <v>178</v>
      </c>
      <c r="J46" s="47">
        <v>3.5</v>
      </c>
    </row>
    <row r="47" spans="1:10" hidden="1" x14ac:dyDescent="0.35">
      <c r="A47" s="46" t="s">
        <v>224</v>
      </c>
      <c r="B47" s="50" t="s">
        <v>174</v>
      </c>
      <c r="C47" s="50" t="s">
        <v>189</v>
      </c>
      <c r="D47" s="56">
        <v>30</v>
      </c>
      <c r="E47" s="50" t="s">
        <v>200</v>
      </c>
      <c r="F47" s="50" t="s">
        <v>192</v>
      </c>
      <c r="G47" s="58">
        <v>0.83333333333333337</v>
      </c>
      <c r="H47" s="50">
        <v>60</v>
      </c>
      <c r="I47" s="56" t="s">
        <v>178</v>
      </c>
      <c r="J47" s="47">
        <v>3.5</v>
      </c>
    </row>
    <row r="48" spans="1:10" hidden="1" x14ac:dyDescent="0.35">
      <c r="A48" s="46" t="s">
        <v>221</v>
      </c>
      <c r="B48" s="50" t="s">
        <v>174</v>
      </c>
      <c r="C48" s="50" t="s">
        <v>189</v>
      </c>
      <c r="D48" s="56">
        <v>30</v>
      </c>
      <c r="E48" s="50" t="s">
        <v>222</v>
      </c>
      <c r="F48" s="50" t="s">
        <v>177</v>
      </c>
      <c r="G48" s="58">
        <v>0.875</v>
      </c>
      <c r="H48" s="50">
        <v>60</v>
      </c>
      <c r="I48" s="56" t="s">
        <v>178</v>
      </c>
      <c r="J48" s="47">
        <v>3.5</v>
      </c>
    </row>
    <row r="49" spans="1:10" hidden="1" x14ac:dyDescent="0.35">
      <c r="A49" s="46" t="s">
        <v>241</v>
      </c>
      <c r="B49" s="50" t="s">
        <v>180</v>
      </c>
      <c r="C49" s="50" t="s">
        <v>189</v>
      </c>
      <c r="D49" s="56">
        <v>30</v>
      </c>
      <c r="E49" s="50" t="s">
        <v>242</v>
      </c>
      <c r="F49" s="50" t="s">
        <v>231</v>
      </c>
      <c r="G49" s="58">
        <v>0.375</v>
      </c>
      <c r="H49" s="50">
        <v>120</v>
      </c>
      <c r="I49" s="56" t="s">
        <v>183</v>
      </c>
      <c r="J49" s="47"/>
    </row>
    <row r="50" spans="1:10" hidden="1" x14ac:dyDescent="0.35">
      <c r="A50" s="46" t="s">
        <v>243</v>
      </c>
      <c r="B50" s="50" t="s">
        <v>180</v>
      </c>
      <c r="C50" s="50" t="s">
        <v>189</v>
      </c>
      <c r="D50" s="56">
        <v>30</v>
      </c>
      <c r="E50" s="50" t="s">
        <v>220</v>
      </c>
      <c r="F50" s="50" t="s">
        <v>209</v>
      </c>
      <c r="G50" s="58">
        <v>0.375</v>
      </c>
      <c r="H50" s="50">
        <v>120</v>
      </c>
      <c r="I50" s="56" t="s">
        <v>183</v>
      </c>
      <c r="J50" s="47"/>
    </row>
    <row r="51" spans="1:10" hidden="1" x14ac:dyDescent="0.35">
      <c r="A51" s="46" t="s">
        <v>208</v>
      </c>
      <c r="B51" s="50" t="s">
        <v>180</v>
      </c>
      <c r="C51" s="50" t="s">
        <v>189</v>
      </c>
      <c r="D51" s="56">
        <v>25</v>
      </c>
      <c r="E51" s="50" t="s">
        <v>193</v>
      </c>
      <c r="F51" s="50" t="s">
        <v>209</v>
      </c>
      <c r="G51" s="58">
        <v>0.45833333333333331</v>
      </c>
      <c r="H51" s="50">
        <v>120</v>
      </c>
      <c r="I51" s="56" t="s">
        <v>183</v>
      </c>
      <c r="J51" s="47"/>
    </row>
    <row r="52" spans="1:10" hidden="1" x14ac:dyDescent="0.35">
      <c r="A52" s="46" t="s">
        <v>237</v>
      </c>
      <c r="B52" s="50" t="s">
        <v>180</v>
      </c>
      <c r="C52" s="50" t="s">
        <v>226</v>
      </c>
      <c r="D52" s="56">
        <v>14</v>
      </c>
      <c r="E52" s="50" t="s">
        <v>193</v>
      </c>
      <c r="F52" s="50" t="s">
        <v>209</v>
      </c>
      <c r="G52" s="58">
        <v>0.45833333333333331</v>
      </c>
      <c r="H52" s="50">
        <v>120</v>
      </c>
      <c r="I52" s="56" t="s">
        <v>183</v>
      </c>
      <c r="J52" s="47"/>
    </row>
    <row r="53" spans="1:10" hidden="1" x14ac:dyDescent="0.35">
      <c r="A53" s="46" t="s">
        <v>179</v>
      </c>
      <c r="B53" s="50" t="s">
        <v>180</v>
      </c>
      <c r="C53" s="50" t="s">
        <v>175</v>
      </c>
      <c r="D53" s="56">
        <v>35</v>
      </c>
      <c r="E53" s="50" t="s">
        <v>181</v>
      </c>
      <c r="F53" s="50" t="s">
        <v>182</v>
      </c>
      <c r="G53" s="58">
        <v>0.75</v>
      </c>
      <c r="H53" s="50">
        <v>60</v>
      </c>
      <c r="I53" s="56" t="s">
        <v>183</v>
      </c>
      <c r="J53" s="47"/>
    </row>
    <row r="54" spans="1:10" hidden="1" x14ac:dyDescent="0.35">
      <c r="A54" s="46" t="s">
        <v>230</v>
      </c>
      <c r="B54" s="50" t="s">
        <v>180</v>
      </c>
      <c r="C54" s="50" t="s">
        <v>189</v>
      </c>
      <c r="D54" s="56">
        <v>30</v>
      </c>
      <c r="E54" s="50" t="s">
        <v>193</v>
      </c>
      <c r="F54" s="50" t="s">
        <v>231</v>
      </c>
      <c r="G54" s="58">
        <v>0.75</v>
      </c>
      <c r="H54" s="50">
        <v>120</v>
      </c>
      <c r="I54" s="56" t="s">
        <v>183</v>
      </c>
      <c r="J54" s="47"/>
    </row>
    <row r="55" spans="1:10" hidden="1" x14ac:dyDescent="0.35">
      <c r="A55" s="46" t="s">
        <v>219</v>
      </c>
      <c r="B55" s="50" t="s">
        <v>180</v>
      </c>
      <c r="C55" s="50" t="s">
        <v>175</v>
      </c>
      <c r="D55" s="56">
        <v>15</v>
      </c>
      <c r="E55" s="50" t="s">
        <v>220</v>
      </c>
      <c r="F55" s="50" t="s">
        <v>192</v>
      </c>
      <c r="G55" s="58">
        <v>0.79166666666666663</v>
      </c>
      <c r="H55" s="50">
        <v>60</v>
      </c>
      <c r="I55" s="56" t="s">
        <v>183</v>
      </c>
      <c r="J55" s="47"/>
    </row>
    <row r="56" spans="1:10" hidden="1" x14ac:dyDescent="0.35">
      <c r="A56" s="46" t="s">
        <v>223</v>
      </c>
      <c r="B56" s="50" t="s">
        <v>180</v>
      </c>
      <c r="C56" s="50" t="s">
        <v>175</v>
      </c>
      <c r="D56" s="56">
        <v>30</v>
      </c>
      <c r="E56" s="50" t="s">
        <v>220</v>
      </c>
      <c r="F56" s="50" t="s">
        <v>186</v>
      </c>
      <c r="G56" s="58">
        <v>0.79166666666666663</v>
      </c>
      <c r="H56" s="50">
        <v>60</v>
      </c>
      <c r="I56" s="56" t="s">
        <v>183</v>
      </c>
      <c r="J56" s="47"/>
    </row>
    <row r="57" spans="1:10" hidden="1" x14ac:dyDescent="0.35">
      <c r="A57" s="46" t="s">
        <v>225</v>
      </c>
      <c r="B57" s="50" t="s">
        <v>180</v>
      </c>
      <c r="C57" s="50" t="s">
        <v>226</v>
      </c>
      <c r="D57" s="56">
        <v>12</v>
      </c>
      <c r="E57" s="50" t="s">
        <v>193</v>
      </c>
      <c r="F57" s="50" t="s">
        <v>177</v>
      </c>
      <c r="G57" s="58">
        <v>0.79166666666666663</v>
      </c>
      <c r="H57" s="50">
        <v>60</v>
      </c>
      <c r="I57" s="56" t="s">
        <v>183</v>
      </c>
      <c r="J57" s="47"/>
    </row>
    <row r="58" spans="1:10" hidden="1" x14ac:dyDescent="0.35">
      <c r="A58" s="46" t="s">
        <v>227</v>
      </c>
      <c r="B58" s="50" t="s">
        <v>180</v>
      </c>
      <c r="C58" s="50" t="s">
        <v>189</v>
      </c>
      <c r="D58" s="56">
        <v>30</v>
      </c>
      <c r="E58" s="50" t="s">
        <v>193</v>
      </c>
      <c r="F58" s="50" t="s">
        <v>182</v>
      </c>
      <c r="G58" s="58">
        <v>0.79166666666666663</v>
      </c>
      <c r="H58" s="50">
        <v>60</v>
      </c>
      <c r="I58" s="56" t="s">
        <v>183</v>
      </c>
      <c r="J58" s="47"/>
    </row>
    <row r="59" spans="1:10" hidden="1" x14ac:dyDescent="0.35">
      <c r="A59" s="46" t="s">
        <v>228</v>
      </c>
      <c r="B59" s="50" t="s">
        <v>180</v>
      </c>
      <c r="C59" s="50" t="s">
        <v>175</v>
      </c>
      <c r="D59" s="56">
        <v>30</v>
      </c>
      <c r="E59" s="50" t="s">
        <v>193</v>
      </c>
      <c r="F59" s="50" t="s">
        <v>177</v>
      </c>
      <c r="G59" s="58">
        <v>0.79166666666666663</v>
      </c>
      <c r="H59" s="50">
        <v>60</v>
      </c>
      <c r="I59" s="56" t="s">
        <v>183</v>
      </c>
      <c r="J59" s="47"/>
    </row>
    <row r="60" spans="1:10" hidden="1" x14ac:dyDescent="0.35">
      <c r="A60" s="46" t="s">
        <v>188</v>
      </c>
      <c r="B60" s="50" t="s">
        <v>180</v>
      </c>
      <c r="C60" s="50" t="s">
        <v>189</v>
      </c>
      <c r="D60" s="56">
        <v>20</v>
      </c>
      <c r="E60" s="50" t="s">
        <v>193</v>
      </c>
      <c r="F60" s="50" t="s">
        <v>186</v>
      </c>
      <c r="G60" s="58">
        <v>0.83333333333333337</v>
      </c>
      <c r="H60" s="50">
        <v>120</v>
      </c>
      <c r="I60" s="56" t="s">
        <v>183</v>
      </c>
      <c r="J60" s="47"/>
    </row>
    <row r="61" spans="1:10" hidden="1" x14ac:dyDescent="0.35">
      <c r="A61" s="46" t="s">
        <v>210</v>
      </c>
      <c r="B61" s="50" t="s">
        <v>180</v>
      </c>
      <c r="C61" s="50" t="s">
        <v>189</v>
      </c>
      <c r="D61" s="56">
        <v>32</v>
      </c>
      <c r="E61" s="50" t="s">
        <v>193</v>
      </c>
      <c r="F61" s="50" t="s">
        <v>182</v>
      </c>
      <c r="G61" s="58">
        <v>0.83333333333333337</v>
      </c>
      <c r="H61" s="50">
        <v>120</v>
      </c>
      <c r="I61" s="56" t="s">
        <v>183</v>
      </c>
      <c r="J61" s="47"/>
    </row>
    <row r="62" spans="1:10" hidden="1" x14ac:dyDescent="0.35">
      <c r="A62" s="46" t="s">
        <v>217</v>
      </c>
      <c r="B62" s="50" t="s">
        <v>180</v>
      </c>
      <c r="C62" s="50" t="s">
        <v>175</v>
      </c>
      <c r="D62" s="56">
        <v>15</v>
      </c>
      <c r="E62" s="50" t="s">
        <v>193</v>
      </c>
      <c r="F62" s="50" t="s">
        <v>191</v>
      </c>
      <c r="G62" s="58">
        <v>0.83333333333333337</v>
      </c>
      <c r="H62" s="50">
        <v>90</v>
      </c>
      <c r="I62" s="56" t="s">
        <v>183</v>
      </c>
      <c r="J62" s="47"/>
    </row>
    <row r="63" spans="1:10" hidden="1" x14ac:dyDescent="0.35">
      <c r="A63" s="46" t="s">
        <v>224</v>
      </c>
      <c r="B63" s="50" t="s">
        <v>180</v>
      </c>
      <c r="C63" s="50" t="s">
        <v>175</v>
      </c>
      <c r="D63" s="56">
        <v>15</v>
      </c>
      <c r="E63" s="50" t="s">
        <v>193</v>
      </c>
      <c r="F63" s="50" t="s">
        <v>186</v>
      </c>
      <c r="G63" s="58">
        <v>0.83333333333333337</v>
      </c>
      <c r="H63" s="50">
        <v>120</v>
      </c>
      <c r="I63" s="56" t="s">
        <v>183</v>
      </c>
      <c r="J63" s="47"/>
    </row>
    <row r="64" spans="1:10" hidden="1" x14ac:dyDescent="0.35">
      <c r="A64" s="46" t="s">
        <v>229</v>
      </c>
      <c r="B64" s="50" t="s">
        <v>180</v>
      </c>
      <c r="C64" s="50" t="s">
        <v>175</v>
      </c>
      <c r="D64" s="56">
        <v>30</v>
      </c>
      <c r="E64" s="50" t="s">
        <v>193</v>
      </c>
      <c r="F64" s="50" t="s">
        <v>192</v>
      </c>
      <c r="G64" s="58">
        <v>0.83333333333333337</v>
      </c>
      <c r="H64" s="50">
        <v>60</v>
      </c>
      <c r="I64" s="56" t="s">
        <v>183</v>
      </c>
      <c r="J64" s="47"/>
    </row>
    <row r="65" spans="1:10" hidden="1" x14ac:dyDescent="0.35">
      <c r="A65" s="46" t="s">
        <v>199</v>
      </c>
      <c r="B65" s="50" t="s">
        <v>180</v>
      </c>
      <c r="C65" s="50" t="s">
        <v>175</v>
      </c>
      <c r="D65" s="56">
        <v>20</v>
      </c>
      <c r="E65" s="50" t="s">
        <v>200</v>
      </c>
      <c r="F65" s="50" t="s">
        <v>177</v>
      </c>
      <c r="G65" s="58">
        <v>0.875</v>
      </c>
      <c r="H65" s="50">
        <v>60</v>
      </c>
      <c r="I65" s="56" t="s">
        <v>183</v>
      </c>
      <c r="J65" s="47"/>
    </row>
    <row r="66" spans="1:10" x14ac:dyDescent="0.35">
      <c r="A66" s="46" t="s">
        <v>221</v>
      </c>
      <c r="B66" s="50" t="s">
        <v>180</v>
      </c>
      <c r="C66" s="50" t="s">
        <v>189</v>
      </c>
      <c r="D66" s="56">
        <v>30</v>
      </c>
      <c r="E66" s="50" t="s">
        <v>193</v>
      </c>
      <c r="F66" s="50" t="s">
        <v>191</v>
      </c>
      <c r="G66" s="58">
        <v>0.875</v>
      </c>
      <c r="H66" s="50">
        <v>90</v>
      </c>
      <c r="I66" s="56" t="s">
        <v>183</v>
      </c>
      <c r="J66" s="47"/>
    </row>
    <row r="67" spans="1:10" hidden="1" x14ac:dyDescent="0.35">
      <c r="A67" s="46" t="s">
        <v>233</v>
      </c>
      <c r="B67" s="50" t="s">
        <v>234</v>
      </c>
      <c r="C67" s="50" t="s">
        <v>175</v>
      </c>
      <c r="D67" s="56">
        <v>30</v>
      </c>
      <c r="E67" s="50" t="s">
        <v>234</v>
      </c>
      <c r="F67" s="50" t="s">
        <v>231</v>
      </c>
      <c r="G67" s="58">
        <v>0.41666666666666669</v>
      </c>
      <c r="H67" s="50">
        <v>120</v>
      </c>
      <c r="I67" s="56" t="s">
        <v>178</v>
      </c>
      <c r="J67" s="47">
        <v>75</v>
      </c>
    </row>
    <row r="68" spans="1:10" hidden="1" x14ac:dyDescent="0.35">
      <c r="A68" s="46" t="s">
        <v>233</v>
      </c>
      <c r="B68" s="50" t="s">
        <v>234</v>
      </c>
      <c r="C68" s="50" t="s">
        <v>175</v>
      </c>
      <c r="D68" s="56">
        <v>31</v>
      </c>
      <c r="E68" s="50" t="s">
        <v>234</v>
      </c>
      <c r="F68" s="50" t="s">
        <v>209</v>
      </c>
      <c r="G68" s="58">
        <v>0.41666666666666669</v>
      </c>
      <c r="H68" s="50">
        <v>120</v>
      </c>
      <c r="I68" s="56" t="s">
        <v>178</v>
      </c>
      <c r="J68" s="47">
        <v>75</v>
      </c>
    </row>
    <row r="69" spans="1:10" hidden="1" x14ac:dyDescent="0.35">
      <c r="A69" s="46" t="s">
        <v>233</v>
      </c>
      <c r="B69" s="50" t="s">
        <v>234</v>
      </c>
      <c r="C69" s="50" t="s">
        <v>175</v>
      </c>
      <c r="D69" s="56">
        <v>30</v>
      </c>
      <c r="E69" s="50" t="s">
        <v>234</v>
      </c>
      <c r="F69" s="50" t="s">
        <v>231</v>
      </c>
      <c r="G69" s="58">
        <v>0.54166666666666663</v>
      </c>
      <c r="H69" s="50">
        <v>120</v>
      </c>
      <c r="I69" s="56" t="s">
        <v>178</v>
      </c>
      <c r="J69" s="47">
        <v>75</v>
      </c>
    </row>
    <row r="70" spans="1:10" hidden="1" x14ac:dyDescent="0.35">
      <c r="A70" s="46" t="s">
        <v>233</v>
      </c>
      <c r="B70" s="50" t="s">
        <v>234</v>
      </c>
      <c r="C70" s="50" t="s">
        <v>175</v>
      </c>
      <c r="D70" s="56">
        <v>32</v>
      </c>
      <c r="E70" s="50" t="s">
        <v>234</v>
      </c>
      <c r="F70" s="50" t="s">
        <v>177</v>
      </c>
      <c r="G70" s="58">
        <v>0.54166666666666663</v>
      </c>
      <c r="H70" s="50">
        <v>120</v>
      </c>
      <c r="I70" s="56" t="s">
        <v>178</v>
      </c>
      <c r="J70" s="47">
        <v>75</v>
      </c>
    </row>
    <row r="71" spans="1:10" hidden="1" x14ac:dyDescent="0.35">
      <c r="A71" s="46" t="s">
        <v>233</v>
      </c>
      <c r="B71" s="50" t="s">
        <v>234</v>
      </c>
      <c r="C71" s="50" t="s">
        <v>175</v>
      </c>
      <c r="D71" s="56">
        <v>30</v>
      </c>
      <c r="E71" s="50" t="s">
        <v>234</v>
      </c>
      <c r="F71" s="50" t="s">
        <v>231</v>
      </c>
      <c r="G71" s="58">
        <v>0.66666666666666663</v>
      </c>
      <c r="H71" s="50">
        <v>120</v>
      </c>
      <c r="I71" s="56" t="s">
        <v>178</v>
      </c>
      <c r="J71" s="47">
        <v>75</v>
      </c>
    </row>
    <row r="72" spans="1:10" hidden="1" x14ac:dyDescent="0.35">
      <c r="A72" s="46" t="s">
        <v>233</v>
      </c>
      <c r="B72" s="50" t="s">
        <v>234</v>
      </c>
      <c r="C72" s="50" t="s">
        <v>175</v>
      </c>
      <c r="D72" s="56">
        <v>33</v>
      </c>
      <c r="E72" s="50" t="s">
        <v>234</v>
      </c>
      <c r="F72" s="50" t="s">
        <v>186</v>
      </c>
      <c r="G72" s="58">
        <v>0.66666666666666663</v>
      </c>
      <c r="H72" s="50">
        <v>120</v>
      </c>
      <c r="I72" s="56" t="s">
        <v>178</v>
      </c>
      <c r="J72" s="47">
        <v>75</v>
      </c>
    </row>
    <row r="73" spans="1:10" hidden="1" x14ac:dyDescent="0.35">
      <c r="A73" s="48" t="s">
        <v>249</v>
      </c>
      <c r="B73" s="65" t="s">
        <v>250</v>
      </c>
      <c r="C73" s="65" t="s">
        <v>189</v>
      </c>
      <c r="D73" s="66">
        <v>20</v>
      </c>
      <c r="E73" s="65" t="s">
        <v>251</v>
      </c>
      <c r="F73" s="65" t="s">
        <v>177</v>
      </c>
      <c r="G73" s="67">
        <v>0.45833333333333331</v>
      </c>
      <c r="H73" s="65">
        <v>90</v>
      </c>
      <c r="I73" s="66" t="s">
        <v>203</v>
      </c>
      <c r="J73" s="68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F16" sqref="F16"/>
    </sheetView>
  </sheetViews>
  <sheetFormatPr defaultColWidth="9.1796875" defaultRowHeight="15.5" x14ac:dyDescent="0.35"/>
  <cols>
    <col min="1" max="2" width="9.1796875" style="1"/>
    <col min="3" max="3" width="16.81640625" style="1" bestFit="1" customWidth="1"/>
    <col min="4" max="5" width="9.1796875" style="1"/>
    <col min="6" max="6" width="22.6328125" style="1" bestFit="1" customWidth="1"/>
    <col min="7" max="16384" width="9.1796875" style="1"/>
  </cols>
  <sheetData>
    <row r="1" spans="1:6" s="2" customFormat="1" x14ac:dyDescent="0.35">
      <c r="A1" s="2" t="s">
        <v>1</v>
      </c>
      <c r="C1" s="7" t="s">
        <v>14</v>
      </c>
      <c r="D1" s="7"/>
      <c r="E1" s="8"/>
      <c r="F1" s="2" t="s">
        <v>15</v>
      </c>
    </row>
    <row r="2" spans="1:6" x14ac:dyDescent="0.35">
      <c r="A2" s="1">
        <v>82</v>
      </c>
      <c r="C2" s="3"/>
      <c r="D2" s="3"/>
      <c r="E2" s="3"/>
    </row>
    <row r="3" spans="1:6" x14ac:dyDescent="0.35">
      <c r="A3" s="1">
        <v>93</v>
      </c>
      <c r="C3" s="3" t="s">
        <v>2</v>
      </c>
      <c r="D3" s="3">
        <v>81.214285714285708</v>
      </c>
      <c r="E3" s="3"/>
      <c r="F3" s="1">
        <f>AVERAGE(A2:A15)</f>
        <v>81.214285714285708</v>
      </c>
    </row>
    <row r="4" spans="1:6" x14ac:dyDescent="0.35">
      <c r="A4" s="1">
        <v>91</v>
      </c>
      <c r="C4" s="3" t="s">
        <v>3</v>
      </c>
      <c r="D4" s="3">
        <v>4.0453182428615264</v>
      </c>
      <c r="E4" s="3"/>
    </row>
    <row r="5" spans="1:6" x14ac:dyDescent="0.35">
      <c r="A5" s="1">
        <v>69</v>
      </c>
      <c r="C5" s="3" t="s">
        <v>4</v>
      </c>
      <c r="D5" s="3">
        <v>85</v>
      </c>
      <c r="E5" s="3"/>
      <c r="F5" s="1">
        <f>MEDIAN(A2:A15)</f>
        <v>85</v>
      </c>
    </row>
    <row r="6" spans="1:6" x14ac:dyDescent="0.35">
      <c r="A6" s="1">
        <v>96</v>
      </c>
      <c r="C6" s="3" t="s">
        <v>5</v>
      </c>
      <c r="D6" s="3">
        <v>93</v>
      </c>
      <c r="E6" s="3"/>
      <c r="F6" s="1">
        <f>MODE(A2:A15)</f>
        <v>93</v>
      </c>
    </row>
    <row r="7" spans="1:6" x14ac:dyDescent="0.35">
      <c r="A7" s="1">
        <v>61</v>
      </c>
      <c r="C7" s="3" t="s">
        <v>6</v>
      </c>
      <c r="D7" s="3">
        <v>15.136194885254211</v>
      </c>
      <c r="E7" s="3"/>
      <c r="F7" s="1">
        <f>STDEV(A2:A15)</f>
        <v>15.136194885254211</v>
      </c>
    </row>
    <row r="8" spans="1:6" x14ac:dyDescent="0.35">
      <c r="A8" s="1">
        <v>88</v>
      </c>
      <c r="C8" s="3" t="s">
        <v>7</v>
      </c>
      <c r="D8" s="3">
        <v>229.10439560439576</v>
      </c>
      <c r="E8" s="3"/>
      <c r="F8" s="1">
        <f>VAR(A2:A15)</f>
        <v>229.10439560439576</v>
      </c>
    </row>
    <row r="9" spans="1:6" x14ac:dyDescent="0.35">
      <c r="A9" s="1">
        <v>58</v>
      </c>
      <c r="C9" s="3" t="s">
        <v>8</v>
      </c>
      <c r="D9" s="3">
        <v>-1.4260535063005588</v>
      </c>
      <c r="E9" s="3"/>
    </row>
    <row r="10" spans="1:6" x14ac:dyDescent="0.35">
      <c r="A10" s="1">
        <v>59</v>
      </c>
      <c r="C10" s="3" t="s">
        <v>9</v>
      </c>
      <c r="D10" s="3">
        <v>-0.40210800387937018</v>
      </c>
      <c r="E10" s="3"/>
    </row>
    <row r="11" spans="1:6" x14ac:dyDescent="0.35">
      <c r="A11" s="1">
        <v>100</v>
      </c>
      <c r="C11" s="3" t="s">
        <v>10</v>
      </c>
      <c r="D11" s="3">
        <v>42</v>
      </c>
      <c r="E11" s="3"/>
    </row>
    <row r="12" spans="1:6" x14ac:dyDescent="0.35">
      <c r="A12" s="1">
        <v>93</v>
      </c>
      <c r="C12" s="3" t="s">
        <v>11</v>
      </c>
      <c r="D12" s="3">
        <v>58</v>
      </c>
      <c r="E12" s="3"/>
      <c r="F12" s="1">
        <f>MIN(A2:A15)</f>
        <v>58</v>
      </c>
    </row>
    <row r="13" spans="1:6" x14ac:dyDescent="0.35">
      <c r="A13" s="1">
        <v>71</v>
      </c>
      <c r="C13" s="3" t="s">
        <v>12</v>
      </c>
      <c r="D13" s="3">
        <v>100</v>
      </c>
      <c r="E13" s="3"/>
      <c r="F13" s="1">
        <f>MAX(A2:A15)</f>
        <v>100</v>
      </c>
    </row>
    <row r="14" spans="1:6" x14ac:dyDescent="0.35">
      <c r="A14" s="1">
        <v>78</v>
      </c>
      <c r="C14" s="3" t="s">
        <v>0</v>
      </c>
      <c r="D14" s="3">
        <v>1137</v>
      </c>
      <c r="E14" s="3"/>
      <c r="F14" s="1">
        <f>SUM(A2:A15)</f>
        <v>1137</v>
      </c>
    </row>
    <row r="15" spans="1:6" ht="16" thickBot="1" x14ac:dyDescent="0.4">
      <c r="A15" s="1">
        <v>98</v>
      </c>
      <c r="C15" s="4" t="s">
        <v>13</v>
      </c>
      <c r="D15" s="4">
        <v>14</v>
      </c>
      <c r="E15" s="3"/>
      <c r="F15" s="1">
        <f>COUNT(A2:A15)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F8" sqref="F8"/>
    </sheetView>
  </sheetViews>
  <sheetFormatPr defaultRowHeight="14.5" x14ac:dyDescent="0.35"/>
  <cols>
    <col min="1" max="1" width="37.90625" bestFit="1" customWidth="1"/>
  </cols>
  <sheetData>
    <row r="1" spans="1:6" ht="24" x14ac:dyDescent="0.6">
      <c r="A1" s="9" t="s">
        <v>16</v>
      </c>
      <c r="B1" s="10"/>
      <c r="C1" s="10"/>
      <c r="D1" s="10"/>
      <c r="E1" s="5"/>
      <c r="F1" s="5"/>
    </row>
    <row r="2" spans="1:6" x14ac:dyDescent="0.35">
      <c r="A2" s="5"/>
      <c r="B2" s="10"/>
      <c r="C2" s="10"/>
      <c r="D2" s="10"/>
      <c r="E2" s="5"/>
      <c r="F2" s="5"/>
    </row>
    <row r="3" spans="1:6" x14ac:dyDescent="0.35">
      <c r="A3" s="5"/>
      <c r="B3" s="11" t="s">
        <v>17</v>
      </c>
      <c r="C3" s="11" t="s">
        <v>18</v>
      </c>
      <c r="D3" s="11" t="s">
        <v>19</v>
      </c>
      <c r="E3" s="5"/>
      <c r="F3" s="5"/>
    </row>
    <row r="4" spans="1:6" x14ac:dyDescent="0.35">
      <c r="A4" s="5"/>
      <c r="B4" s="10"/>
      <c r="C4" s="10"/>
      <c r="D4" s="10"/>
      <c r="E4" s="5"/>
      <c r="F4" s="5"/>
    </row>
    <row r="5" spans="1:6" x14ac:dyDescent="0.35">
      <c r="A5" s="12" t="s">
        <v>20</v>
      </c>
      <c r="B5" s="13">
        <v>0.17</v>
      </c>
      <c r="C5" s="13">
        <v>0.31</v>
      </c>
      <c r="D5" s="13">
        <v>0.18</v>
      </c>
      <c r="E5" s="5"/>
      <c r="F5" s="5"/>
    </row>
    <row r="6" spans="1:6" x14ac:dyDescent="0.35">
      <c r="A6" s="12" t="s">
        <v>21</v>
      </c>
      <c r="B6" s="13">
        <v>0.2</v>
      </c>
      <c r="C6" s="13">
        <v>0.15</v>
      </c>
      <c r="D6" s="13">
        <v>0.01</v>
      </c>
      <c r="E6" s="5"/>
      <c r="F6" s="5"/>
    </row>
    <row r="7" spans="1:6" x14ac:dyDescent="0.35">
      <c r="A7" s="12" t="s">
        <v>22</v>
      </c>
      <c r="B7" s="13">
        <v>0.04</v>
      </c>
      <c r="C7" s="13">
        <v>0.19</v>
      </c>
      <c r="D7" s="13">
        <v>0.41</v>
      </c>
      <c r="E7" s="5"/>
      <c r="F7" s="5"/>
    </row>
    <row r="8" spans="1:6" x14ac:dyDescent="0.35">
      <c r="A8" s="12" t="s">
        <v>23</v>
      </c>
      <c r="B8" s="13">
        <v>0.34</v>
      </c>
      <c r="C8" s="13">
        <v>0.12</v>
      </c>
      <c r="D8" s="13">
        <v>0.03</v>
      </c>
      <c r="E8" s="5"/>
      <c r="F8" s="5"/>
    </row>
    <row r="9" spans="1:6" x14ac:dyDescent="0.35">
      <c r="A9" s="12" t="s">
        <v>24</v>
      </c>
      <c r="B9" s="13">
        <v>0.17</v>
      </c>
      <c r="C9" s="13">
        <v>0.08</v>
      </c>
      <c r="D9" s="13">
        <v>0.11</v>
      </c>
      <c r="E9" s="5"/>
      <c r="F9" s="5"/>
    </row>
    <row r="10" spans="1:6" x14ac:dyDescent="0.35">
      <c r="A10" s="12" t="s">
        <v>25</v>
      </c>
      <c r="B10" s="13">
        <v>0.08</v>
      </c>
      <c r="C10" s="13">
        <v>0.15</v>
      </c>
      <c r="D10" s="13">
        <v>0.26</v>
      </c>
      <c r="E10" s="5"/>
      <c r="F10" s="5"/>
    </row>
    <row r="11" spans="1:6" x14ac:dyDescent="0.35">
      <c r="A11" s="5"/>
      <c r="B11" s="14"/>
      <c r="C11" s="14"/>
      <c r="D11" s="14"/>
      <c r="E11" s="5"/>
      <c r="F11" s="5"/>
    </row>
    <row r="12" spans="1:6" x14ac:dyDescent="0.35">
      <c r="A12" s="15" t="s">
        <v>26</v>
      </c>
      <c r="B12" s="10"/>
      <c r="C12" s="10"/>
      <c r="D12" s="10"/>
      <c r="E12" s="5"/>
      <c r="F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O7" sqref="O7"/>
    </sheetView>
  </sheetViews>
  <sheetFormatPr defaultRowHeight="14.5" x14ac:dyDescent="0.35"/>
  <cols>
    <col min="1" max="1" width="37.90625" style="5" bestFit="1" customWidth="1"/>
    <col min="2" max="16384" width="8.7265625" style="5"/>
  </cols>
  <sheetData>
    <row r="1" spans="1:4" ht="24" x14ac:dyDescent="0.6">
      <c r="A1" s="9" t="s">
        <v>16</v>
      </c>
      <c r="B1" s="10"/>
      <c r="C1" s="10"/>
      <c r="D1" s="10"/>
    </row>
    <row r="2" spans="1:4" x14ac:dyDescent="0.35">
      <c r="B2" s="10"/>
      <c r="C2" s="10"/>
      <c r="D2" s="10"/>
    </row>
    <row r="3" spans="1:4" x14ac:dyDescent="0.35">
      <c r="B3" s="11" t="s">
        <v>17</v>
      </c>
      <c r="C3" s="11" t="s">
        <v>18</v>
      </c>
      <c r="D3" s="11" t="s">
        <v>19</v>
      </c>
    </row>
    <row r="4" spans="1:4" x14ac:dyDescent="0.35">
      <c r="B4" s="10"/>
      <c r="C4" s="10"/>
      <c r="D4" s="10"/>
    </row>
    <row r="5" spans="1:4" x14ac:dyDescent="0.35">
      <c r="A5" s="12" t="s">
        <v>20</v>
      </c>
      <c r="B5" s="13">
        <v>0.17</v>
      </c>
      <c r="C5" s="13">
        <v>0.31</v>
      </c>
      <c r="D5" s="13">
        <v>0.18</v>
      </c>
    </row>
    <row r="6" spans="1:4" x14ac:dyDescent="0.35">
      <c r="A6" s="12" t="s">
        <v>21</v>
      </c>
      <c r="B6" s="13">
        <v>0.2</v>
      </c>
      <c r="C6" s="13">
        <v>0.15</v>
      </c>
      <c r="D6" s="13">
        <v>0.01</v>
      </c>
    </row>
    <row r="7" spans="1:4" x14ac:dyDescent="0.35">
      <c r="A7" s="12" t="s">
        <v>22</v>
      </c>
      <c r="B7" s="13">
        <v>0.04</v>
      </c>
      <c r="C7" s="13">
        <v>0.19</v>
      </c>
      <c r="D7" s="13">
        <v>0.41</v>
      </c>
    </row>
    <row r="8" spans="1:4" x14ac:dyDescent="0.35">
      <c r="A8" s="12" t="s">
        <v>23</v>
      </c>
      <c r="B8" s="13">
        <v>0.34</v>
      </c>
      <c r="C8" s="13">
        <v>0.12</v>
      </c>
      <c r="D8" s="13">
        <v>0.03</v>
      </c>
    </row>
    <row r="9" spans="1:4" x14ac:dyDescent="0.35">
      <c r="A9" s="12" t="s">
        <v>24</v>
      </c>
      <c r="B9" s="13">
        <v>0.17</v>
      </c>
      <c r="C9" s="13">
        <v>0.08</v>
      </c>
      <c r="D9" s="13">
        <v>0.11</v>
      </c>
    </row>
    <row r="10" spans="1:4" x14ac:dyDescent="0.35">
      <c r="A10" s="12" t="s">
        <v>25</v>
      </c>
      <c r="B10" s="13">
        <v>0.08</v>
      </c>
      <c r="C10" s="13">
        <v>0.15</v>
      </c>
      <c r="D10" s="13">
        <v>0.26</v>
      </c>
    </row>
    <row r="11" spans="1:4" x14ac:dyDescent="0.35">
      <c r="B11" s="14"/>
      <c r="C11" s="14"/>
      <c r="D11" s="14"/>
    </row>
    <row r="12" spans="1:4" x14ac:dyDescent="0.35">
      <c r="A12" s="15" t="s">
        <v>26</v>
      </c>
      <c r="B12" s="10"/>
      <c r="C12" s="10"/>
      <c r="D12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" sqref="A5"/>
    </sheetView>
  </sheetViews>
  <sheetFormatPr defaultRowHeight="14.5" x14ac:dyDescent="0.35"/>
  <sheetData>
    <row r="1" spans="1:4" ht="17" x14ac:dyDescent="0.35">
      <c r="A1" s="69" t="s">
        <v>27</v>
      </c>
      <c r="B1" s="70"/>
      <c r="C1" s="70"/>
      <c r="D1" s="71"/>
    </row>
    <row r="2" spans="1:4" ht="17" x14ac:dyDescent="0.35">
      <c r="A2" s="17"/>
      <c r="B2" s="18"/>
      <c r="C2" s="18"/>
      <c r="D2" s="19"/>
    </row>
    <row r="3" spans="1:4" x14ac:dyDescent="0.35">
      <c r="A3" s="20" t="s">
        <v>28</v>
      </c>
      <c r="B3" s="20" t="s">
        <v>29</v>
      </c>
      <c r="C3" s="20" t="s">
        <v>30</v>
      </c>
      <c r="D3" s="20" t="s">
        <v>31</v>
      </c>
    </row>
    <row r="4" spans="1:4" x14ac:dyDescent="0.35">
      <c r="A4" s="21" t="s">
        <v>32</v>
      </c>
      <c r="B4" s="21">
        <v>35</v>
      </c>
      <c r="C4" s="21">
        <v>39</v>
      </c>
      <c r="D4" s="21">
        <v>29</v>
      </c>
    </row>
    <row r="5" spans="1:4" x14ac:dyDescent="0.35">
      <c r="A5" s="21" t="s">
        <v>33</v>
      </c>
      <c r="B5" s="21">
        <v>32</v>
      </c>
      <c r="C5" s="21">
        <v>17</v>
      </c>
      <c r="D5" s="21">
        <v>14</v>
      </c>
    </row>
    <row r="6" spans="1:4" x14ac:dyDescent="0.35">
      <c r="A6" s="21" t="s">
        <v>34</v>
      </c>
      <c r="B6" s="21">
        <v>27</v>
      </c>
      <c r="C6" s="21">
        <v>27</v>
      </c>
      <c r="D6" s="21">
        <v>38</v>
      </c>
    </row>
    <row r="7" spans="1:4" x14ac:dyDescent="0.35">
      <c r="A7" s="21" t="s">
        <v>35</v>
      </c>
      <c r="B7" s="21">
        <v>17</v>
      </c>
      <c r="C7" s="21">
        <v>16</v>
      </c>
      <c r="D7" s="21">
        <v>16</v>
      </c>
    </row>
    <row r="8" spans="1:4" x14ac:dyDescent="0.35">
      <c r="A8" s="21" t="s">
        <v>36</v>
      </c>
      <c r="B8" s="21">
        <v>16</v>
      </c>
      <c r="C8" s="21">
        <v>9</v>
      </c>
      <c r="D8" s="21">
        <v>12</v>
      </c>
    </row>
    <row r="9" spans="1:4" x14ac:dyDescent="0.35">
      <c r="A9" s="21" t="s">
        <v>37</v>
      </c>
      <c r="B9" s="21">
        <v>14</v>
      </c>
      <c r="C9" s="21">
        <v>16</v>
      </c>
      <c r="D9" s="21">
        <v>18</v>
      </c>
    </row>
    <row r="10" spans="1:4" x14ac:dyDescent="0.35">
      <c r="A10" s="21" t="s">
        <v>38</v>
      </c>
      <c r="B10" s="21">
        <v>11</v>
      </c>
      <c r="C10" s="21">
        <v>9</v>
      </c>
      <c r="D10" s="21">
        <v>13</v>
      </c>
    </row>
    <row r="11" spans="1:4" x14ac:dyDescent="0.35">
      <c r="A11" s="21" t="s">
        <v>39</v>
      </c>
      <c r="B11" s="21">
        <v>10</v>
      </c>
      <c r="C11" s="21">
        <v>11</v>
      </c>
      <c r="D11" s="21">
        <v>11</v>
      </c>
    </row>
    <row r="12" spans="1:4" ht="20" x14ac:dyDescent="0.35">
      <c r="A12" s="21" t="s">
        <v>40</v>
      </c>
      <c r="B12" s="21">
        <v>9</v>
      </c>
      <c r="C12" s="21">
        <v>12</v>
      </c>
      <c r="D12" s="21">
        <v>9</v>
      </c>
    </row>
    <row r="13" spans="1:4" ht="20" x14ac:dyDescent="0.35">
      <c r="A13" s="21" t="s">
        <v>41</v>
      </c>
      <c r="B13" s="21">
        <v>9</v>
      </c>
      <c r="C13" s="21">
        <v>9</v>
      </c>
      <c r="D13" s="21">
        <v>12</v>
      </c>
    </row>
    <row r="14" spans="1:4" x14ac:dyDescent="0.35">
      <c r="A14" s="21" t="s">
        <v>42</v>
      </c>
      <c r="B14" s="21">
        <v>9</v>
      </c>
      <c r="C14" s="21">
        <v>7</v>
      </c>
      <c r="D14" s="21">
        <v>11</v>
      </c>
    </row>
    <row r="15" spans="1:4" x14ac:dyDescent="0.35">
      <c r="A15" s="21" t="s">
        <v>43</v>
      </c>
      <c r="B15" s="21">
        <v>9</v>
      </c>
      <c r="C15" s="21">
        <v>5</v>
      </c>
      <c r="D15" s="21">
        <v>9</v>
      </c>
    </row>
    <row r="16" spans="1:4" x14ac:dyDescent="0.35">
      <c r="A16" s="21" t="s">
        <v>44</v>
      </c>
      <c r="B16" s="21">
        <v>8</v>
      </c>
      <c r="C16" s="21">
        <v>6</v>
      </c>
      <c r="D16" s="21">
        <v>3</v>
      </c>
    </row>
    <row r="17" spans="1:4" x14ac:dyDescent="0.35">
      <c r="A17" s="21" t="s">
        <v>45</v>
      </c>
      <c r="B17" s="21">
        <v>8</v>
      </c>
      <c r="C17" s="21">
        <v>5</v>
      </c>
      <c r="D17" s="21">
        <v>6</v>
      </c>
    </row>
    <row r="18" spans="1:4" x14ac:dyDescent="0.35">
      <c r="A18" s="21" t="s">
        <v>46</v>
      </c>
      <c r="B18" s="21">
        <v>6</v>
      </c>
      <c r="C18" s="21">
        <v>6</v>
      </c>
      <c r="D18" s="21">
        <v>4</v>
      </c>
    </row>
    <row r="19" spans="1:4" x14ac:dyDescent="0.35">
      <c r="A19" s="21" t="s">
        <v>47</v>
      </c>
      <c r="B19" s="21">
        <v>5</v>
      </c>
      <c r="C19" s="21">
        <v>0</v>
      </c>
      <c r="D19" s="21">
        <v>1</v>
      </c>
    </row>
    <row r="20" spans="1:4" ht="20" x14ac:dyDescent="0.35">
      <c r="A20" s="21" t="s">
        <v>48</v>
      </c>
      <c r="B20" s="21">
        <v>4</v>
      </c>
      <c r="C20" s="21">
        <v>9</v>
      </c>
      <c r="D20" s="21">
        <v>9</v>
      </c>
    </row>
    <row r="21" spans="1:4" x14ac:dyDescent="0.35">
      <c r="A21" s="21" t="s">
        <v>49</v>
      </c>
      <c r="B21" s="21">
        <v>4</v>
      </c>
      <c r="C21" s="21">
        <v>3</v>
      </c>
      <c r="D21" s="21">
        <v>3</v>
      </c>
    </row>
    <row r="22" spans="1:4" x14ac:dyDescent="0.35">
      <c r="A22" s="21" t="s">
        <v>50</v>
      </c>
      <c r="B22" s="21">
        <v>4</v>
      </c>
      <c r="C22" s="21">
        <v>1</v>
      </c>
      <c r="D22" s="21">
        <v>2</v>
      </c>
    </row>
    <row r="23" spans="1:4" x14ac:dyDescent="0.35">
      <c r="A23" s="21" t="s">
        <v>51</v>
      </c>
      <c r="B23" s="21">
        <v>3</v>
      </c>
      <c r="C23" s="21">
        <v>11</v>
      </c>
      <c r="D23" s="21">
        <v>5</v>
      </c>
    </row>
    <row r="24" spans="1:4" x14ac:dyDescent="0.35">
      <c r="A24" s="21" t="s">
        <v>52</v>
      </c>
      <c r="B24" s="21">
        <v>3</v>
      </c>
      <c r="C24" s="21">
        <v>6</v>
      </c>
      <c r="D24" s="21">
        <v>3</v>
      </c>
    </row>
    <row r="25" spans="1:4" x14ac:dyDescent="0.35">
      <c r="A25" s="21" t="s">
        <v>53</v>
      </c>
      <c r="B25" s="21">
        <v>3</v>
      </c>
      <c r="C25" s="21">
        <v>3</v>
      </c>
      <c r="D25" s="21">
        <v>4</v>
      </c>
    </row>
    <row r="26" spans="1:4" x14ac:dyDescent="0.35">
      <c r="A26" s="21" t="s">
        <v>54</v>
      </c>
      <c r="B26" s="21">
        <v>3</v>
      </c>
      <c r="C26" s="21">
        <v>2</v>
      </c>
      <c r="D26" s="21">
        <v>5</v>
      </c>
    </row>
    <row r="27" spans="1:4" ht="20" x14ac:dyDescent="0.35">
      <c r="A27" s="21" t="s">
        <v>55</v>
      </c>
      <c r="B27" s="21">
        <v>3</v>
      </c>
      <c r="C27" s="21">
        <v>2</v>
      </c>
      <c r="D27" s="21">
        <v>0</v>
      </c>
    </row>
    <row r="28" spans="1:4" x14ac:dyDescent="0.35">
      <c r="A28" s="21" t="s">
        <v>56</v>
      </c>
      <c r="B28" s="21">
        <v>3</v>
      </c>
      <c r="C28" s="21">
        <v>1</v>
      </c>
      <c r="D28" s="21">
        <v>4</v>
      </c>
    </row>
    <row r="29" spans="1:4" x14ac:dyDescent="0.35">
      <c r="A29" s="21" t="s">
        <v>57</v>
      </c>
      <c r="B29" s="21">
        <v>2</v>
      </c>
      <c r="C29" s="21">
        <v>6</v>
      </c>
      <c r="D29" s="21">
        <v>7</v>
      </c>
    </row>
    <row r="30" spans="1:4" x14ac:dyDescent="0.35">
      <c r="A30" s="21" t="s">
        <v>58</v>
      </c>
      <c r="B30" s="21">
        <v>2</v>
      </c>
      <c r="C30" s="21">
        <v>4</v>
      </c>
      <c r="D30" s="21">
        <v>1</v>
      </c>
    </row>
    <row r="31" spans="1:4" x14ac:dyDescent="0.35">
      <c r="A31" s="21" t="s">
        <v>59</v>
      </c>
      <c r="B31" s="21">
        <v>2</v>
      </c>
      <c r="C31" s="21">
        <v>3</v>
      </c>
      <c r="D31" s="21">
        <v>2</v>
      </c>
    </row>
    <row r="32" spans="1:4" x14ac:dyDescent="0.35">
      <c r="A32" s="21" t="s">
        <v>60</v>
      </c>
      <c r="B32" s="21">
        <v>2</v>
      </c>
      <c r="C32" s="21">
        <v>2</v>
      </c>
      <c r="D32" s="21">
        <v>2</v>
      </c>
    </row>
    <row r="33" spans="1:4" x14ac:dyDescent="0.35">
      <c r="A33" s="21" t="s">
        <v>61</v>
      </c>
      <c r="B33" s="21">
        <v>2</v>
      </c>
      <c r="C33" s="21">
        <v>2</v>
      </c>
      <c r="D33" s="21">
        <v>2</v>
      </c>
    </row>
    <row r="34" spans="1:4" x14ac:dyDescent="0.35">
      <c r="A34" s="21" t="s">
        <v>62</v>
      </c>
      <c r="B34" s="21">
        <v>2</v>
      </c>
      <c r="C34" s="21">
        <v>2</v>
      </c>
      <c r="D34" s="21">
        <v>1</v>
      </c>
    </row>
    <row r="35" spans="1:4" x14ac:dyDescent="0.35">
      <c r="A35" s="21" t="s">
        <v>63</v>
      </c>
      <c r="B35" s="21">
        <v>2</v>
      </c>
      <c r="C35" s="21">
        <v>2</v>
      </c>
      <c r="D35" s="21">
        <v>0</v>
      </c>
    </row>
    <row r="36" spans="1:4" x14ac:dyDescent="0.35">
      <c r="A36" s="21" t="s">
        <v>64</v>
      </c>
      <c r="B36" s="21">
        <v>2</v>
      </c>
      <c r="C36" s="21">
        <v>1</v>
      </c>
      <c r="D36" s="21">
        <v>9</v>
      </c>
    </row>
    <row r="37" spans="1:4" x14ac:dyDescent="0.35">
      <c r="A37" s="21" t="s">
        <v>65</v>
      </c>
      <c r="B37" s="21">
        <v>2</v>
      </c>
      <c r="C37" s="21">
        <v>1</v>
      </c>
      <c r="D37" s="21">
        <v>2</v>
      </c>
    </row>
    <row r="38" spans="1:4" ht="20" x14ac:dyDescent="0.35">
      <c r="A38" s="21" t="s">
        <v>66</v>
      </c>
      <c r="B38" s="21">
        <v>2</v>
      </c>
      <c r="C38" s="21">
        <v>1</v>
      </c>
      <c r="D38" s="21">
        <v>2</v>
      </c>
    </row>
    <row r="39" spans="1:4" x14ac:dyDescent="0.35">
      <c r="A39" s="21" t="s">
        <v>67</v>
      </c>
      <c r="B39" s="21">
        <v>2</v>
      </c>
      <c r="C39" s="21">
        <v>1</v>
      </c>
      <c r="D39" s="21">
        <v>0</v>
      </c>
    </row>
    <row r="40" spans="1:4" x14ac:dyDescent="0.35">
      <c r="A40" s="21" t="s">
        <v>68</v>
      </c>
      <c r="B40" s="21">
        <v>2</v>
      </c>
      <c r="C40" s="21">
        <v>0</v>
      </c>
      <c r="D40" s="21">
        <v>6</v>
      </c>
    </row>
    <row r="41" spans="1:4" x14ac:dyDescent="0.35">
      <c r="A41" s="21" t="s">
        <v>69</v>
      </c>
      <c r="B41" s="21">
        <v>2</v>
      </c>
      <c r="C41" s="21">
        <v>0</v>
      </c>
      <c r="D41" s="21">
        <v>4</v>
      </c>
    </row>
    <row r="42" spans="1:4" x14ac:dyDescent="0.35">
      <c r="A42" s="21" t="s">
        <v>70</v>
      </c>
      <c r="B42" s="21">
        <v>2</v>
      </c>
      <c r="C42" s="21">
        <v>0</v>
      </c>
      <c r="D42" s="21">
        <v>1</v>
      </c>
    </row>
    <row r="43" spans="1:4" ht="20" x14ac:dyDescent="0.35">
      <c r="A43" s="21" t="s">
        <v>71</v>
      </c>
      <c r="B43" s="21">
        <v>1</v>
      </c>
      <c r="C43" s="21">
        <v>4</v>
      </c>
      <c r="D43" s="21">
        <v>3</v>
      </c>
    </row>
    <row r="44" spans="1:4" x14ac:dyDescent="0.35">
      <c r="A44" s="21" t="s">
        <v>72</v>
      </c>
      <c r="B44" s="21">
        <v>1</v>
      </c>
      <c r="C44" s="21">
        <v>4</v>
      </c>
      <c r="D44" s="21">
        <v>2</v>
      </c>
    </row>
    <row r="45" spans="1:4" ht="20" x14ac:dyDescent="0.35">
      <c r="A45" s="21" t="s">
        <v>73</v>
      </c>
      <c r="B45" s="21">
        <v>1</v>
      </c>
      <c r="C45" s="21">
        <v>3</v>
      </c>
      <c r="D45" s="21">
        <v>4</v>
      </c>
    </row>
    <row r="46" spans="1:4" ht="20" x14ac:dyDescent="0.35">
      <c r="A46" s="21" t="s">
        <v>74</v>
      </c>
      <c r="B46" s="21">
        <v>1</v>
      </c>
      <c r="C46" s="21">
        <v>3</v>
      </c>
      <c r="D46" s="21">
        <v>2</v>
      </c>
    </row>
    <row r="47" spans="1:4" x14ac:dyDescent="0.35">
      <c r="A47" s="21" t="s">
        <v>75</v>
      </c>
      <c r="B47" s="21">
        <v>1</v>
      </c>
      <c r="C47" s="21">
        <v>2</v>
      </c>
      <c r="D47" s="21">
        <v>2</v>
      </c>
    </row>
    <row r="48" spans="1:4" x14ac:dyDescent="0.35">
      <c r="A48" s="21" t="s">
        <v>76</v>
      </c>
      <c r="B48" s="21">
        <v>1</v>
      </c>
      <c r="C48" s="21">
        <v>2</v>
      </c>
      <c r="D48" s="21">
        <v>0</v>
      </c>
    </row>
    <row r="49" spans="1:4" x14ac:dyDescent="0.35">
      <c r="A49" s="21" t="s">
        <v>77</v>
      </c>
      <c r="B49" s="21">
        <v>1</v>
      </c>
      <c r="C49" s="21">
        <v>1</v>
      </c>
      <c r="D49" s="21">
        <v>3</v>
      </c>
    </row>
    <row r="50" spans="1:4" ht="20" x14ac:dyDescent="0.35">
      <c r="A50" s="21" t="s">
        <v>78</v>
      </c>
      <c r="B50" s="21">
        <v>1</v>
      </c>
      <c r="C50" s="21">
        <v>1</v>
      </c>
      <c r="D50" s="21">
        <v>3</v>
      </c>
    </row>
    <row r="51" spans="1:4" x14ac:dyDescent="0.35">
      <c r="A51" s="21" t="s">
        <v>79</v>
      </c>
      <c r="B51" s="21">
        <v>1</v>
      </c>
      <c r="C51" s="21">
        <v>1</v>
      </c>
      <c r="D51" s="21">
        <v>2</v>
      </c>
    </row>
    <row r="52" spans="1:4" x14ac:dyDescent="0.35">
      <c r="A52" s="21" t="s">
        <v>80</v>
      </c>
      <c r="B52" s="21">
        <v>1</v>
      </c>
      <c r="C52" s="21">
        <v>1</v>
      </c>
      <c r="D52" s="21">
        <v>1</v>
      </c>
    </row>
    <row r="53" spans="1:4" x14ac:dyDescent="0.35">
      <c r="A53" s="21" t="s">
        <v>81</v>
      </c>
      <c r="B53" s="21">
        <v>1</v>
      </c>
      <c r="C53" s="21">
        <v>0</v>
      </c>
      <c r="D53" s="21">
        <v>4</v>
      </c>
    </row>
    <row r="54" spans="1:4" x14ac:dyDescent="0.35">
      <c r="A54" s="21" t="s">
        <v>82</v>
      </c>
      <c r="B54" s="21">
        <v>1</v>
      </c>
      <c r="C54" s="21">
        <v>0</v>
      </c>
      <c r="D54" s="21">
        <v>2</v>
      </c>
    </row>
    <row r="55" spans="1:4" x14ac:dyDescent="0.35">
      <c r="A55" s="21" t="s">
        <v>83</v>
      </c>
      <c r="B55" s="21">
        <v>1</v>
      </c>
      <c r="C55" s="21">
        <v>0</v>
      </c>
      <c r="D55" s="21">
        <v>1</v>
      </c>
    </row>
    <row r="56" spans="1:4" x14ac:dyDescent="0.35">
      <c r="A56" s="21" t="s">
        <v>84</v>
      </c>
      <c r="B56" s="21">
        <v>1</v>
      </c>
      <c r="C56" s="21">
        <v>0</v>
      </c>
      <c r="D56" s="21">
        <v>1</v>
      </c>
    </row>
    <row r="57" spans="1:4" x14ac:dyDescent="0.35">
      <c r="A57" s="21" t="s">
        <v>85</v>
      </c>
      <c r="B57" s="21">
        <v>1</v>
      </c>
      <c r="C57" s="21">
        <v>0</v>
      </c>
      <c r="D57" s="21">
        <v>0</v>
      </c>
    </row>
    <row r="58" spans="1:4" ht="20" x14ac:dyDescent="0.35">
      <c r="A58" s="21" t="s">
        <v>86</v>
      </c>
      <c r="B58" s="21">
        <v>1</v>
      </c>
      <c r="C58" s="21">
        <v>0</v>
      </c>
      <c r="D58" s="21">
        <v>0</v>
      </c>
    </row>
    <row r="59" spans="1:4" x14ac:dyDescent="0.35">
      <c r="A59" s="21" t="s">
        <v>87</v>
      </c>
      <c r="B59" s="21">
        <v>1</v>
      </c>
      <c r="C59" s="21">
        <v>0</v>
      </c>
      <c r="D59" s="21">
        <v>0</v>
      </c>
    </row>
    <row r="60" spans="1:4" ht="30" x14ac:dyDescent="0.35">
      <c r="A60" s="21" t="s">
        <v>88</v>
      </c>
      <c r="B60" s="21">
        <v>1</v>
      </c>
      <c r="C60" s="21">
        <v>0</v>
      </c>
      <c r="D60" s="21">
        <v>0</v>
      </c>
    </row>
    <row r="61" spans="1:4" ht="20" x14ac:dyDescent="0.35">
      <c r="A61" s="21" t="s">
        <v>89</v>
      </c>
      <c r="B61" s="21">
        <v>0</v>
      </c>
      <c r="C61" s="21">
        <v>4</v>
      </c>
      <c r="D61" s="21">
        <v>1</v>
      </c>
    </row>
    <row r="62" spans="1:4" x14ac:dyDescent="0.35">
      <c r="A62" s="21" t="s">
        <v>90</v>
      </c>
      <c r="B62" s="21">
        <v>0</v>
      </c>
      <c r="C62" s="21">
        <v>4</v>
      </c>
      <c r="D62" s="21">
        <v>0</v>
      </c>
    </row>
    <row r="63" spans="1:4" x14ac:dyDescent="0.35">
      <c r="A63" s="21" t="s">
        <v>91</v>
      </c>
      <c r="B63" s="21">
        <v>0</v>
      </c>
      <c r="C63" s="21">
        <v>3</v>
      </c>
      <c r="D63" s="21">
        <v>1</v>
      </c>
    </row>
    <row r="64" spans="1:4" x14ac:dyDescent="0.35">
      <c r="A64" s="21" t="s">
        <v>92</v>
      </c>
      <c r="B64" s="21">
        <v>0</v>
      </c>
      <c r="C64" s="21">
        <v>2</v>
      </c>
      <c r="D64" s="21">
        <v>1</v>
      </c>
    </row>
    <row r="65" spans="1:4" x14ac:dyDescent="0.35">
      <c r="A65" s="21" t="s">
        <v>93</v>
      </c>
      <c r="B65" s="21">
        <v>0</v>
      </c>
      <c r="C65" s="21">
        <v>2</v>
      </c>
      <c r="D65" s="21">
        <v>0</v>
      </c>
    </row>
    <row r="66" spans="1:4" ht="30" x14ac:dyDescent="0.35">
      <c r="A66" s="21" t="s">
        <v>94</v>
      </c>
      <c r="B66" s="21">
        <v>0</v>
      </c>
      <c r="C66" s="21">
        <v>2</v>
      </c>
      <c r="D66" s="21">
        <v>0</v>
      </c>
    </row>
    <row r="67" spans="1:4" x14ac:dyDescent="0.35">
      <c r="A67" s="21" t="s">
        <v>95</v>
      </c>
      <c r="B67" s="21">
        <v>0</v>
      </c>
      <c r="C67" s="21">
        <v>1</v>
      </c>
      <c r="D67" s="21">
        <v>3</v>
      </c>
    </row>
    <row r="68" spans="1:4" x14ac:dyDescent="0.35">
      <c r="A68" s="21" t="s">
        <v>96</v>
      </c>
      <c r="B68" s="21">
        <v>0</v>
      </c>
      <c r="C68" s="21">
        <v>1</v>
      </c>
      <c r="D68" s="21">
        <v>2</v>
      </c>
    </row>
    <row r="69" spans="1:4" ht="20" x14ac:dyDescent="0.35">
      <c r="A69" s="21" t="s">
        <v>97</v>
      </c>
      <c r="B69" s="21">
        <v>0</v>
      </c>
      <c r="C69" s="21">
        <v>1</v>
      </c>
      <c r="D69" s="21">
        <v>0</v>
      </c>
    </row>
    <row r="70" spans="1:4" x14ac:dyDescent="0.35">
      <c r="A70" s="22" t="s">
        <v>98</v>
      </c>
      <c r="B70" s="22">
        <v>0</v>
      </c>
      <c r="C70" s="22">
        <v>1</v>
      </c>
      <c r="D70" s="22">
        <v>0</v>
      </c>
    </row>
    <row r="71" spans="1:4" x14ac:dyDescent="0.35">
      <c r="A71" s="21" t="s">
        <v>99</v>
      </c>
      <c r="B71" s="21">
        <v>0</v>
      </c>
      <c r="C71" s="21">
        <v>1</v>
      </c>
      <c r="D71" s="21">
        <v>0</v>
      </c>
    </row>
    <row r="72" spans="1:4" x14ac:dyDescent="0.35">
      <c r="A72" s="21" t="s">
        <v>100</v>
      </c>
      <c r="B72" s="21">
        <v>0</v>
      </c>
      <c r="C72" s="21">
        <v>0</v>
      </c>
      <c r="D72" s="21">
        <v>2</v>
      </c>
    </row>
    <row r="73" spans="1:4" x14ac:dyDescent="0.35">
      <c r="A73" s="21" t="s">
        <v>101</v>
      </c>
      <c r="B73" s="21">
        <v>0</v>
      </c>
      <c r="C73" s="21">
        <v>0</v>
      </c>
      <c r="D73" s="21">
        <v>2</v>
      </c>
    </row>
    <row r="74" spans="1:4" x14ac:dyDescent="0.35">
      <c r="A74" s="21" t="s">
        <v>102</v>
      </c>
      <c r="B74" s="21">
        <v>0</v>
      </c>
      <c r="C74" s="21">
        <v>0</v>
      </c>
      <c r="D74" s="21">
        <v>1</v>
      </c>
    </row>
    <row r="75" spans="1:4" x14ac:dyDescent="0.35">
      <c r="A75" s="21" t="s">
        <v>103</v>
      </c>
      <c r="B75" s="21">
        <v>0</v>
      </c>
      <c r="C75" s="21">
        <v>0</v>
      </c>
      <c r="D75" s="21">
        <v>1</v>
      </c>
    </row>
    <row r="76" spans="1:4" x14ac:dyDescent="0.35">
      <c r="A76" s="21" t="s">
        <v>104</v>
      </c>
      <c r="B76" s="21">
        <v>0</v>
      </c>
      <c r="C76" s="21">
        <v>0</v>
      </c>
      <c r="D76" s="21">
        <v>1</v>
      </c>
    </row>
    <row r="77" spans="1:4" x14ac:dyDescent="0.35">
      <c r="A77" s="21" t="s">
        <v>105</v>
      </c>
      <c r="B77" s="21">
        <v>0</v>
      </c>
      <c r="C77" s="21">
        <v>0</v>
      </c>
      <c r="D77" s="21">
        <v>1</v>
      </c>
    </row>
    <row r="78" spans="1:4" ht="30" x14ac:dyDescent="0.35">
      <c r="A78" s="21" t="s">
        <v>106</v>
      </c>
      <c r="B78" s="21">
        <v>0</v>
      </c>
      <c r="C78" s="21">
        <v>0</v>
      </c>
      <c r="D78" s="21">
        <v>1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8"/>
  <sheetViews>
    <sheetView workbookViewId="0">
      <selection activeCell="Q6" sqref="Q6"/>
    </sheetView>
  </sheetViews>
  <sheetFormatPr defaultRowHeight="14.5" x14ac:dyDescent="0.35"/>
  <cols>
    <col min="1" max="16384" width="8.7265625" style="16"/>
  </cols>
  <sheetData>
    <row r="1" spans="1:4" ht="17" x14ac:dyDescent="0.35">
      <c r="A1" s="69" t="s">
        <v>27</v>
      </c>
      <c r="B1" s="70"/>
      <c r="C1" s="70"/>
      <c r="D1" s="71"/>
    </row>
    <row r="2" spans="1:4" ht="17" x14ac:dyDescent="0.35">
      <c r="A2" s="17"/>
      <c r="B2" s="18"/>
      <c r="C2" s="18"/>
      <c r="D2" s="19"/>
    </row>
    <row r="3" spans="1:4" x14ac:dyDescent="0.35">
      <c r="A3" s="20" t="s">
        <v>28</v>
      </c>
      <c r="B3" s="20" t="s">
        <v>29</v>
      </c>
      <c r="C3" s="20" t="s">
        <v>30</v>
      </c>
      <c r="D3" s="20" t="s">
        <v>31</v>
      </c>
    </row>
    <row r="4" spans="1:4" x14ac:dyDescent="0.35">
      <c r="A4" s="21" t="s">
        <v>32</v>
      </c>
      <c r="B4" s="21">
        <v>35</v>
      </c>
      <c r="C4" s="21">
        <v>39</v>
      </c>
      <c r="D4" s="21">
        <v>29</v>
      </c>
    </row>
    <row r="5" spans="1:4" x14ac:dyDescent="0.35">
      <c r="A5" s="21" t="s">
        <v>33</v>
      </c>
      <c r="B5" s="21">
        <v>32</v>
      </c>
      <c r="C5" s="21">
        <v>17</v>
      </c>
      <c r="D5" s="21">
        <v>14</v>
      </c>
    </row>
    <row r="6" spans="1:4" x14ac:dyDescent="0.35">
      <c r="A6" s="21" t="s">
        <v>34</v>
      </c>
      <c r="B6" s="21">
        <v>27</v>
      </c>
      <c r="C6" s="21">
        <v>27</v>
      </c>
      <c r="D6" s="21">
        <v>38</v>
      </c>
    </row>
    <row r="7" spans="1:4" x14ac:dyDescent="0.35">
      <c r="A7" s="21" t="s">
        <v>35</v>
      </c>
      <c r="B7" s="21">
        <v>17</v>
      </c>
      <c r="C7" s="21">
        <v>16</v>
      </c>
      <c r="D7" s="21">
        <v>16</v>
      </c>
    </row>
    <row r="8" spans="1:4" x14ac:dyDescent="0.35">
      <c r="A8" s="21" t="s">
        <v>36</v>
      </c>
      <c r="B8" s="21">
        <v>16</v>
      </c>
      <c r="C8" s="21">
        <v>9</v>
      </c>
      <c r="D8" s="21">
        <v>12</v>
      </c>
    </row>
    <row r="9" spans="1:4" x14ac:dyDescent="0.35">
      <c r="A9" s="21" t="s">
        <v>37</v>
      </c>
      <c r="B9" s="21">
        <v>14</v>
      </c>
      <c r="C9" s="21">
        <v>16</v>
      </c>
      <c r="D9" s="21">
        <v>18</v>
      </c>
    </row>
    <row r="10" spans="1:4" x14ac:dyDescent="0.35">
      <c r="A10" s="21" t="s">
        <v>38</v>
      </c>
      <c r="B10" s="21">
        <v>11</v>
      </c>
      <c r="C10" s="21">
        <v>9</v>
      </c>
      <c r="D10" s="21">
        <v>13</v>
      </c>
    </row>
    <row r="11" spans="1:4" x14ac:dyDescent="0.35">
      <c r="A11" s="21" t="s">
        <v>39</v>
      </c>
      <c r="B11" s="21">
        <v>10</v>
      </c>
      <c r="C11" s="21">
        <v>11</v>
      </c>
      <c r="D11" s="21">
        <v>11</v>
      </c>
    </row>
    <row r="12" spans="1:4" ht="20" x14ac:dyDescent="0.35">
      <c r="A12" s="21" t="s">
        <v>40</v>
      </c>
      <c r="B12" s="21">
        <v>9</v>
      </c>
      <c r="C12" s="21">
        <v>12</v>
      </c>
      <c r="D12" s="21">
        <v>9</v>
      </c>
    </row>
    <row r="13" spans="1:4" ht="20" x14ac:dyDescent="0.35">
      <c r="A13" s="21" t="s">
        <v>41</v>
      </c>
      <c r="B13" s="21">
        <v>9</v>
      </c>
      <c r="C13" s="21">
        <v>9</v>
      </c>
      <c r="D13" s="21">
        <v>12</v>
      </c>
    </row>
    <row r="14" spans="1:4" x14ac:dyDescent="0.35">
      <c r="A14" s="21" t="s">
        <v>42</v>
      </c>
      <c r="B14" s="21">
        <v>9</v>
      </c>
      <c r="C14" s="21">
        <v>7</v>
      </c>
      <c r="D14" s="21">
        <v>11</v>
      </c>
    </row>
    <row r="15" spans="1:4" x14ac:dyDescent="0.35">
      <c r="A15" s="21" t="s">
        <v>43</v>
      </c>
      <c r="B15" s="21">
        <v>9</v>
      </c>
      <c r="C15" s="21">
        <v>5</v>
      </c>
      <c r="D15" s="21">
        <v>9</v>
      </c>
    </row>
    <row r="16" spans="1:4" x14ac:dyDescent="0.35">
      <c r="A16" s="21" t="s">
        <v>44</v>
      </c>
      <c r="B16" s="21">
        <v>8</v>
      </c>
      <c r="C16" s="21">
        <v>6</v>
      </c>
      <c r="D16" s="21">
        <v>3</v>
      </c>
    </row>
    <row r="17" spans="1:4" x14ac:dyDescent="0.35">
      <c r="A17" s="21" t="s">
        <v>45</v>
      </c>
      <c r="B17" s="21">
        <v>8</v>
      </c>
      <c r="C17" s="21">
        <v>5</v>
      </c>
      <c r="D17" s="21">
        <v>6</v>
      </c>
    </row>
    <row r="18" spans="1:4" x14ac:dyDescent="0.35">
      <c r="A18" s="21" t="s">
        <v>46</v>
      </c>
      <c r="B18" s="21">
        <v>6</v>
      </c>
      <c r="C18" s="21">
        <v>6</v>
      </c>
      <c r="D18" s="21">
        <v>4</v>
      </c>
    </row>
    <row r="19" spans="1:4" x14ac:dyDescent="0.35">
      <c r="A19" s="21" t="s">
        <v>47</v>
      </c>
      <c r="B19" s="21">
        <v>5</v>
      </c>
      <c r="C19" s="21">
        <v>0</v>
      </c>
      <c r="D19" s="21">
        <v>1</v>
      </c>
    </row>
    <row r="20" spans="1:4" ht="20" x14ac:dyDescent="0.35">
      <c r="A20" s="21" t="s">
        <v>48</v>
      </c>
      <c r="B20" s="21">
        <v>4</v>
      </c>
      <c r="C20" s="21">
        <v>9</v>
      </c>
      <c r="D20" s="21">
        <v>9</v>
      </c>
    </row>
    <row r="21" spans="1:4" x14ac:dyDescent="0.35">
      <c r="A21" s="21" t="s">
        <v>49</v>
      </c>
      <c r="B21" s="21">
        <v>4</v>
      </c>
      <c r="C21" s="21">
        <v>3</v>
      </c>
      <c r="D21" s="21">
        <v>3</v>
      </c>
    </row>
    <row r="22" spans="1:4" x14ac:dyDescent="0.35">
      <c r="A22" s="21" t="s">
        <v>50</v>
      </c>
      <c r="B22" s="21">
        <v>4</v>
      </c>
      <c r="C22" s="21">
        <v>1</v>
      </c>
      <c r="D22" s="21">
        <v>2</v>
      </c>
    </row>
    <row r="23" spans="1:4" x14ac:dyDescent="0.35">
      <c r="A23" s="21" t="s">
        <v>51</v>
      </c>
      <c r="B23" s="21">
        <v>3</v>
      </c>
      <c r="C23" s="21">
        <v>11</v>
      </c>
      <c r="D23" s="21">
        <v>5</v>
      </c>
    </row>
    <row r="24" spans="1:4" x14ac:dyDescent="0.35">
      <c r="A24" s="21" t="s">
        <v>52</v>
      </c>
      <c r="B24" s="21">
        <v>3</v>
      </c>
      <c r="C24" s="21">
        <v>6</v>
      </c>
      <c r="D24" s="21">
        <v>3</v>
      </c>
    </row>
    <row r="25" spans="1:4" x14ac:dyDescent="0.35">
      <c r="A25" s="21" t="s">
        <v>53</v>
      </c>
      <c r="B25" s="21">
        <v>3</v>
      </c>
      <c r="C25" s="21">
        <v>3</v>
      </c>
      <c r="D25" s="21">
        <v>4</v>
      </c>
    </row>
    <row r="26" spans="1:4" x14ac:dyDescent="0.35">
      <c r="A26" s="21" t="s">
        <v>54</v>
      </c>
      <c r="B26" s="21">
        <v>3</v>
      </c>
      <c r="C26" s="21">
        <v>2</v>
      </c>
      <c r="D26" s="21">
        <v>5</v>
      </c>
    </row>
    <row r="27" spans="1:4" ht="20" x14ac:dyDescent="0.35">
      <c r="A27" s="21" t="s">
        <v>55</v>
      </c>
      <c r="B27" s="21">
        <v>3</v>
      </c>
      <c r="C27" s="21">
        <v>2</v>
      </c>
      <c r="D27" s="21">
        <v>0</v>
      </c>
    </row>
    <row r="28" spans="1:4" x14ac:dyDescent="0.35">
      <c r="A28" s="21" t="s">
        <v>56</v>
      </c>
      <c r="B28" s="21">
        <v>3</v>
      </c>
      <c r="C28" s="21">
        <v>1</v>
      </c>
      <c r="D28" s="21">
        <v>4</v>
      </c>
    </row>
    <row r="29" spans="1:4" x14ac:dyDescent="0.35">
      <c r="A29" s="21" t="s">
        <v>57</v>
      </c>
      <c r="B29" s="21">
        <v>2</v>
      </c>
      <c r="C29" s="21">
        <v>6</v>
      </c>
      <c r="D29" s="21">
        <v>7</v>
      </c>
    </row>
    <row r="30" spans="1:4" x14ac:dyDescent="0.35">
      <c r="A30" s="21" t="s">
        <v>58</v>
      </c>
      <c r="B30" s="21">
        <v>2</v>
      </c>
      <c r="C30" s="21">
        <v>4</v>
      </c>
      <c r="D30" s="21">
        <v>1</v>
      </c>
    </row>
    <row r="31" spans="1:4" x14ac:dyDescent="0.35">
      <c r="A31" s="21" t="s">
        <v>59</v>
      </c>
      <c r="B31" s="21">
        <v>2</v>
      </c>
      <c r="C31" s="21">
        <v>3</v>
      </c>
      <c r="D31" s="21">
        <v>2</v>
      </c>
    </row>
    <row r="32" spans="1:4" x14ac:dyDescent="0.35">
      <c r="A32" s="21" t="s">
        <v>60</v>
      </c>
      <c r="B32" s="21">
        <v>2</v>
      </c>
      <c r="C32" s="21">
        <v>2</v>
      </c>
      <c r="D32" s="21">
        <v>2</v>
      </c>
    </row>
    <row r="33" spans="1:4" x14ac:dyDescent="0.35">
      <c r="A33" s="21" t="s">
        <v>61</v>
      </c>
      <c r="B33" s="21">
        <v>2</v>
      </c>
      <c r="C33" s="21">
        <v>2</v>
      </c>
      <c r="D33" s="21">
        <v>2</v>
      </c>
    </row>
    <row r="34" spans="1:4" x14ac:dyDescent="0.35">
      <c r="A34" s="21" t="s">
        <v>62</v>
      </c>
      <c r="B34" s="21">
        <v>2</v>
      </c>
      <c r="C34" s="21">
        <v>2</v>
      </c>
      <c r="D34" s="21">
        <v>1</v>
      </c>
    </row>
    <row r="35" spans="1:4" x14ac:dyDescent="0.35">
      <c r="A35" s="21" t="s">
        <v>63</v>
      </c>
      <c r="B35" s="21">
        <v>2</v>
      </c>
      <c r="C35" s="21">
        <v>2</v>
      </c>
      <c r="D35" s="21">
        <v>0</v>
      </c>
    </row>
    <row r="36" spans="1:4" x14ac:dyDescent="0.35">
      <c r="A36" s="21" t="s">
        <v>64</v>
      </c>
      <c r="B36" s="21">
        <v>2</v>
      </c>
      <c r="C36" s="21">
        <v>1</v>
      </c>
      <c r="D36" s="21">
        <v>9</v>
      </c>
    </row>
    <row r="37" spans="1:4" x14ac:dyDescent="0.35">
      <c r="A37" s="21" t="s">
        <v>65</v>
      </c>
      <c r="B37" s="21">
        <v>2</v>
      </c>
      <c r="C37" s="21">
        <v>1</v>
      </c>
      <c r="D37" s="21">
        <v>2</v>
      </c>
    </row>
    <row r="38" spans="1:4" ht="20" x14ac:dyDescent="0.35">
      <c r="A38" s="21" t="s">
        <v>66</v>
      </c>
      <c r="B38" s="21">
        <v>2</v>
      </c>
      <c r="C38" s="21">
        <v>1</v>
      </c>
      <c r="D38" s="21">
        <v>2</v>
      </c>
    </row>
    <row r="39" spans="1:4" x14ac:dyDescent="0.35">
      <c r="A39" s="21" t="s">
        <v>67</v>
      </c>
      <c r="B39" s="21">
        <v>2</v>
      </c>
      <c r="C39" s="21">
        <v>1</v>
      </c>
      <c r="D39" s="21">
        <v>0</v>
      </c>
    </row>
    <row r="40" spans="1:4" x14ac:dyDescent="0.35">
      <c r="A40" s="21" t="s">
        <v>68</v>
      </c>
      <c r="B40" s="21">
        <v>2</v>
      </c>
      <c r="C40" s="21">
        <v>0</v>
      </c>
      <c r="D40" s="21">
        <v>6</v>
      </c>
    </row>
    <row r="41" spans="1:4" x14ac:dyDescent="0.35">
      <c r="A41" s="21" t="s">
        <v>69</v>
      </c>
      <c r="B41" s="21">
        <v>2</v>
      </c>
      <c r="C41" s="21">
        <v>0</v>
      </c>
      <c r="D41" s="21">
        <v>4</v>
      </c>
    </row>
    <row r="42" spans="1:4" x14ac:dyDescent="0.35">
      <c r="A42" s="21" t="s">
        <v>70</v>
      </c>
      <c r="B42" s="21">
        <v>2</v>
      </c>
      <c r="C42" s="21">
        <v>0</v>
      </c>
      <c r="D42" s="21">
        <v>1</v>
      </c>
    </row>
    <row r="43" spans="1:4" ht="20" x14ac:dyDescent="0.35">
      <c r="A43" s="21" t="s">
        <v>71</v>
      </c>
      <c r="B43" s="21">
        <v>1</v>
      </c>
      <c r="C43" s="21">
        <v>4</v>
      </c>
      <c r="D43" s="21">
        <v>3</v>
      </c>
    </row>
    <row r="44" spans="1:4" x14ac:dyDescent="0.35">
      <c r="A44" s="21" t="s">
        <v>72</v>
      </c>
      <c r="B44" s="21">
        <v>1</v>
      </c>
      <c r="C44" s="21">
        <v>4</v>
      </c>
      <c r="D44" s="21">
        <v>2</v>
      </c>
    </row>
    <row r="45" spans="1:4" ht="20" x14ac:dyDescent="0.35">
      <c r="A45" s="21" t="s">
        <v>73</v>
      </c>
      <c r="B45" s="21">
        <v>1</v>
      </c>
      <c r="C45" s="21">
        <v>3</v>
      </c>
      <c r="D45" s="21">
        <v>4</v>
      </c>
    </row>
    <row r="46" spans="1:4" ht="20" x14ac:dyDescent="0.35">
      <c r="A46" s="21" t="s">
        <v>74</v>
      </c>
      <c r="B46" s="21">
        <v>1</v>
      </c>
      <c r="C46" s="21">
        <v>3</v>
      </c>
      <c r="D46" s="21">
        <v>2</v>
      </c>
    </row>
    <row r="47" spans="1:4" x14ac:dyDescent="0.35">
      <c r="A47" s="21" t="s">
        <v>75</v>
      </c>
      <c r="B47" s="21">
        <v>1</v>
      </c>
      <c r="C47" s="21">
        <v>2</v>
      </c>
      <c r="D47" s="21">
        <v>2</v>
      </c>
    </row>
    <row r="48" spans="1:4" x14ac:dyDescent="0.35">
      <c r="A48" s="21" t="s">
        <v>76</v>
      </c>
      <c r="B48" s="21">
        <v>1</v>
      </c>
      <c r="C48" s="21">
        <v>2</v>
      </c>
      <c r="D48" s="21">
        <v>0</v>
      </c>
    </row>
    <row r="49" spans="1:4" x14ac:dyDescent="0.35">
      <c r="A49" s="21" t="s">
        <v>77</v>
      </c>
      <c r="B49" s="21">
        <v>1</v>
      </c>
      <c r="C49" s="21">
        <v>1</v>
      </c>
      <c r="D49" s="21">
        <v>3</v>
      </c>
    </row>
    <row r="50" spans="1:4" ht="20" x14ac:dyDescent="0.35">
      <c r="A50" s="21" t="s">
        <v>78</v>
      </c>
      <c r="B50" s="21">
        <v>1</v>
      </c>
      <c r="C50" s="21">
        <v>1</v>
      </c>
      <c r="D50" s="21">
        <v>3</v>
      </c>
    </row>
    <row r="51" spans="1:4" x14ac:dyDescent="0.35">
      <c r="A51" s="21" t="s">
        <v>79</v>
      </c>
      <c r="B51" s="21">
        <v>1</v>
      </c>
      <c r="C51" s="21">
        <v>1</v>
      </c>
      <c r="D51" s="21">
        <v>2</v>
      </c>
    </row>
    <row r="52" spans="1:4" x14ac:dyDescent="0.35">
      <c r="A52" s="21" t="s">
        <v>80</v>
      </c>
      <c r="B52" s="21">
        <v>1</v>
      </c>
      <c r="C52" s="21">
        <v>1</v>
      </c>
      <c r="D52" s="21">
        <v>1</v>
      </c>
    </row>
    <row r="53" spans="1:4" x14ac:dyDescent="0.35">
      <c r="A53" s="21" t="s">
        <v>81</v>
      </c>
      <c r="B53" s="21">
        <v>1</v>
      </c>
      <c r="C53" s="21">
        <v>0</v>
      </c>
      <c r="D53" s="21">
        <v>4</v>
      </c>
    </row>
    <row r="54" spans="1:4" x14ac:dyDescent="0.35">
      <c r="A54" s="21" t="s">
        <v>82</v>
      </c>
      <c r="B54" s="21">
        <v>1</v>
      </c>
      <c r="C54" s="21">
        <v>0</v>
      </c>
      <c r="D54" s="21">
        <v>2</v>
      </c>
    </row>
    <row r="55" spans="1:4" x14ac:dyDescent="0.35">
      <c r="A55" s="21" t="s">
        <v>83</v>
      </c>
      <c r="B55" s="21">
        <v>1</v>
      </c>
      <c r="C55" s="21">
        <v>0</v>
      </c>
      <c r="D55" s="21">
        <v>1</v>
      </c>
    </row>
    <row r="56" spans="1:4" x14ac:dyDescent="0.35">
      <c r="A56" s="21" t="s">
        <v>84</v>
      </c>
      <c r="B56" s="21">
        <v>1</v>
      </c>
      <c r="C56" s="21">
        <v>0</v>
      </c>
      <c r="D56" s="21">
        <v>1</v>
      </c>
    </row>
    <row r="57" spans="1:4" x14ac:dyDescent="0.35">
      <c r="A57" s="21" t="s">
        <v>85</v>
      </c>
      <c r="B57" s="21">
        <v>1</v>
      </c>
      <c r="C57" s="21">
        <v>0</v>
      </c>
      <c r="D57" s="21">
        <v>0</v>
      </c>
    </row>
    <row r="58" spans="1:4" ht="20" x14ac:dyDescent="0.35">
      <c r="A58" s="21" t="s">
        <v>86</v>
      </c>
      <c r="B58" s="21">
        <v>1</v>
      </c>
      <c r="C58" s="21">
        <v>0</v>
      </c>
      <c r="D58" s="21">
        <v>0</v>
      </c>
    </row>
    <row r="59" spans="1:4" x14ac:dyDescent="0.35">
      <c r="A59" s="21" t="s">
        <v>87</v>
      </c>
      <c r="B59" s="21">
        <v>1</v>
      </c>
      <c r="C59" s="21">
        <v>0</v>
      </c>
      <c r="D59" s="21">
        <v>0</v>
      </c>
    </row>
    <row r="60" spans="1:4" ht="30" x14ac:dyDescent="0.35">
      <c r="A60" s="21" t="s">
        <v>88</v>
      </c>
      <c r="B60" s="21">
        <v>1</v>
      </c>
      <c r="C60" s="21">
        <v>0</v>
      </c>
      <c r="D60" s="21">
        <v>0</v>
      </c>
    </row>
    <row r="61" spans="1:4" ht="20" x14ac:dyDescent="0.35">
      <c r="A61" s="21" t="s">
        <v>89</v>
      </c>
      <c r="B61" s="21">
        <v>0</v>
      </c>
      <c r="C61" s="21">
        <v>4</v>
      </c>
      <c r="D61" s="21">
        <v>1</v>
      </c>
    </row>
    <row r="62" spans="1:4" x14ac:dyDescent="0.35">
      <c r="A62" s="21" t="s">
        <v>90</v>
      </c>
      <c r="B62" s="21">
        <v>0</v>
      </c>
      <c r="C62" s="21">
        <v>4</v>
      </c>
      <c r="D62" s="21">
        <v>0</v>
      </c>
    </row>
    <row r="63" spans="1:4" x14ac:dyDescent="0.35">
      <c r="A63" s="21" t="s">
        <v>91</v>
      </c>
      <c r="B63" s="21">
        <v>0</v>
      </c>
      <c r="C63" s="21">
        <v>3</v>
      </c>
      <c r="D63" s="21">
        <v>1</v>
      </c>
    </row>
    <row r="64" spans="1:4" x14ac:dyDescent="0.35">
      <c r="A64" s="21" t="s">
        <v>92</v>
      </c>
      <c r="B64" s="21">
        <v>0</v>
      </c>
      <c r="C64" s="21">
        <v>2</v>
      </c>
      <c r="D64" s="21">
        <v>1</v>
      </c>
    </row>
    <row r="65" spans="1:4" x14ac:dyDescent="0.35">
      <c r="A65" s="21" t="s">
        <v>93</v>
      </c>
      <c r="B65" s="21">
        <v>0</v>
      </c>
      <c r="C65" s="21">
        <v>2</v>
      </c>
      <c r="D65" s="21">
        <v>0</v>
      </c>
    </row>
    <row r="66" spans="1:4" ht="30" x14ac:dyDescent="0.35">
      <c r="A66" s="21" t="s">
        <v>94</v>
      </c>
      <c r="B66" s="21">
        <v>0</v>
      </c>
      <c r="C66" s="21">
        <v>2</v>
      </c>
      <c r="D66" s="21">
        <v>0</v>
      </c>
    </row>
    <row r="67" spans="1:4" x14ac:dyDescent="0.35">
      <c r="A67" s="21" t="s">
        <v>95</v>
      </c>
      <c r="B67" s="21">
        <v>0</v>
      </c>
      <c r="C67" s="21">
        <v>1</v>
      </c>
      <c r="D67" s="21">
        <v>3</v>
      </c>
    </row>
    <row r="68" spans="1:4" x14ac:dyDescent="0.35">
      <c r="A68" s="21" t="s">
        <v>96</v>
      </c>
      <c r="B68" s="21">
        <v>0</v>
      </c>
      <c r="C68" s="21">
        <v>1</v>
      </c>
      <c r="D68" s="21">
        <v>2</v>
      </c>
    </row>
    <row r="69" spans="1:4" ht="20" x14ac:dyDescent="0.35">
      <c r="A69" s="21" t="s">
        <v>97</v>
      </c>
      <c r="B69" s="21">
        <v>0</v>
      </c>
      <c r="C69" s="21">
        <v>1</v>
      </c>
      <c r="D69" s="21">
        <v>0</v>
      </c>
    </row>
    <row r="70" spans="1:4" x14ac:dyDescent="0.35">
      <c r="A70" s="22" t="s">
        <v>98</v>
      </c>
      <c r="B70" s="22">
        <v>0</v>
      </c>
      <c r="C70" s="22">
        <v>1</v>
      </c>
      <c r="D70" s="22">
        <v>0</v>
      </c>
    </row>
    <row r="71" spans="1:4" x14ac:dyDescent="0.35">
      <c r="A71" s="21" t="s">
        <v>99</v>
      </c>
      <c r="B71" s="21">
        <v>0</v>
      </c>
      <c r="C71" s="21">
        <v>1</v>
      </c>
      <c r="D71" s="21">
        <v>0</v>
      </c>
    </row>
    <row r="72" spans="1:4" x14ac:dyDescent="0.35">
      <c r="A72" s="21" t="s">
        <v>100</v>
      </c>
      <c r="B72" s="21">
        <v>0</v>
      </c>
      <c r="C72" s="21">
        <v>0</v>
      </c>
      <c r="D72" s="21">
        <v>2</v>
      </c>
    </row>
    <row r="73" spans="1:4" x14ac:dyDescent="0.35">
      <c r="A73" s="21" t="s">
        <v>101</v>
      </c>
      <c r="B73" s="21">
        <v>0</v>
      </c>
      <c r="C73" s="21">
        <v>0</v>
      </c>
      <c r="D73" s="21">
        <v>2</v>
      </c>
    </row>
    <row r="74" spans="1:4" x14ac:dyDescent="0.35">
      <c r="A74" s="21" t="s">
        <v>102</v>
      </c>
      <c r="B74" s="21">
        <v>0</v>
      </c>
      <c r="C74" s="21">
        <v>0</v>
      </c>
      <c r="D74" s="21">
        <v>1</v>
      </c>
    </row>
    <row r="75" spans="1:4" x14ac:dyDescent="0.35">
      <c r="A75" s="21" t="s">
        <v>103</v>
      </c>
      <c r="B75" s="21">
        <v>0</v>
      </c>
      <c r="C75" s="21">
        <v>0</v>
      </c>
      <c r="D75" s="21">
        <v>1</v>
      </c>
    </row>
    <row r="76" spans="1:4" x14ac:dyDescent="0.35">
      <c r="A76" s="21" t="s">
        <v>104</v>
      </c>
      <c r="B76" s="21">
        <v>0</v>
      </c>
      <c r="C76" s="21">
        <v>0</v>
      </c>
      <c r="D76" s="21">
        <v>1</v>
      </c>
    </row>
    <row r="77" spans="1:4" x14ac:dyDescent="0.35">
      <c r="A77" s="21" t="s">
        <v>105</v>
      </c>
      <c r="B77" s="21">
        <v>0</v>
      </c>
      <c r="C77" s="21">
        <v>0</v>
      </c>
      <c r="D77" s="21">
        <v>1</v>
      </c>
    </row>
    <row r="78" spans="1:4" ht="30" x14ac:dyDescent="0.35">
      <c r="A78" s="21" t="s">
        <v>106</v>
      </c>
      <c r="B78" s="21">
        <v>0</v>
      </c>
      <c r="C78" s="21">
        <v>0</v>
      </c>
      <c r="D78" s="21">
        <v>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9"/>
  <sheetViews>
    <sheetView workbookViewId="0"/>
  </sheetViews>
  <sheetFormatPr defaultRowHeight="14.5" x14ac:dyDescent="0.35"/>
  <cols>
    <col min="1" max="16384" width="8.7265625" style="5"/>
  </cols>
  <sheetData>
    <row r="1" spans="1:2" x14ac:dyDescent="0.35">
      <c r="A1" s="25" t="s">
        <v>107</v>
      </c>
      <c r="B1" s="25" t="s">
        <v>108</v>
      </c>
    </row>
    <row r="2" spans="1:2" x14ac:dyDescent="0.35">
      <c r="A2" s="24">
        <v>1</v>
      </c>
      <c r="B2" s="24">
        <v>168</v>
      </c>
    </row>
    <row r="3" spans="1:2" x14ac:dyDescent="0.35">
      <c r="A3" s="24">
        <v>2</v>
      </c>
      <c r="B3" s="24">
        <v>167</v>
      </c>
    </row>
    <row r="4" spans="1:2" x14ac:dyDescent="0.35">
      <c r="A4" s="24">
        <v>3</v>
      </c>
      <c r="B4" s="24">
        <v>168</v>
      </c>
    </row>
    <row r="5" spans="1:2" x14ac:dyDescent="0.35">
      <c r="A5" s="24">
        <v>4</v>
      </c>
      <c r="B5" s="24">
        <v>168</v>
      </c>
    </row>
    <row r="6" spans="1:2" x14ac:dyDescent="0.35">
      <c r="A6" s="24">
        <v>5</v>
      </c>
      <c r="B6" s="24">
        <v>165</v>
      </c>
    </row>
    <row r="7" spans="1:2" x14ac:dyDescent="0.35">
      <c r="A7" s="24">
        <v>6</v>
      </c>
      <c r="B7" s="24">
        <v>167</v>
      </c>
    </row>
    <row r="8" spans="1:2" x14ac:dyDescent="0.35">
      <c r="A8" s="24">
        <v>7</v>
      </c>
      <c r="B8" s="24">
        <v>165</v>
      </c>
    </row>
    <row r="9" spans="1:2" x14ac:dyDescent="0.35">
      <c r="A9" s="24">
        <v>8</v>
      </c>
      <c r="B9" s="24">
        <v>166</v>
      </c>
    </row>
    <row r="10" spans="1:2" x14ac:dyDescent="0.35">
      <c r="A10" s="24">
        <v>9</v>
      </c>
      <c r="B10" s="24">
        <v>164</v>
      </c>
    </row>
    <row r="11" spans="1:2" x14ac:dyDescent="0.35">
      <c r="A11" s="24">
        <v>10</v>
      </c>
      <c r="B11" s="24">
        <v>165</v>
      </c>
    </row>
    <row r="12" spans="1:2" x14ac:dyDescent="0.35">
      <c r="A12" s="24">
        <v>11</v>
      </c>
      <c r="B12" s="24">
        <v>164</v>
      </c>
    </row>
    <row r="13" spans="1:2" x14ac:dyDescent="0.35">
      <c r="A13" s="24">
        <v>12</v>
      </c>
      <c r="B13" s="24">
        <v>167</v>
      </c>
    </row>
    <row r="14" spans="1:2" x14ac:dyDescent="0.35">
      <c r="A14" s="24">
        <v>13</v>
      </c>
      <c r="B14" s="24">
        <v>166</v>
      </c>
    </row>
    <row r="15" spans="1:2" x14ac:dyDescent="0.35">
      <c r="A15" s="24">
        <v>14</v>
      </c>
      <c r="B15" s="24">
        <v>167</v>
      </c>
    </row>
    <row r="16" spans="1:2" x14ac:dyDescent="0.35">
      <c r="A16" s="24">
        <v>15</v>
      </c>
      <c r="B16" s="24">
        <v>162</v>
      </c>
    </row>
    <row r="17" spans="1:2" x14ac:dyDescent="0.35">
      <c r="A17" s="24">
        <v>16</v>
      </c>
      <c r="B17" s="24">
        <v>164</v>
      </c>
    </row>
    <row r="18" spans="1:2" x14ac:dyDescent="0.35">
      <c r="A18" s="24">
        <v>17</v>
      </c>
      <c r="B18" s="24">
        <v>164</v>
      </c>
    </row>
    <row r="19" spans="1:2" x14ac:dyDescent="0.35">
      <c r="A19" s="24">
        <v>18</v>
      </c>
      <c r="B19" s="24">
        <v>165</v>
      </c>
    </row>
    <row r="20" spans="1:2" x14ac:dyDescent="0.35">
      <c r="A20" s="24">
        <v>19</v>
      </c>
      <c r="B20" s="24">
        <v>163</v>
      </c>
    </row>
    <row r="21" spans="1:2" x14ac:dyDescent="0.35">
      <c r="A21" s="24">
        <v>20</v>
      </c>
      <c r="B21" s="24">
        <v>163</v>
      </c>
    </row>
    <row r="22" spans="1:2" x14ac:dyDescent="0.35">
      <c r="A22" s="24">
        <v>21</v>
      </c>
      <c r="B22" s="24">
        <v>165</v>
      </c>
    </row>
    <row r="23" spans="1:2" x14ac:dyDescent="0.35">
      <c r="A23" s="24">
        <v>22</v>
      </c>
      <c r="B23" s="24">
        <v>165</v>
      </c>
    </row>
    <row r="24" spans="1:2" x14ac:dyDescent="0.35">
      <c r="A24" s="24">
        <v>23</v>
      </c>
      <c r="B24" s="24">
        <v>165</v>
      </c>
    </row>
    <row r="25" spans="1:2" x14ac:dyDescent="0.35">
      <c r="A25" s="24">
        <v>24</v>
      </c>
      <c r="B25" s="24">
        <v>166</v>
      </c>
    </row>
    <row r="26" spans="1:2" x14ac:dyDescent="0.35">
      <c r="A26" s="24">
        <v>25</v>
      </c>
      <c r="B26" s="24">
        <v>164</v>
      </c>
    </row>
    <row r="27" spans="1:2" x14ac:dyDescent="0.35">
      <c r="A27" s="24">
        <v>26</v>
      </c>
      <c r="B27" s="24">
        <v>164</v>
      </c>
    </row>
    <row r="28" spans="1:2" x14ac:dyDescent="0.35">
      <c r="A28" s="24">
        <v>27</v>
      </c>
      <c r="B28" s="24">
        <v>165</v>
      </c>
    </row>
    <row r="29" spans="1:2" x14ac:dyDescent="0.35">
      <c r="A29" s="24">
        <v>28</v>
      </c>
      <c r="B29" s="24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9"/>
  <sheetViews>
    <sheetView workbookViewId="0">
      <selection activeCell="E17" sqref="E17"/>
    </sheetView>
  </sheetViews>
  <sheetFormatPr defaultRowHeight="14.5" x14ac:dyDescent="0.35"/>
  <cols>
    <col min="1" max="16384" width="8.7265625" style="23"/>
  </cols>
  <sheetData>
    <row r="1" spans="1:2" x14ac:dyDescent="0.35">
      <c r="A1" s="25" t="s">
        <v>107</v>
      </c>
      <c r="B1" s="25" t="s">
        <v>108</v>
      </c>
    </row>
    <row r="2" spans="1:2" x14ac:dyDescent="0.35">
      <c r="A2" s="24">
        <v>1</v>
      </c>
      <c r="B2" s="24">
        <v>168</v>
      </c>
    </row>
    <row r="3" spans="1:2" x14ac:dyDescent="0.35">
      <c r="A3" s="24">
        <v>2</v>
      </c>
      <c r="B3" s="24">
        <v>167</v>
      </c>
    </row>
    <row r="4" spans="1:2" x14ac:dyDescent="0.35">
      <c r="A4" s="24">
        <v>3</v>
      </c>
      <c r="B4" s="24">
        <v>168</v>
      </c>
    </row>
    <row r="5" spans="1:2" x14ac:dyDescent="0.35">
      <c r="A5" s="24">
        <v>4</v>
      </c>
      <c r="B5" s="24">
        <v>168</v>
      </c>
    </row>
    <row r="6" spans="1:2" x14ac:dyDescent="0.35">
      <c r="A6" s="24">
        <v>5</v>
      </c>
      <c r="B6" s="24">
        <v>165</v>
      </c>
    </row>
    <row r="7" spans="1:2" x14ac:dyDescent="0.35">
      <c r="A7" s="24">
        <v>6</v>
      </c>
      <c r="B7" s="24">
        <v>167</v>
      </c>
    </row>
    <row r="8" spans="1:2" x14ac:dyDescent="0.35">
      <c r="A8" s="24">
        <v>7</v>
      </c>
      <c r="B8" s="24">
        <v>165</v>
      </c>
    </row>
    <row r="9" spans="1:2" x14ac:dyDescent="0.35">
      <c r="A9" s="24">
        <v>8</v>
      </c>
      <c r="B9" s="24">
        <v>166</v>
      </c>
    </row>
    <row r="10" spans="1:2" x14ac:dyDescent="0.35">
      <c r="A10" s="24">
        <v>9</v>
      </c>
      <c r="B10" s="24">
        <v>164</v>
      </c>
    </row>
    <row r="11" spans="1:2" x14ac:dyDescent="0.35">
      <c r="A11" s="24">
        <v>10</v>
      </c>
      <c r="B11" s="24">
        <v>165</v>
      </c>
    </row>
    <row r="12" spans="1:2" x14ac:dyDescent="0.35">
      <c r="A12" s="24">
        <v>11</v>
      </c>
      <c r="B12" s="24">
        <v>164</v>
      </c>
    </row>
    <row r="13" spans="1:2" x14ac:dyDescent="0.35">
      <c r="A13" s="24">
        <v>12</v>
      </c>
      <c r="B13" s="24">
        <v>167</v>
      </c>
    </row>
    <row r="14" spans="1:2" x14ac:dyDescent="0.35">
      <c r="A14" s="24">
        <v>13</v>
      </c>
      <c r="B14" s="24">
        <v>166</v>
      </c>
    </row>
    <row r="15" spans="1:2" x14ac:dyDescent="0.35">
      <c r="A15" s="24">
        <v>14</v>
      </c>
      <c r="B15" s="24">
        <v>167</v>
      </c>
    </row>
    <row r="16" spans="1:2" x14ac:dyDescent="0.35">
      <c r="A16" s="24">
        <v>15</v>
      </c>
      <c r="B16" s="24">
        <v>162</v>
      </c>
    </row>
    <row r="17" spans="1:2" x14ac:dyDescent="0.35">
      <c r="A17" s="24">
        <v>16</v>
      </c>
      <c r="B17" s="24">
        <v>164</v>
      </c>
    </row>
    <row r="18" spans="1:2" x14ac:dyDescent="0.35">
      <c r="A18" s="24">
        <v>17</v>
      </c>
      <c r="B18" s="24">
        <v>164</v>
      </c>
    </row>
    <row r="19" spans="1:2" x14ac:dyDescent="0.35">
      <c r="A19" s="24">
        <v>18</v>
      </c>
      <c r="B19" s="24">
        <v>165</v>
      </c>
    </row>
    <row r="20" spans="1:2" x14ac:dyDescent="0.35">
      <c r="A20" s="24">
        <v>19</v>
      </c>
      <c r="B20" s="24">
        <v>163</v>
      </c>
    </row>
    <row r="21" spans="1:2" x14ac:dyDescent="0.35">
      <c r="A21" s="24">
        <v>20</v>
      </c>
      <c r="B21" s="24">
        <v>163</v>
      </c>
    </row>
    <row r="22" spans="1:2" x14ac:dyDescent="0.35">
      <c r="A22" s="24">
        <v>21</v>
      </c>
      <c r="B22" s="24">
        <v>165</v>
      </c>
    </row>
    <row r="23" spans="1:2" x14ac:dyDescent="0.35">
      <c r="A23" s="24">
        <v>22</v>
      </c>
      <c r="B23" s="24">
        <v>165</v>
      </c>
    </row>
    <row r="24" spans="1:2" x14ac:dyDescent="0.35">
      <c r="A24" s="24">
        <v>23</v>
      </c>
      <c r="B24" s="24">
        <v>165</v>
      </c>
    </row>
    <row r="25" spans="1:2" x14ac:dyDescent="0.35">
      <c r="A25" s="24">
        <v>24</v>
      </c>
      <c r="B25" s="24">
        <v>166</v>
      </c>
    </row>
    <row r="26" spans="1:2" x14ac:dyDescent="0.35">
      <c r="A26" s="24">
        <v>25</v>
      </c>
      <c r="B26" s="24">
        <v>164</v>
      </c>
    </row>
    <row r="27" spans="1:2" x14ac:dyDescent="0.35">
      <c r="A27" s="24">
        <v>26</v>
      </c>
      <c r="B27" s="24">
        <v>164</v>
      </c>
    </row>
    <row r="28" spans="1:2" x14ac:dyDescent="0.35">
      <c r="A28" s="24">
        <v>27</v>
      </c>
      <c r="B28" s="24">
        <v>165</v>
      </c>
    </row>
    <row r="29" spans="1:2" x14ac:dyDescent="0.35">
      <c r="A29" s="24">
        <v>28</v>
      </c>
      <c r="B29" s="24">
        <v>165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"/>
  <sheetViews>
    <sheetView workbookViewId="0">
      <selection activeCell="F20" sqref="F20"/>
    </sheetView>
  </sheetViews>
  <sheetFormatPr defaultRowHeight="14.5" x14ac:dyDescent="0.35"/>
  <cols>
    <col min="1" max="1" width="19.08984375" style="26" bestFit="1" customWidth="1"/>
    <col min="2" max="2" width="16.36328125" style="26" bestFit="1" customWidth="1"/>
    <col min="3" max="3" width="15.26953125" style="26" bestFit="1" customWidth="1"/>
    <col min="4" max="16384" width="8.7265625" style="26"/>
  </cols>
  <sheetData>
    <row r="1" spans="1:3" s="6" customFormat="1" x14ac:dyDescent="0.35">
      <c r="A1" s="6" t="s">
        <v>111</v>
      </c>
      <c r="B1" s="6" t="s">
        <v>109</v>
      </c>
      <c r="C1" s="6" t="s">
        <v>110</v>
      </c>
    </row>
    <row r="2" spans="1:3" x14ac:dyDescent="0.35">
      <c r="A2" s="27">
        <v>16</v>
      </c>
      <c r="B2" s="28">
        <v>419.5555555555556</v>
      </c>
      <c r="C2" s="29">
        <v>1258.6666666666667</v>
      </c>
    </row>
    <row r="3" spans="1:3" x14ac:dyDescent="0.35">
      <c r="A3" s="27">
        <v>17</v>
      </c>
      <c r="B3" s="28">
        <v>681.304347826087</v>
      </c>
      <c r="C3" s="29">
        <v>1567</v>
      </c>
    </row>
    <row r="4" spans="1:3" x14ac:dyDescent="0.35">
      <c r="A4" s="27">
        <v>18</v>
      </c>
      <c r="B4" s="28">
        <v>545.58823529411768</v>
      </c>
      <c r="C4" s="29">
        <v>1855</v>
      </c>
    </row>
    <row r="5" spans="1:3" x14ac:dyDescent="0.35">
      <c r="A5" s="27">
        <v>19</v>
      </c>
      <c r="B5" s="28">
        <v>667.85714285714289</v>
      </c>
      <c r="C5" s="29">
        <v>1870</v>
      </c>
    </row>
    <row r="6" spans="1:3" x14ac:dyDescent="0.35">
      <c r="A6" s="27">
        <v>20</v>
      </c>
      <c r="B6" s="28">
        <v>588.33333333333337</v>
      </c>
      <c r="C6" s="29">
        <v>1765</v>
      </c>
    </row>
    <row r="7" spans="1:3" x14ac:dyDescent="0.35">
      <c r="A7" s="27">
        <v>21</v>
      </c>
      <c r="B7" s="28">
        <v>722.5454545454545</v>
      </c>
      <c r="C7" s="29">
        <v>1987</v>
      </c>
    </row>
    <row r="8" spans="1:3" x14ac:dyDescent="0.35">
      <c r="A8" s="27">
        <v>22</v>
      </c>
      <c r="B8" s="28">
        <v>874.22222222222217</v>
      </c>
      <c r="C8" s="29">
        <v>1967</v>
      </c>
    </row>
    <row r="9" spans="1:3" x14ac:dyDescent="0.35">
      <c r="A9" s="27">
        <v>23</v>
      </c>
      <c r="B9" s="28">
        <v>547</v>
      </c>
      <c r="C9" s="29">
        <v>2188</v>
      </c>
    </row>
    <row r="10" spans="1:3" x14ac:dyDescent="0.35">
      <c r="A10" s="27">
        <v>24</v>
      </c>
      <c r="B10" s="28">
        <v>855.66666666666663</v>
      </c>
      <c r="C10" s="29">
        <v>2567</v>
      </c>
    </row>
    <row r="11" spans="1:3" x14ac:dyDescent="0.35">
      <c r="A11" s="27">
        <v>25</v>
      </c>
      <c r="B11" s="28">
        <v>852.72727272727275</v>
      </c>
      <c r="C11" s="29">
        <v>2345</v>
      </c>
    </row>
    <row r="12" spans="1:3" x14ac:dyDescent="0.35">
      <c r="A12" s="27">
        <v>26</v>
      </c>
      <c r="B12" s="28">
        <v>1044.7916666666667</v>
      </c>
      <c r="C12" s="29">
        <v>3009</v>
      </c>
    </row>
    <row r="13" spans="1:3" x14ac:dyDescent="0.35">
      <c r="A13" s="27">
        <v>27</v>
      </c>
      <c r="B13" s="28">
        <v>967.41935483870964</v>
      </c>
      <c r="C13" s="29">
        <v>2999</v>
      </c>
    </row>
    <row r="14" spans="1:3" x14ac:dyDescent="0.35">
      <c r="A14" s="27">
        <v>28</v>
      </c>
      <c r="B14" s="28">
        <v>968.89632107023408</v>
      </c>
      <c r="C14" s="29">
        <v>2897</v>
      </c>
    </row>
    <row r="15" spans="1:3" x14ac:dyDescent="0.35">
      <c r="A15" s="27">
        <v>29</v>
      </c>
      <c r="B15" s="28">
        <v>978</v>
      </c>
      <c r="C15" s="29">
        <v>2345</v>
      </c>
    </row>
    <row r="16" spans="1:3" x14ac:dyDescent="0.35">
      <c r="A16" s="27">
        <v>30</v>
      </c>
      <c r="B16" s="28">
        <v>1110.0325600325602</v>
      </c>
      <c r="C16" s="29">
        <v>2097.9615384615386</v>
      </c>
    </row>
    <row r="17" spans="1:3" x14ac:dyDescent="0.35">
      <c r="A17" s="27">
        <v>31</v>
      </c>
      <c r="B17" s="28">
        <v>1289</v>
      </c>
      <c r="C17" s="29">
        <v>2109</v>
      </c>
    </row>
    <row r="18" spans="1:3" x14ac:dyDescent="0.35">
      <c r="A18" s="27">
        <v>32</v>
      </c>
      <c r="B18" s="28">
        <v>1278</v>
      </c>
      <c r="C18" s="29">
        <v>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Descriptive Statistics</vt:lpstr>
      <vt:lpstr>Descriptive Statistics (Sol)</vt:lpstr>
      <vt:lpstr>Charts - 1</vt:lpstr>
      <vt:lpstr>Charts - 1 (Sol)</vt:lpstr>
      <vt:lpstr>Charts - 2</vt:lpstr>
      <vt:lpstr>Charts - 2 (Sol)</vt:lpstr>
      <vt:lpstr>Charts - 3</vt:lpstr>
      <vt:lpstr>Charts - 3 (Sol)</vt:lpstr>
      <vt:lpstr>Charts - 4</vt:lpstr>
      <vt:lpstr>Charts - 4 (Sol)</vt:lpstr>
      <vt:lpstr>Conditional Formatting</vt:lpstr>
      <vt:lpstr>Conditional Formatting (Sol)</vt:lpstr>
      <vt:lpstr>Filtering &amp; Sorting</vt:lpstr>
      <vt:lpstr>Filtering &amp; Sorting (Sol)</vt:lpstr>
      <vt:lpstr>Filtering &amp; Sorting (Sol)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Marmor</dc:creator>
  <cp:lastModifiedBy>Mostafa, Yousra, Vodafone Egypt</cp:lastModifiedBy>
  <cp:lastPrinted>2018-02-24T11:19:00Z</cp:lastPrinted>
  <dcterms:created xsi:type="dcterms:W3CDTF">2018-02-23T18:25:29Z</dcterms:created>
  <dcterms:modified xsi:type="dcterms:W3CDTF">2022-11-06T05:58:03Z</dcterms:modified>
</cp:coreProperties>
</file>