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hmed\Playground\MyWebsiteForReal\website\"/>
    </mc:Choice>
  </mc:AlternateContent>
  <xr:revisionPtr revIDLastSave="0" documentId="13_ncr:1_{F4AD9678-BFC7-467E-B5B2-2805090EBE13}" xr6:coauthVersionLast="47" xr6:coauthVersionMax="47" xr10:uidLastSave="{00000000-0000-0000-0000-000000000000}"/>
  <bookViews>
    <workbookView xWindow="-16320" yWindow="-2655" windowWidth="16440" windowHeight="29040" activeTab="2" xr2:uid="{9A14CAC8-169E-49E0-B383-D5CA92604F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G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G56" i="3"/>
  <c r="G48" i="3"/>
  <c r="G40" i="3"/>
  <c r="G32" i="3"/>
  <c r="G24" i="3"/>
  <c r="G8" i="3"/>
  <c r="M3" i="3"/>
  <c r="N3" i="3" s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N35" i="3" s="1"/>
  <c r="M36" i="3"/>
  <c r="M37" i="3"/>
  <c r="M38" i="3"/>
  <c r="M39" i="3"/>
  <c r="M40" i="3"/>
  <c r="M41" i="3"/>
  <c r="M42" i="3"/>
  <c r="M43" i="3"/>
  <c r="N43" i="3" s="1"/>
  <c r="M44" i="3"/>
  <c r="N44" i="3" s="1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H7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4" i="3"/>
  <c r="N23" i="3"/>
  <c r="N24" i="3"/>
  <c r="N39" i="3"/>
  <c r="N40" i="3"/>
  <c r="N63" i="3"/>
  <c r="N70" i="3"/>
  <c r="G6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N31" i="3" s="1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N74" i="3" s="1"/>
  <c r="K4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5" i="3"/>
  <c r="G16" i="3"/>
  <c r="G72" i="3"/>
  <c r="N65" i="3"/>
  <c r="N61" i="3"/>
  <c r="N59" i="3"/>
  <c r="N58" i="3"/>
  <c r="N57" i="3"/>
  <c r="N54" i="3"/>
  <c r="N46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" i="3"/>
  <c r="N34" i="3"/>
  <c r="N38" i="3"/>
  <c r="N41" i="3"/>
  <c r="N42" i="3"/>
  <c r="N45" i="3"/>
  <c r="N32" i="3"/>
  <c r="N7" i="3"/>
  <c r="N15" i="3"/>
  <c r="N16" i="3"/>
  <c r="N17" i="3"/>
  <c r="N33" i="3"/>
  <c r="N25" i="3"/>
  <c r="N14" i="3"/>
  <c r="N9" i="3"/>
  <c r="G3" i="3"/>
  <c r="F3" i="3"/>
  <c r="N20" i="2"/>
  <c r="N19" i="2"/>
  <c r="N1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" i="2"/>
  <c r="T61" i="2"/>
  <c r="T62" i="2"/>
  <c r="T63" i="2"/>
  <c r="T64" i="2"/>
  <c r="T65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7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4" i="2"/>
  <c r="J12" i="2"/>
  <c r="J10" i="2"/>
  <c r="K10" i="2" s="1"/>
  <c r="J5" i="2"/>
  <c r="J6" i="2"/>
  <c r="J7" i="2"/>
  <c r="J8" i="2"/>
  <c r="J9" i="2"/>
  <c r="J11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4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7" i="2"/>
  <c r="F5" i="2"/>
  <c r="F6" i="2"/>
  <c r="F7" i="2"/>
  <c r="F8" i="2"/>
  <c r="F9" i="2"/>
  <c r="F10" i="2"/>
  <c r="F11" i="2"/>
  <c r="F12" i="2"/>
  <c r="F13" i="2"/>
  <c r="F14" i="2"/>
  <c r="F4" i="2"/>
  <c r="E1" i="1" a="1"/>
  <c r="E1" i="1" s="1"/>
  <c r="N73" i="3" l="1"/>
  <c r="N69" i="3"/>
  <c r="N37" i="3"/>
  <c r="N60" i="3"/>
  <c r="N52" i="3"/>
  <c r="N36" i="3"/>
  <c r="G62" i="3"/>
  <c r="G46" i="3"/>
  <c r="G30" i="3"/>
  <c r="G14" i="3"/>
  <c r="G70" i="3"/>
  <c r="G54" i="3"/>
  <c r="G38" i="3"/>
  <c r="G22" i="3"/>
  <c r="G6" i="3"/>
  <c r="G68" i="3"/>
  <c r="G52" i="3"/>
  <c r="G36" i="3"/>
  <c r="G20" i="3"/>
  <c r="N8" i="3"/>
  <c r="N62" i="3"/>
  <c r="N67" i="3"/>
  <c r="N51" i="3"/>
  <c r="G74" i="3"/>
  <c r="G50" i="3"/>
  <c r="G34" i="3"/>
  <c r="G18" i="3"/>
  <c r="G66" i="3"/>
  <c r="G65" i="3"/>
  <c r="G60" i="3"/>
  <c r="G49" i="3"/>
  <c r="G44" i="3"/>
  <c r="G28" i="3"/>
  <c r="G12" i="3"/>
  <c r="G58" i="3"/>
  <c r="G42" i="3"/>
  <c r="G26" i="3"/>
  <c r="G10" i="3"/>
  <c r="G73" i="3"/>
  <c r="G71" i="3"/>
  <c r="G69" i="3"/>
  <c r="G67" i="3"/>
  <c r="G63" i="3"/>
  <c r="G61" i="3"/>
  <c r="G59" i="3"/>
  <c r="G57" i="3"/>
  <c r="G55" i="3"/>
  <c r="G53" i="3"/>
  <c r="G51" i="3"/>
  <c r="G47" i="3"/>
  <c r="G45" i="3"/>
  <c r="G43" i="3"/>
  <c r="G41" i="3"/>
  <c r="G39" i="3"/>
  <c r="G37" i="3"/>
  <c r="G35" i="3"/>
  <c r="G33" i="3"/>
  <c r="G31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N72" i="3"/>
  <c r="N71" i="3"/>
  <c r="N68" i="3"/>
  <c r="N66" i="3"/>
  <c r="N64" i="3"/>
  <c r="N56" i="3"/>
  <c r="N55" i="3"/>
  <c r="N53" i="3"/>
  <c r="N50" i="3"/>
  <c r="N49" i="3"/>
  <c r="N48" i="3"/>
  <c r="N47" i="3"/>
  <c r="N12" i="3"/>
  <c r="N26" i="3"/>
  <c r="N22" i="3"/>
  <c r="N29" i="3"/>
  <c r="N21" i="3"/>
  <c r="N13" i="3"/>
  <c r="N5" i="3"/>
  <c r="N10" i="3"/>
  <c r="N30" i="3"/>
  <c r="N6" i="3"/>
  <c r="N4" i="3"/>
  <c r="N28" i="3"/>
  <c r="N20" i="3"/>
  <c r="N27" i="3"/>
  <c r="N19" i="3"/>
  <c r="N11" i="3"/>
  <c r="N18" i="3"/>
  <c r="K9" i="2"/>
  <c r="M10" i="2" s="1"/>
  <c r="K24" i="2"/>
  <c r="K8" i="2"/>
  <c r="K23" i="2"/>
  <c r="K22" i="2"/>
  <c r="K7" i="2"/>
  <c r="K5" i="2"/>
  <c r="K25" i="2"/>
  <c r="K20" i="2"/>
  <c r="K6" i="2"/>
  <c r="K21" i="2"/>
  <c r="K19" i="2"/>
  <c r="K18" i="2"/>
  <c r="K17" i="2"/>
  <c r="K16" i="2"/>
  <c r="K15" i="2"/>
  <c r="K14" i="2"/>
  <c r="K13" i="2"/>
  <c r="K12" i="2"/>
  <c r="K11" i="2"/>
  <c r="M11" i="2" s="1"/>
  <c r="M7" i="2" l="1"/>
  <c r="M6" i="2"/>
  <c r="M13" i="2"/>
  <c r="M8" i="2"/>
  <c r="M9" i="2"/>
  <c r="M15" i="2"/>
  <c r="M12" i="2"/>
  <c r="M14" i="2"/>
  <c r="M17" i="2"/>
  <c r="M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<sst xmlns="http://schemas.openxmlformats.org/spreadsheetml/2006/main" count="43" uniqueCount="34">
  <si>
    <t>DeltaAngle</t>
  </si>
  <si>
    <t>Division</t>
  </si>
  <si>
    <t>Correct n</t>
  </si>
  <si>
    <t>y = 0.021x + 0.0153</t>
  </si>
  <si>
    <t>Delta Angles that line up</t>
  </si>
  <si>
    <t>Value</t>
  </si>
  <si>
    <t>Difference</t>
  </si>
  <si>
    <t>ID</t>
  </si>
  <si>
    <t>x</t>
  </si>
  <si>
    <t>y</t>
  </si>
  <si>
    <r>
      <t>y = 0.0002x</t>
    </r>
    <r>
      <rPr>
        <vertAlign val="superscript"/>
        <sz val="9"/>
        <color rgb="FF595959"/>
        <rFont val="Aptos Narrow"/>
        <family val="2"/>
        <scheme val="minor"/>
      </rPr>
      <t>3</t>
    </r>
    <r>
      <rPr>
        <sz val="9"/>
        <color rgb="FF595959"/>
        <rFont val="Aptos Narrow"/>
        <family val="2"/>
        <scheme val="minor"/>
      </rPr>
      <t xml:space="preserve"> - 0.0002x</t>
    </r>
    <r>
      <rPr>
        <vertAlign val="superscript"/>
        <sz val="9"/>
        <color rgb="FF595959"/>
        <rFont val="Aptos Narrow"/>
        <family val="2"/>
        <scheme val="minor"/>
      </rPr>
      <t>2</t>
    </r>
    <r>
      <rPr>
        <sz val="9"/>
        <color rgb="FF595959"/>
        <rFont val="Aptos Narrow"/>
        <family val="2"/>
        <scheme val="minor"/>
      </rPr>
      <t xml:space="preserve"> + 0.0149x + 0.3419</t>
    </r>
  </si>
  <si>
    <t>R² = 0.9953</t>
  </si>
  <si>
    <r>
      <t>y = 0.3037e</t>
    </r>
    <r>
      <rPr>
        <vertAlign val="superscript"/>
        <sz val="9"/>
        <color rgb="FF595959"/>
        <rFont val="Aptos Narrow"/>
        <family val="2"/>
        <scheme val="minor"/>
      </rPr>
      <t>0.0839x</t>
    </r>
  </si>
  <si>
    <t>R² = 0.9806</t>
  </si>
  <si>
    <t>Diff Diff</t>
  </si>
  <si>
    <t>Scale</t>
  </si>
  <si>
    <r>
      <t>y = 8E-06x</t>
    </r>
    <r>
      <rPr>
        <vertAlign val="superscript"/>
        <sz val="9"/>
        <color rgb="FF595959"/>
        <rFont val="Aptos Narrow"/>
        <family val="2"/>
        <scheme val="minor"/>
      </rPr>
      <t>5</t>
    </r>
    <r>
      <rPr>
        <sz val="9"/>
        <color rgb="FF595959"/>
        <rFont val="Aptos Narrow"/>
        <family val="2"/>
        <scheme val="minor"/>
      </rPr>
      <t xml:space="preserve"> - 0.0003x</t>
    </r>
    <r>
      <rPr>
        <vertAlign val="superscript"/>
        <sz val="9"/>
        <color rgb="FF595959"/>
        <rFont val="Aptos Narrow"/>
        <family val="2"/>
        <scheme val="minor"/>
      </rPr>
      <t>4</t>
    </r>
    <r>
      <rPr>
        <sz val="9"/>
        <color rgb="FF595959"/>
        <rFont val="Aptos Narrow"/>
        <family val="2"/>
        <scheme val="minor"/>
      </rPr>
      <t xml:space="preserve"> + 0.003x</t>
    </r>
    <r>
      <rPr>
        <vertAlign val="superscript"/>
        <sz val="9"/>
        <color rgb="FF595959"/>
        <rFont val="Aptos Narrow"/>
        <family val="2"/>
        <scheme val="minor"/>
      </rPr>
      <t>3</t>
    </r>
    <r>
      <rPr>
        <sz val="9"/>
        <color rgb="FF595959"/>
        <rFont val="Aptos Narrow"/>
        <family val="2"/>
        <scheme val="minor"/>
      </rPr>
      <t xml:space="preserve"> - 0.0145x</t>
    </r>
    <r>
      <rPr>
        <vertAlign val="superscript"/>
        <sz val="9"/>
        <color rgb="FF595959"/>
        <rFont val="Aptos Narrow"/>
        <family val="2"/>
        <scheme val="minor"/>
      </rPr>
      <t>2</t>
    </r>
    <r>
      <rPr>
        <sz val="9"/>
        <color rgb="FF595959"/>
        <rFont val="Aptos Narrow"/>
        <family val="2"/>
        <scheme val="minor"/>
      </rPr>
      <t xml:space="preserve"> + 0.051x + 0.3082</t>
    </r>
  </si>
  <si>
    <t>R² = 0.9999</t>
  </si>
  <si>
    <t>Diff Diff Diff</t>
  </si>
  <si>
    <t>X</t>
  </si>
  <si>
    <t>Pi Divides</t>
  </si>
  <si>
    <t>PI Factor</t>
  </si>
  <si>
    <t>Rounds to…</t>
  </si>
  <si>
    <t>delta Angle: 0.7854</t>
  </si>
  <si>
    <t>cos(angle)</t>
  </si>
  <si>
    <t>angle * cos(angle)</t>
  </si>
  <si>
    <t>Y</t>
  </si>
  <si>
    <t>sin(angle)</t>
  </si>
  <si>
    <t>angle * sin(angle)</t>
  </si>
  <si>
    <t>angle * cos(angle) * (angle / 180) * PI</t>
  </si>
  <si>
    <t>angle * sin(angle) * (angle / 180) * PI</t>
  </si>
  <si>
    <t>deltaAngle</t>
  </si>
  <si>
    <t>Windings</t>
  </si>
  <si>
    <t xml:space="preserve">x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</si>
</sst>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9"/>
      <color rgb="FF595959"/>
      <name val="Aptos Narrow"/>
      <family val="2"/>
      <scheme val="minor"/>
    </font>
    <font>
      <vertAlign val="superscript"/>
      <sz val="9"/>
      <color rgb="FF595959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Division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Sheet1!$A$2:$A$20</c:f>
              <c:numCache>
                <c:formatCode>General</c:formatCode>
                <c:ptCount val="19"/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3">
                  <c:v>2.4E-2</c:v>
                </c:pt>
                <c:pt idx="4">
                  <c:v>2.4500000000000001E-2</c:v>
                </c:pt>
                <c:pt idx="5">
                  <c:v>2.5000000000000001E-2</c:v>
                </c:pt>
                <c:pt idx="6">
                  <c:v>2.58E-2</c:v>
                </c:pt>
                <c:pt idx="7">
                  <c:v>2.7E-2</c:v>
                </c:pt>
                <c:pt idx="8">
                  <c:v>2.8000000000000001E-2</c:v>
                </c:pt>
                <c:pt idx="9">
                  <c:v>2.9000000000000001E-2</c:v>
                </c:pt>
                <c:pt idx="10">
                  <c:v>0.03</c:v>
                </c:pt>
                <c:pt idx="11">
                  <c:v>3.2000000000000001E-2</c:v>
                </c:pt>
                <c:pt idx="12">
                  <c:v>3.3000000000000002E-2</c:v>
                </c:pt>
                <c:pt idx="13">
                  <c:v>3.4000000000000002E-2</c:v>
                </c:pt>
                <c:pt idx="14">
                  <c:v>3.5000000000000003E-2</c:v>
                </c:pt>
                <c:pt idx="15">
                  <c:v>3.5999999999999997E-2</c:v>
                </c:pt>
                <c:pt idx="16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E-4541-8924-BEFCB465B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403232"/>
        <c:axId val="1169850912"/>
      </c:scatterChart>
      <c:valAx>
        <c:axId val="116740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50912"/>
        <c:crosses val="autoZero"/>
        <c:crossBetween val="midCat"/>
      </c:valAx>
      <c:valAx>
        <c:axId val="11698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0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Correct 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Sheet1!$A$2:$A$20</c:f>
              <c:numCache>
                <c:formatCode>General</c:formatCode>
                <c:ptCount val="19"/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3">
                  <c:v>18</c:v>
                </c:pt>
                <c:pt idx="4">
                  <c:v>16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8-4C73-91EC-C60FD834E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801872"/>
        <c:axId val="1169856368"/>
      </c:scatterChart>
      <c:valAx>
        <c:axId val="7858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56368"/>
        <c:crosses val="autoZero"/>
        <c:crossBetween val="midCat"/>
      </c:valAx>
      <c:valAx>
        <c:axId val="11698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0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Sheet2!$H$3:$H$17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Sheet2!$I$3:$I$17</c:f>
              <c:numCache>
                <c:formatCode>General</c:formatCode>
                <c:ptCount val="15"/>
                <c:pt idx="0">
                  <c:v>0.34910000000000002</c:v>
                </c:pt>
                <c:pt idx="1">
                  <c:v>0.36959999999999998</c:v>
                </c:pt>
                <c:pt idx="2">
                  <c:v>0.39269999999999999</c:v>
                </c:pt>
                <c:pt idx="3">
                  <c:v>0.41889999999999999</c:v>
                </c:pt>
                <c:pt idx="4">
                  <c:v>0.44879999999999998</c:v>
                </c:pt>
                <c:pt idx="5">
                  <c:v>0.48330000000000001</c:v>
                </c:pt>
                <c:pt idx="6">
                  <c:v>0.52359999999999995</c:v>
                </c:pt>
                <c:pt idx="7">
                  <c:v>0.57120000000000004</c:v>
                </c:pt>
                <c:pt idx="8">
                  <c:v>0.62829999999999997</c:v>
                </c:pt>
                <c:pt idx="9">
                  <c:v>0.69810000000000005</c:v>
                </c:pt>
                <c:pt idx="10">
                  <c:v>0.7853</c:v>
                </c:pt>
                <c:pt idx="11">
                  <c:v>0.89759999999999995</c:v>
                </c:pt>
                <c:pt idx="12">
                  <c:v>1.0470999999999999</c:v>
                </c:pt>
                <c:pt idx="13">
                  <c:v>1.2566999999999999</c:v>
                </c:pt>
                <c:pt idx="14">
                  <c:v>1.5708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B-4249-89E1-08C04A32B8AC}"/>
            </c:ext>
          </c:extLst>
        </c:ser>
        <c:ser>
          <c:idx val="1"/>
          <c:order val="1"/>
          <c:tx>
            <c:strRef>
              <c:f>Sheet2!$J$2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Sheet2!$H$3:$H$17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Sheet2!$J$3:$J$17</c:f>
              <c:numCache>
                <c:formatCode>0.0000</c:formatCode>
                <c:ptCount val="15"/>
                <c:pt idx="1">
                  <c:v>2.0499999999999963E-2</c:v>
                </c:pt>
                <c:pt idx="2">
                  <c:v>2.3100000000000009E-2</c:v>
                </c:pt>
                <c:pt idx="3">
                  <c:v>2.6200000000000001E-2</c:v>
                </c:pt>
                <c:pt idx="4">
                  <c:v>2.9899999999999982E-2</c:v>
                </c:pt>
                <c:pt idx="5">
                  <c:v>3.4500000000000031E-2</c:v>
                </c:pt>
                <c:pt idx="6">
                  <c:v>4.0299999999999947E-2</c:v>
                </c:pt>
                <c:pt idx="7">
                  <c:v>4.7600000000000087E-2</c:v>
                </c:pt>
                <c:pt idx="8">
                  <c:v>5.7099999999999929E-2</c:v>
                </c:pt>
                <c:pt idx="9">
                  <c:v>6.9800000000000084E-2</c:v>
                </c:pt>
                <c:pt idx="10">
                  <c:v>8.7199999999999944E-2</c:v>
                </c:pt>
                <c:pt idx="11">
                  <c:v>0.11229999999999996</c:v>
                </c:pt>
                <c:pt idx="12">
                  <c:v>0.14949999999999997</c:v>
                </c:pt>
                <c:pt idx="13">
                  <c:v>0.20960000000000001</c:v>
                </c:pt>
                <c:pt idx="14">
                  <c:v>0.31410000000000005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B-4249-89E1-08C04A32B8AC}"/>
            </c:ext>
          </c:extLst>
        </c:ser>
        <c:ser>
          <c:idx val="2"/>
          <c:order val="2"/>
          <c:tx>
            <c:strRef>
              <c:f>Sheet2!$K$2</c:f>
              <c:strCache>
                <c:ptCount val="1"/>
                <c:pt idx="0">
                  <c:v>Diff Diff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Sheet2!$H$3:$H$17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Sheet2!$K$3:$K$17</c:f>
              <c:numCache>
                <c:formatCode>General</c:formatCode>
                <c:ptCount val="15"/>
                <c:pt idx="2">
                  <c:v>2.6000000000000467E-3</c:v>
                </c:pt>
                <c:pt idx="3">
                  <c:v>3.0999999999999917E-3</c:v>
                </c:pt>
                <c:pt idx="4">
                  <c:v>3.6999999999999811E-3</c:v>
                </c:pt>
                <c:pt idx="5">
                  <c:v>4.6000000000000485E-3</c:v>
                </c:pt>
                <c:pt idx="6">
                  <c:v>5.7999999999999163E-3</c:v>
                </c:pt>
                <c:pt idx="7">
                  <c:v>7.3000000000001397E-3</c:v>
                </c:pt>
                <c:pt idx="8">
                  <c:v>9.4999999999998419E-3</c:v>
                </c:pt>
                <c:pt idx="9">
                  <c:v>1.2700000000000156E-2</c:v>
                </c:pt>
                <c:pt idx="10">
                  <c:v>1.739999999999986E-2</c:v>
                </c:pt>
                <c:pt idx="11">
                  <c:v>2.5100000000000011E-2</c:v>
                </c:pt>
                <c:pt idx="12">
                  <c:v>3.7200000000000011E-2</c:v>
                </c:pt>
                <c:pt idx="13">
                  <c:v>6.0100000000000042E-2</c:v>
                </c:pt>
                <c:pt idx="14">
                  <c:v>0.10450000000000004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1B-4249-89E1-08C04A32B8AC}"/>
            </c:ext>
          </c:extLst>
        </c:ser>
        <c:ser>
          <c:idx val="3"/>
          <c:order val="3"/>
          <c:tx>
            <c:strRef>
              <c:f>Sheet2!$L$2</c:f>
              <c:strCache>
                <c:ptCount val="1"/>
                <c:pt idx="0">
                  <c:v>Scale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Sheet2!$H$3:$H$17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Sheet2!$L$3:$L$17</c:f>
              <c:numCache>
                <c:formatCode>General</c:formatCode>
                <c:ptCount val="15"/>
                <c:pt idx="1">
                  <c:v>1.0587224291034087</c:v>
                </c:pt>
                <c:pt idx="2">
                  <c:v>1.0625</c:v>
                </c:pt>
                <c:pt idx="3">
                  <c:v>1.0667175961293609</c:v>
                </c:pt>
                <c:pt idx="4">
                  <c:v>1.0713774170446406</c:v>
                </c:pt>
                <c:pt idx="5">
                  <c:v>1.0768716577540107</c:v>
                </c:pt>
                <c:pt idx="6">
                  <c:v>1.0833850610386921</c:v>
                </c:pt>
                <c:pt idx="7">
                  <c:v>1.0909090909090911</c:v>
                </c:pt>
                <c:pt idx="8">
                  <c:v>1.0999649859943976</c:v>
                </c:pt>
                <c:pt idx="9">
                  <c:v>1.1110934267069872</c:v>
                </c:pt>
                <c:pt idx="10">
                  <c:v>1.1249104712791862</c:v>
                </c:pt>
                <c:pt idx="11">
                  <c:v>1.1430026741372723</c:v>
                </c:pt>
                <c:pt idx="12">
                  <c:v>1.1665552584670231</c:v>
                </c:pt>
                <c:pt idx="13">
                  <c:v>1.2001719033521154</c:v>
                </c:pt>
                <c:pt idx="14">
                  <c:v>1.2499403198854142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1B-4249-89E1-08C04A32B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175647"/>
        <c:axId val="1557187167"/>
      </c:lineChart>
      <c:catAx>
        <c:axId val="155717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187167"/>
        <c:crosses val="autoZero"/>
        <c:auto val="1"/>
        <c:lblAlgn val="ctr"/>
        <c:lblOffset val="100"/>
        <c:noMultiLvlLbl val="0"/>
      </c:catAx>
      <c:valAx>
        <c:axId val="155718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17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Sheet2!$I$2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Sheet2!$H$3:$H$12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Sheet2!$I$3:$I$12</c:f>
              <c:numCache>
                <c:formatCode>General</c:formatCode>
                <c:ptCount val="10"/>
                <c:pt idx="0">
                  <c:v>0.34910000000000002</c:v>
                </c:pt>
                <c:pt idx="1">
                  <c:v>0.36959999999999998</c:v>
                </c:pt>
                <c:pt idx="2">
                  <c:v>0.39269999999999999</c:v>
                </c:pt>
                <c:pt idx="3">
                  <c:v>0.41889999999999999</c:v>
                </c:pt>
                <c:pt idx="4">
                  <c:v>0.44879999999999998</c:v>
                </c:pt>
                <c:pt idx="5">
                  <c:v>0.48330000000000001</c:v>
                </c:pt>
                <c:pt idx="6">
                  <c:v>0.52359999999999995</c:v>
                </c:pt>
                <c:pt idx="7">
                  <c:v>0.57120000000000004</c:v>
                </c:pt>
                <c:pt idx="8">
                  <c:v>0.62829999999999997</c:v>
                </c:pt>
                <c:pt idx="9">
                  <c:v>0.69810000000000005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0-4244-AFBC-5DFD7C483B97}"/>
            </c:ext>
          </c:extLst>
        </c:ser>
        <c:ser>
          <c:idx val="1"/>
          <c:order val="1"/>
          <c:tx>
            <c:strRef>
              <c:f>Sheet2!$J$2</c:f>
              <c:strCache>
                <c:ptCount val="1"/>
                <c:pt idx="0">
                  <c:v>Difference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Sheet2!$J$3:$J$12</c:f>
              <c:numCache>
                <c:formatCode>0.0000</c:formatCode>
                <c:ptCount val="10"/>
                <c:pt idx="1">
                  <c:v>2.0499999999999963E-2</c:v>
                </c:pt>
                <c:pt idx="2">
                  <c:v>2.3100000000000009E-2</c:v>
                </c:pt>
                <c:pt idx="3">
                  <c:v>2.6200000000000001E-2</c:v>
                </c:pt>
                <c:pt idx="4">
                  <c:v>2.9899999999999982E-2</c:v>
                </c:pt>
                <c:pt idx="5">
                  <c:v>3.4500000000000031E-2</c:v>
                </c:pt>
                <c:pt idx="6">
                  <c:v>4.0299999999999947E-2</c:v>
                </c:pt>
                <c:pt idx="7">
                  <c:v>4.7600000000000087E-2</c:v>
                </c:pt>
                <c:pt idx="8">
                  <c:v>5.7099999999999929E-2</c:v>
                </c:pt>
                <c:pt idx="9">
                  <c:v>6.9800000000000084E-2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0-4244-AFBC-5DFD7C483B97}"/>
            </c:ext>
          </c:extLst>
        </c:ser>
        <c:ser>
          <c:idx val="2"/>
          <c:order val="2"/>
          <c:tx>
            <c:strRef>
              <c:f>Sheet2!$K$2</c:f>
              <c:strCache>
                <c:ptCount val="1"/>
                <c:pt idx="0">
                  <c:v>Diff Diff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Sheet2!$K$3:$K$12</c:f>
              <c:numCache>
                <c:formatCode>General</c:formatCode>
                <c:ptCount val="10"/>
                <c:pt idx="2">
                  <c:v>2.6000000000000467E-3</c:v>
                </c:pt>
                <c:pt idx="3">
                  <c:v>3.0999999999999917E-3</c:v>
                </c:pt>
                <c:pt idx="4">
                  <c:v>3.6999999999999811E-3</c:v>
                </c:pt>
                <c:pt idx="5">
                  <c:v>4.6000000000000485E-3</c:v>
                </c:pt>
                <c:pt idx="6">
                  <c:v>5.7999999999999163E-3</c:v>
                </c:pt>
                <c:pt idx="7">
                  <c:v>7.3000000000001397E-3</c:v>
                </c:pt>
                <c:pt idx="8">
                  <c:v>9.4999999999998419E-3</c:v>
                </c:pt>
                <c:pt idx="9">
                  <c:v>1.2700000000000156E-2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40-4244-AFBC-5DFD7C483B97}"/>
            </c:ext>
          </c:extLst>
        </c:ser>
        <c:ser>
          <c:idx val="3"/>
          <c:order val="3"/>
          <c:tx>
            <c:strRef>
              <c:f>Sheet2!$L$2</c:f>
              <c:strCache>
                <c:ptCount val="1"/>
                <c:pt idx="0">
                  <c:v>Scale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Sheet2!$L$3:$L$12</c:f>
              <c:numCache>
                <c:formatCode>General</c:formatCode>
                <c:ptCount val="10"/>
                <c:pt idx="1">
                  <c:v>1.0587224291034087</c:v>
                </c:pt>
                <c:pt idx="2">
                  <c:v>1.0625</c:v>
                </c:pt>
                <c:pt idx="3">
                  <c:v>1.0667175961293609</c:v>
                </c:pt>
                <c:pt idx="4">
                  <c:v>1.0713774170446406</c:v>
                </c:pt>
                <c:pt idx="5">
                  <c:v>1.0768716577540107</c:v>
                </c:pt>
                <c:pt idx="6">
                  <c:v>1.0833850610386921</c:v>
                </c:pt>
                <c:pt idx="7">
                  <c:v>1.0909090909090911</c:v>
                </c:pt>
                <c:pt idx="8">
                  <c:v>1.0999649859943976</c:v>
                </c:pt>
                <c:pt idx="9">
                  <c:v>1.1110934267069872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0-4244-AFBC-5DFD7C483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892223"/>
        <c:axId val="1553893663"/>
      </c:lineChart>
      <c:catAx>
        <c:axId val="155389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93663"/>
        <c:crosses val="autoZero"/>
        <c:auto val="1"/>
        <c:lblAlgn val="ctr"/>
        <c:lblOffset val="100"/>
        <c:noMultiLvlLbl val="0"/>
      </c:catAx>
      <c:valAx>
        <c:axId val="155389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9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1219200</xdr:colOff>
      <xdr:row>9</xdr:row>
      <xdr:rowOff>114300</xdr:rowOff>
    </xdr:from>
    <xdr:to>
      <xdr:col>12</xdr:col>
      <xdr:colOff>295275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3084F-B055-908E-A88E-7CCEDCFC6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1171575</xdr:colOff>
      <xdr:row>21</xdr:row>
      <xdr:rowOff>142875</xdr:rowOff>
    </xdr:from>
    <xdr:to>
      <xdr:col>4</xdr:col>
      <xdr:colOff>428625</xdr:colOff>
      <xdr:row>36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AF045-2A02-61C8-31DC-10ED8A2EC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28</xdr:row>
      <xdr:rowOff>119061</xdr:rowOff>
    </xdr:from>
    <xdr:to>
      <xdr:col>11</xdr:col>
      <xdr:colOff>561975</xdr:colOff>
      <xdr:row>54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E36CE0-A7E8-543F-D600-11B8E21F2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428624</xdr:colOff>
      <xdr:row>55</xdr:row>
      <xdr:rowOff>123825</xdr:rowOff>
    </xdr:from>
    <xdr:to>
      <xdr:col>12</xdr:col>
      <xdr:colOff>38099</xdr:colOff>
      <xdr:row>81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28673C-678E-3CC7-6814-85EDD223E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40D9-D8E4-403F-9D8E-E6480D70F147}">
  <dimension ref="A1:J30"/>
  <sheetViews>
    <sheetView workbookViewId="0">
      <selection activeCell="B48" sqref="B48"/>
    </sheetView>
  </sheetViews>
  <sheetFormatPr defaultRowHeight="15" x14ac:dyDescent="0.25"/>
  <cols>
    <col min="1" max="1" width="23.85546875" customWidth="1"/>
    <col min="2" max="2" width="27.5703125" customWidth="1"/>
    <col min="3" max="3" width="43" customWidth="1"/>
    <col min="5" max="5" width="29.42578125" customWidth="1"/>
    <col min="6" max="6" width="27.5703125" customWidth="1"/>
  </cols>
  <sheetData>
    <row r="1" spans="1:10" x14ac:dyDescent="0.25">
      <c r="A1" t="s">
        <v>0</v>
      </c>
      <c r="B1" t="s">
        <v>1</v>
      </c>
      <c r="C1" t="s">
        <v>2</v>
      </c>
      <c r="E1" t="e" cm="1">
        <f t="array" ref="E1">LINEST(B:B, A:A)</f>
        <v>#VALUE!</v>
      </c>
    </row>
    <row r="2" spans="1:10" x14ac:dyDescent="0.25">
      <c r="H2">
        <v>0.2</v>
      </c>
      <c r="I2">
        <v>5.6250000000000001E-2</v>
      </c>
      <c r="J2">
        <v>29</v>
      </c>
    </row>
    <row r="3" spans="1:10" x14ac:dyDescent="0.25">
      <c r="H3">
        <v>0.25</v>
      </c>
      <c r="I3">
        <v>3.5000000000000003E-2</v>
      </c>
      <c r="J3">
        <v>25</v>
      </c>
    </row>
    <row r="4" spans="1:10" x14ac:dyDescent="0.25">
      <c r="H4">
        <v>0.3</v>
      </c>
      <c r="I4">
        <v>2.5499999999999998E-2</v>
      </c>
      <c r="J4">
        <v>21</v>
      </c>
    </row>
    <row r="5" spans="1:10" x14ac:dyDescent="0.25">
      <c r="A5">
        <v>0.35</v>
      </c>
      <c r="B5">
        <v>2.4E-2</v>
      </c>
      <c r="C5">
        <v>18</v>
      </c>
    </row>
    <row r="6" spans="1:10" x14ac:dyDescent="0.25">
      <c r="A6">
        <v>0.4</v>
      </c>
      <c r="B6">
        <v>2.4500000000000001E-2</v>
      </c>
      <c r="C6">
        <v>16</v>
      </c>
    </row>
    <row r="7" spans="1:10" x14ac:dyDescent="0.25">
      <c r="A7">
        <v>0.45</v>
      </c>
      <c r="B7">
        <v>2.5000000000000001E-2</v>
      </c>
      <c r="C7">
        <v>14</v>
      </c>
    </row>
    <row r="8" spans="1:10" x14ac:dyDescent="0.25">
      <c r="A8">
        <v>0.5</v>
      </c>
      <c r="B8">
        <v>2.58E-2</v>
      </c>
      <c r="C8">
        <v>13</v>
      </c>
    </row>
    <row r="9" spans="1:10" x14ac:dyDescent="0.25">
      <c r="A9">
        <v>0.55000000000000004</v>
      </c>
      <c r="B9">
        <v>2.7E-2</v>
      </c>
      <c r="C9">
        <v>12</v>
      </c>
    </row>
    <row r="10" spans="1:10" x14ac:dyDescent="0.25">
      <c r="A10">
        <v>0.6</v>
      </c>
      <c r="B10">
        <v>2.8000000000000001E-2</v>
      </c>
      <c r="C10">
        <v>11</v>
      </c>
    </row>
    <row r="11" spans="1:10" x14ac:dyDescent="0.25">
      <c r="A11">
        <v>0.65</v>
      </c>
      <c r="B11">
        <v>2.9000000000000001E-2</v>
      </c>
      <c r="C11">
        <v>10</v>
      </c>
    </row>
    <row r="12" spans="1:10" x14ac:dyDescent="0.25">
      <c r="A12">
        <v>0.7</v>
      </c>
      <c r="B12">
        <v>0.03</v>
      </c>
      <c r="C12">
        <v>9</v>
      </c>
    </row>
    <row r="13" spans="1:10" x14ac:dyDescent="0.25">
      <c r="A13">
        <v>0.75</v>
      </c>
      <c r="B13">
        <v>3.2000000000000001E-2</v>
      </c>
      <c r="C13">
        <v>9</v>
      </c>
    </row>
    <row r="14" spans="1:10" x14ac:dyDescent="0.25">
      <c r="A14">
        <v>0.8</v>
      </c>
      <c r="B14">
        <v>3.3000000000000002E-2</v>
      </c>
      <c r="C14">
        <v>8</v>
      </c>
    </row>
    <row r="15" spans="1:10" x14ac:dyDescent="0.25">
      <c r="A15">
        <v>0.85</v>
      </c>
      <c r="B15">
        <v>3.4000000000000002E-2</v>
      </c>
      <c r="C15">
        <v>8</v>
      </c>
    </row>
    <row r="16" spans="1:10" x14ac:dyDescent="0.25">
      <c r="A16">
        <v>0.9</v>
      </c>
      <c r="B16">
        <v>3.5000000000000003E-2</v>
      </c>
      <c r="C16">
        <v>7</v>
      </c>
    </row>
    <row r="17" spans="1:8" x14ac:dyDescent="0.25">
      <c r="A17">
        <v>0.95</v>
      </c>
      <c r="B17">
        <v>3.5999999999999997E-2</v>
      </c>
      <c r="C17">
        <v>6</v>
      </c>
    </row>
    <row r="18" spans="1:8" x14ac:dyDescent="0.25">
      <c r="A18">
        <v>1</v>
      </c>
      <c r="B18">
        <v>3.7999999999999999E-2</v>
      </c>
      <c r="C18">
        <v>6</v>
      </c>
    </row>
    <row r="30" spans="1:8" x14ac:dyDescent="0.25">
      <c r="H3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78C-30FA-481E-A264-C2319E6D2F02}">
  <dimension ref="C2:AE65"/>
  <sheetViews>
    <sheetView topLeftCell="K1" workbookViewId="0">
      <selection activeCell="R3" sqref="R3:R30"/>
    </sheetView>
  </sheetViews>
  <sheetFormatPr defaultRowHeight="15" x14ac:dyDescent="0.25"/>
  <cols>
    <col min="3" max="3" width="22.5703125" bestFit="1" customWidth="1"/>
    <col min="10" max="10" width="13.140625" customWidth="1"/>
    <col min="15" max="16" width="13.42578125" customWidth="1"/>
    <col min="18" max="18" width="16" customWidth="1"/>
  </cols>
  <sheetData>
    <row r="2" spans="3:31" x14ac:dyDescent="0.25">
      <c r="C2" t="s">
        <v>4</v>
      </c>
      <c r="D2" t="s">
        <v>7</v>
      </c>
      <c r="E2" t="s">
        <v>5</v>
      </c>
      <c r="F2" t="s">
        <v>6</v>
      </c>
      <c r="H2" t="s">
        <v>7</v>
      </c>
      <c r="I2" t="s">
        <v>5</v>
      </c>
      <c r="J2" t="s">
        <v>6</v>
      </c>
      <c r="K2" t="s">
        <v>14</v>
      </c>
      <c r="L2" t="s">
        <v>15</v>
      </c>
      <c r="M2" t="s">
        <v>18</v>
      </c>
      <c r="N2" t="s">
        <v>21</v>
      </c>
      <c r="O2" t="s">
        <v>22</v>
      </c>
      <c r="Q2" t="s">
        <v>19</v>
      </c>
      <c r="R2" t="s">
        <v>20</v>
      </c>
      <c r="S2" s="1"/>
      <c r="V2" s="1" t="s">
        <v>10</v>
      </c>
      <c r="Z2" s="1" t="s">
        <v>12</v>
      </c>
      <c r="AE2" s="1" t="s">
        <v>16</v>
      </c>
    </row>
    <row r="3" spans="3:31" x14ac:dyDescent="0.25">
      <c r="D3">
        <v>0</v>
      </c>
      <c r="E3">
        <v>0.35</v>
      </c>
      <c r="F3">
        <v>0</v>
      </c>
      <c r="H3">
        <v>1</v>
      </c>
      <c r="I3">
        <v>0.34910000000000002</v>
      </c>
      <c r="J3" s="2"/>
      <c r="N3">
        <f>PI() / I3</f>
        <v>8.9991196035227521</v>
      </c>
      <c r="O3">
        <v>9</v>
      </c>
      <c r="Q3">
        <v>1</v>
      </c>
      <c r="R3">
        <f>PI() / Q3</f>
        <v>3.1415926535897931</v>
      </c>
      <c r="V3" s="1" t="s">
        <v>11</v>
      </c>
      <c r="Z3" s="1" t="s">
        <v>13</v>
      </c>
      <c r="AE3" s="1" t="s">
        <v>17</v>
      </c>
    </row>
    <row r="4" spans="3:31" x14ac:dyDescent="0.25">
      <c r="D4">
        <v>1</v>
      </c>
      <c r="E4">
        <v>0.37</v>
      </c>
      <c r="F4">
        <f>E4-E3</f>
        <v>2.0000000000000018E-2</v>
      </c>
      <c r="H4">
        <v>2</v>
      </c>
      <c r="I4">
        <v>0.36959999999999998</v>
      </c>
      <c r="J4" s="2">
        <f>I4-I3</f>
        <v>2.0499999999999963E-2</v>
      </c>
      <c r="L4">
        <f>I4/I3</f>
        <v>1.0587224291034087</v>
      </c>
      <c r="N4">
        <f t="shared" ref="N4:N20" si="0">PI() / I4</f>
        <v>8.4999801233490082</v>
      </c>
      <c r="O4">
        <v>8.5</v>
      </c>
      <c r="Q4">
        <v>2</v>
      </c>
      <c r="R4">
        <f t="shared" ref="R4:R30" si="1">PI() / Q4</f>
        <v>1.5707963267948966</v>
      </c>
    </row>
    <row r="5" spans="3:31" x14ac:dyDescent="0.25">
      <c r="D5">
        <v>2</v>
      </c>
      <c r="E5">
        <v>0.39300000000000002</v>
      </c>
      <c r="F5">
        <f t="shared" ref="F5:F14" si="2">E5-E4</f>
        <v>2.300000000000002E-2</v>
      </c>
      <c r="H5">
        <v>3</v>
      </c>
      <c r="I5">
        <v>0.39269999999999999</v>
      </c>
      <c r="J5" s="2">
        <f t="shared" ref="J5:K25" si="3">I5-I4</f>
        <v>2.3100000000000009E-2</v>
      </c>
      <c r="K5">
        <f>J5-J4</f>
        <v>2.6000000000000467E-3</v>
      </c>
      <c r="L5">
        <f t="shared" ref="L5:L25" si="4">I5/I4</f>
        <v>1.0625</v>
      </c>
      <c r="N5">
        <f t="shared" si="0"/>
        <v>7.9999812925637714</v>
      </c>
      <c r="O5">
        <v>8</v>
      </c>
      <c r="Q5">
        <v>3</v>
      </c>
      <c r="R5">
        <f t="shared" si="1"/>
        <v>1.0471975511965976</v>
      </c>
    </row>
    <row r="6" spans="3:31" x14ac:dyDescent="0.25">
      <c r="D6">
        <v>3</v>
      </c>
      <c r="E6">
        <v>0.41899999999999998</v>
      </c>
      <c r="F6">
        <f t="shared" si="2"/>
        <v>2.5999999999999968E-2</v>
      </c>
      <c r="H6">
        <v>4</v>
      </c>
      <c r="I6">
        <v>0.41889999999999999</v>
      </c>
      <c r="J6" s="2">
        <f t="shared" si="3"/>
        <v>2.6200000000000001E-2</v>
      </c>
      <c r="K6">
        <f t="shared" si="3"/>
        <v>3.0999999999999917E-3</v>
      </c>
      <c r="L6">
        <f t="shared" si="4"/>
        <v>1.0667175961293609</v>
      </c>
      <c r="M6">
        <f>K6-K5</f>
        <v>4.9999999999994493E-4</v>
      </c>
      <c r="N6">
        <f t="shared" si="0"/>
        <v>7.4996243819283679</v>
      </c>
      <c r="O6">
        <v>7.5</v>
      </c>
      <c r="Q6">
        <v>4</v>
      </c>
      <c r="R6">
        <f t="shared" si="1"/>
        <v>0.78539816339744828</v>
      </c>
      <c r="U6" t="s">
        <v>8</v>
      </c>
      <c r="V6" t="s">
        <v>9</v>
      </c>
      <c r="Y6" t="s">
        <v>8</v>
      </c>
      <c r="Z6" t="s">
        <v>9</v>
      </c>
      <c r="AD6" t="s">
        <v>8</v>
      </c>
      <c r="AE6" t="s">
        <v>9</v>
      </c>
    </row>
    <row r="7" spans="3:31" x14ac:dyDescent="0.25">
      <c r="D7">
        <v>4</v>
      </c>
      <c r="E7">
        <v>0.44900000000000001</v>
      </c>
      <c r="F7">
        <f t="shared" si="2"/>
        <v>3.0000000000000027E-2</v>
      </c>
      <c r="H7">
        <v>5</v>
      </c>
      <c r="I7">
        <v>0.44879999999999998</v>
      </c>
      <c r="J7" s="2">
        <f t="shared" si="3"/>
        <v>2.9899999999999982E-2</v>
      </c>
      <c r="K7">
        <f t="shared" si="3"/>
        <v>3.6999999999999811E-3</v>
      </c>
      <c r="L7">
        <f t="shared" si="4"/>
        <v>1.0713774170446406</v>
      </c>
      <c r="M7">
        <f t="shared" ref="M7:M17" si="5">K7-K6</f>
        <v>5.9999999999998943E-4</v>
      </c>
      <c r="N7">
        <f t="shared" si="0"/>
        <v>6.9999836309933006</v>
      </c>
      <c r="O7">
        <v>6</v>
      </c>
      <c r="Q7">
        <v>5</v>
      </c>
      <c r="R7">
        <f t="shared" si="1"/>
        <v>0.62831853071795862</v>
      </c>
      <c r="U7">
        <v>0</v>
      </c>
      <c r="V7">
        <f xml:space="preserve"> 0.0003* POWER(U7, 3) - 0.0025 * POWER(U7, 2) + 0.0301 * U7 + 0.3193</f>
        <v>0.31929999999999997</v>
      </c>
      <c r="Y7">
        <v>0</v>
      </c>
      <c r="Z7">
        <f>0.3037*EXP(0.0839 * Y7)</f>
        <v>0.30370000000000003</v>
      </c>
      <c r="AD7">
        <v>1</v>
      </c>
      <c r="AE7">
        <f>0.000008*POWER(AD7, 5) - 0.0003*POWER(AD7, 4) + 0.003*POWER(AD7, 3) - 0.0145*POWER(AD7, 2) + 0.051*AD7 + 0.3082</f>
        <v>0.34740799999999994</v>
      </c>
    </row>
    <row r="8" spans="3:31" x14ac:dyDescent="0.25">
      <c r="D8">
        <v>5</v>
      </c>
      <c r="E8">
        <v>0.48299999999999998</v>
      </c>
      <c r="F8">
        <f t="shared" si="2"/>
        <v>3.3999999999999975E-2</v>
      </c>
      <c r="H8">
        <v>6</v>
      </c>
      <c r="I8">
        <v>0.48330000000000001</v>
      </c>
      <c r="J8" s="2">
        <f t="shared" si="3"/>
        <v>3.4500000000000031E-2</v>
      </c>
      <c r="K8">
        <f t="shared" si="3"/>
        <v>4.6000000000000485E-3</v>
      </c>
      <c r="L8">
        <f t="shared" si="4"/>
        <v>1.0768716577540107</v>
      </c>
      <c r="M8">
        <f t="shared" si="5"/>
        <v>9.0000000000006741E-4</v>
      </c>
      <c r="N8">
        <f t="shared" si="0"/>
        <v>6.5002951657144488</v>
      </c>
      <c r="O8">
        <v>6.5</v>
      </c>
      <c r="Q8">
        <v>6</v>
      </c>
      <c r="R8">
        <f t="shared" si="1"/>
        <v>0.52359877559829882</v>
      </c>
      <c r="U8">
        <v>0.25</v>
      </c>
      <c r="V8">
        <f t="shared" ref="V8:V55" si="6" xml:space="preserve"> 0.0003* POWER(U8, 3) - 0.0025 * POWER(U8, 2) + 0.0301 * U8 + 0.3193</f>
        <v>0.3266734375</v>
      </c>
      <c r="Y8">
        <v>0.25</v>
      </c>
      <c r="Z8">
        <f t="shared" ref="Z8:Z55" si="7">0.3037*EXP(0.0839 * Y8)</f>
        <v>0.31013738355080994</v>
      </c>
      <c r="AD8">
        <v>2</v>
      </c>
      <c r="AE8">
        <f t="shared" ref="AE8:AE35" si="8">0.000008*POWER(AD8, 5) - 0.0003*POWER(AD8, 4) + 0.003*POWER(AD8, 3) - 0.0145*POWER(AD8, 2) + 0.051*AD8 + 0.3082</f>
        <v>0.37165599999999999</v>
      </c>
    </row>
    <row r="9" spans="3:31" x14ac:dyDescent="0.25">
      <c r="D9">
        <v>6</v>
      </c>
      <c r="E9">
        <v>0.52400000000000002</v>
      </c>
      <c r="F9">
        <f t="shared" si="2"/>
        <v>4.1000000000000036E-2</v>
      </c>
      <c r="H9">
        <v>7</v>
      </c>
      <c r="I9">
        <v>0.52359999999999995</v>
      </c>
      <c r="J9" s="2">
        <f t="shared" si="3"/>
        <v>4.0299999999999947E-2</v>
      </c>
      <c r="K9">
        <f t="shared" si="3"/>
        <v>5.7999999999999163E-3</v>
      </c>
      <c r="L9">
        <f t="shared" si="4"/>
        <v>1.0833850610386921</v>
      </c>
      <c r="M9">
        <f t="shared" si="5"/>
        <v>1.1999999999998678E-3</v>
      </c>
      <c r="N9">
        <f t="shared" si="0"/>
        <v>5.9999859694228288</v>
      </c>
      <c r="O9">
        <v>5</v>
      </c>
      <c r="Q9">
        <v>7</v>
      </c>
      <c r="R9">
        <f t="shared" si="1"/>
        <v>0.44879895051282759</v>
      </c>
      <c r="U9">
        <v>0.5</v>
      </c>
      <c r="V9">
        <f t="shared" si="6"/>
        <v>0.33376249999999996</v>
      </c>
      <c r="Y9">
        <v>0.5</v>
      </c>
      <c r="Z9">
        <f t="shared" si="7"/>
        <v>0.31671121723984924</v>
      </c>
      <c r="AD9">
        <v>3</v>
      </c>
      <c r="AE9">
        <f t="shared" si="8"/>
        <v>0.38934399999999997</v>
      </c>
    </row>
    <row r="10" spans="3:31" x14ac:dyDescent="0.25">
      <c r="D10">
        <v>7</v>
      </c>
      <c r="E10">
        <v>0.57099999999999995</v>
      </c>
      <c r="F10">
        <f t="shared" si="2"/>
        <v>4.6999999999999931E-2</v>
      </c>
      <c r="H10">
        <v>8</v>
      </c>
      <c r="I10">
        <v>0.57120000000000004</v>
      </c>
      <c r="J10" s="2">
        <f>I10-I9</f>
        <v>4.7600000000000087E-2</v>
      </c>
      <c r="K10">
        <f t="shared" si="3"/>
        <v>7.3000000000001397E-3</v>
      </c>
      <c r="L10">
        <f t="shared" si="4"/>
        <v>1.0909090909090911</v>
      </c>
      <c r="M10">
        <f t="shared" si="5"/>
        <v>1.5000000000002234E-3</v>
      </c>
      <c r="N10">
        <f t="shared" si="0"/>
        <v>5.4999871386375929</v>
      </c>
      <c r="O10">
        <v>5.5</v>
      </c>
      <c r="Q10">
        <v>8</v>
      </c>
      <c r="R10">
        <f t="shared" si="1"/>
        <v>0.39269908169872414</v>
      </c>
      <c r="U10">
        <v>0.75</v>
      </c>
      <c r="V10">
        <f t="shared" si="6"/>
        <v>0.34059531249999997</v>
      </c>
      <c r="Y10">
        <v>0.75</v>
      </c>
      <c r="Z10">
        <f t="shared" si="7"/>
        <v>0.32342439333539352</v>
      </c>
      <c r="AD10">
        <v>4</v>
      </c>
      <c r="AE10">
        <f t="shared" si="8"/>
        <v>0.40359199999999995</v>
      </c>
    </row>
    <row r="11" spans="3:31" x14ac:dyDescent="0.25">
      <c r="D11">
        <v>8</v>
      </c>
      <c r="E11">
        <v>0.62870000000000004</v>
      </c>
      <c r="F11">
        <f t="shared" si="2"/>
        <v>5.7700000000000085E-2</v>
      </c>
      <c r="H11">
        <v>9</v>
      </c>
      <c r="I11">
        <v>0.62829999999999997</v>
      </c>
      <c r="J11" s="2">
        <f t="shared" si="3"/>
        <v>5.7099999999999929E-2</v>
      </c>
      <c r="K11">
        <f t="shared" si="3"/>
        <v>9.4999999999998419E-3</v>
      </c>
      <c r="L11">
        <f t="shared" si="4"/>
        <v>1.0999649859943976</v>
      </c>
      <c r="M11">
        <f t="shared" si="5"/>
        <v>2.1999999999997022E-3</v>
      </c>
      <c r="N11">
        <f t="shared" si="0"/>
        <v>5.0001474671172899</v>
      </c>
      <c r="O11">
        <v>5</v>
      </c>
      <c r="Q11">
        <v>9</v>
      </c>
      <c r="R11">
        <f t="shared" si="1"/>
        <v>0.3490658503988659</v>
      </c>
      <c r="U11">
        <v>1</v>
      </c>
      <c r="V11">
        <f t="shared" si="6"/>
        <v>0.34719999999999995</v>
      </c>
      <c r="Y11">
        <v>1</v>
      </c>
      <c r="Z11">
        <f t="shared" si="7"/>
        <v>0.33027986541174498</v>
      </c>
      <c r="AD11">
        <v>5</v>
      </c>
      <c r="AE11">
        <f t="shared" si="8"/>
        <v>0.41319999999999996</v>
      </c>
    </row>
    <row r="12" spans="3:31" x14ac:dyDescent="0.25">
      <c r="D12">
        <v>9</v>
      </c>
      <c r="E12">
        <v>0.69799999999999995</v>
      </c>
      <c r="F12">
        <f t="shared" si="2"/>
        <v>6.9299999999999917E-2</v>
      </c>
      <c r="H12">
        <v>10</v>
      </c>
      <c r="I12">
        <v>0.69810000000000005</v>
      </c>
      <c r="J12" s="2">
        <f>I12-I11</f>
        <v>6.9800000000000084E-2</v>
      </c>
      <c r="K12">
        <f t="shared" si="3"/>
        <v>1.2700000000000156E-2</v>
      </c>
      <c r="L12">
        <f t="shared" si="4"/>
        <v>1.1110934267069872</v>
      </c>
      <c r="M12">
        <f t="shared" si="5"/>
        <v>3.2000000000003137E-3</v>
      </c>
      <c r="N12">
        <f t="shared" si="0"/>
        <v>4.5002043454946179</v>
      </c>
      <c r="O12">
        <v>4.5</v>
      </c>
      <c r="Q12">
        <v>10</v>
      </c>
      <c r="R12">
        <f t="shared" si="1"/>
        <v>0.31415926535897931</v>
      </c>
      <c r="U12">
        <v>1.25</v>
      </c>
      <c r="V12">
        <f t="shared" si="6"/>
        <v>0.35360468749999996</v>
      </c>
      <c r="Y12">
        <v>1.25</v>
      </c>
      <c r="Z12">
        <f t="shared" si="7"/>
        <v>0.33728064964870674</v>
      </c>
      <c r="AD12">
        <v>6</v>
      </c>
      <c r="AE12">
        <f t="shared" si="8"/>
        <v>0.41360799999999998</v>
      </c>
    </row>
    <row r="13" spans="3:31" x14ac:dyDescent="0.25">
      <c r="D13">
        <v>10</v>
      </c>
      <c r="E13">
        <v>0.78600000000000003</v>
      </c>
      <c r="F13">
        <f t="shared" si="2"/>
        <v>8.8000000000000078E-2</v>
      </c>
      <c r="H13">
        <v>11</v>
      </c>
      <c r="I13">
        <v>0.7853</v>
      </c>
      <c r="J13" s="2">
        <f t="shared" si="3"/>
        <v>8.7199999999999944E-2</v>
      </c>
      <c r="K13">
        <f t="shared" si="3"/>
        <v>1.739999999999986E-2</v>
      </c>
      <c r="L13">
        <f t="shared" si="4"/>
        <v>1.1249104712791862</v>
      </c>
      <c r="M13">
        <f t="shared" si="5"/>
        <v>4.6999999999997044E-3</v>
      </c>
      <c r="N13">
        <f t="shared" si="0"/>
        <v>4.0005000045712382</v>
      </c>
      <c r="O13">
        <v>4</v>
      </c>
      <c r="Q13">
        <v>11</v>
      </c>
      <c r="R13">
        <f t="shared" si="1"/>
        <v>0.28559933214452665</v>
      </c>
      <c r="U13">
        <v>1.5</v>
      </c>
      <c r="V13">
        <f t="shared" si="6"/>
        <v>0.35983749999999998</v>
      </c>
      <c r="Y13">
        <v>1.5</v>
      </c>
      <c r="Z13">
        <f t="shared" si="7"/>
        <v>0.34442982615860163</v>
      </c>
      <c r="AD13">
        <v>7</v>
      </c>
      <c r="AE13">
        <f t="shared" si="8"/>
        <v>0.39785599999999993</v>
      </c>
    </row>
    <row r="14" spans="3:31" x14ac:dyDescent="0.25">
      <c r="D14">
        <v>11</v>
      </c>
      <c r="E14">
        <v>0.89800000000000002</v>
      </c>
      <c r="F14">
        <f t="shared" si="2"/>
        <v>0.11199999999999999</v>
      </c>
      <c r="H14">
        <v>12</v>
      </c>
      <c r="I14">
        <v>0.89759999999999995</v>
      </c>
      <c r="J14" s="2">
        <f t="shared" si="3"/>
        <v>0.11229999999999996</v>
      </c>
      <c r="K14">
        <f t="shared" si="3"/>
        <v>2.5100000000000011E-2</v>
      </c>
      <c r="L14">
        <f t="shared" si="4"/>
        <v>1.1430026741372723</v>
      </c>
      <c r="M14">
        <f t="shared" si="5"/>
        <v>7.7000000000001512E-3</v>
      </c>
      <c r="N14">
        <f t="shared" si="0"/>
        <v>3.4999918154966503</v>
      </c>
      <c r="O14">
        <v>3.5</v>
      </c>
      <c r="Q14">
        <v>12</v>
      </c>
      <c r="R14">
        <f t="shared" si="1"/>
        <v>0.26179938779914941</v>
      </c>
      <c r="U14">
        <v>1.75</v>
      </c>
      <c r="V14">
        <f t="shared" si="6"/>
        <v>0.3659265625</v>
      </c>
      <c r="Y14">
        <v>1.75</v>
      </c>
      <c r="Z14">
        <f t="shared" si="7"/>
        <v>0.35173054034141921</v>
      </c>
      <c r="AD14">
        <v>8</v>
      </c>
      <c r="AE14">
        <f t="shared" si="8"/>
        <v>0.35754399999999997</v>
      </c>
    </row>
    <row r="15" spans="3:31" x14ac:dyDescent="0.25">
      <c r="H15">
        <v>13</v>
      </c>
      <c r="I15">
        <v>1.0470999999999999</v>
      </c>
      <c r="J15" s="2">
        <f t="shared" si="3"/>
        <v>0.14949999999999997</v>
      </c>
      <c r="K15">
        <f t="shared" si="3"/>
        <v>3.7200000000000011E-2</v>
      </c>
      <c r="L15">
        <f t="shared" si="4"/>
        <v>1.1665552584670231</v>
      </c>
      <c r="M15">
        <f t="shared" si="5"/>
        <v>1.21E-2</v>
      </c>
      <c r="N15">
        <f t="shared" si="0"/>
        <v>3.0002794896283005</v>
      </c>
      <c r="O15">
        <v>3</v>
      </c>
      <c r="Q15">
        <v>13</v>
      </c>
      <c r="R15">
        <f t="shared" si="1"/>
        <v>0.241660973353061</v>
      </c>
      <c r="U15">
        <v>2</v>
      </c>
      <c r="V15">
        <f t="shared" si="6"/>
        <v>0.37189999999999995</v>
      </c>
      <c r="Y15">
        <v>2</v>
      </c>
      <c r="Z15">
        <f t="shared" si="7"/>
        <v>0.35918600426868741</v>
      </c>
      <c r="AD15">
        <v>9</v>
      </c>
      <c r="AE15">
        <f t="shared" si="8"/>
        <v>0.28379199999999988</v>
      </c>
    </row>
    <row r="16" spans="3:31" x14ac:dyDescent="0.25">
      <c r="H16">
        <v>14</v>
      </c>
      <c r="I16">
        <v>1.2566999999999999</v>
      </c>
      <c r="J16" s="2">
        <f t="shared" si="3"/>
        <v>0.20960000000000001</v>
      </c>
      <c r="K16">
        <f t="shared" si="3"/>
        <v>6.0100000000000042E-2</v>
      </c>
      <c r="L16">
        <f t="shared" si="4"/>
        <v>1.2001719033521154</v>
      </c>
      <c r="M16">
        <f t="shared" si="5"/>
        <v>2.2900000000000031E-2</v>
      </c>
      <c r="N16">
        <f t="shared" si="0"/>
        <v>2.4998747939761228</v>
      </c>
      <c r="O16">
        <v>2.5</v>
      </c>
      <c r="Q16">
        <v>14</v>
      </c>
      <c r="R16">
        <f t="shared" si="1"/>
        <v>0.22439947525641379</v>
      </c>
      <c r="U16">
        <v>2.25</v>
      </c>
      <c r="V16">
        <f t="shared" si="6"/>
        <v>0.37778593749999995</v>
      </c>
      <c r="Y16">
        <v>2.25</v>
      </c>
      <c r="Z16">
        <f t="shared" si="7"/>
        <v>0.36679949809667683</v>
      </c>
      <c r="AD16">
        <v>10</v>
      </c>
      <c r="AE16">
        <f t="shared" si="8"/>
        <v>0.16820000000000007</v>
      </c>
    </row>
    <row r="17" spans="8:31" x14ac:dyDescent="0.25">
      <c r="H17">
        <v>15</v>
      </c>
      <c r="I17">
        <v>1.5708</v>
      </c>
      <c r="J17" s="2">
        <f t="shared" si="3"/>
        <v>0.31410000000000005</v>
      </c>
      <c r="K17">
        <f t="shared" si="3"/>
        <v>0.10450000000000004</v>
      </c>
      <c r="L17">
        <f t="shared" si="4"/>
        <v>1.2499403198854142</v>
      </c>
      <c r="M17">
        <f t="shared" si="5"/>
        <v>4.4399999999999995E-2</v>
      </c>
      <c r="N17">
        <f t="shared" si="0"/>
        <v>1.9999953231409429</v>
      </c>
      <c r="O17">
        <v>2</v>
      </c>
      <c r="Q17">
        <v>15</v>
      </c>
      <c r="R17">
        <f t="shared" si="1"/>
        <v>0.20943951023931953</v>
      </c>
      <c r="U17">
        <v>2.5</v>
      </c>
      <c r="V17">
        <f t="shared" si="6"/>
        <v>0.38361249999999997</v>
      </c>
      <c r="Y17">
        <v>2.5</v>
      </c>
      <c r="Z17">
        <f t="shared" si="7"/>
        <v>0.37457437150956097</v>
      </c>
      <c r="AD17">
        <v>11</v>
      </c>
      <c r="AE17">
        <f t="shared" si="8"/>
        <v>3.8079999999999781E-3</v>
      </c>
    </row>
    <row r="18" spans="8:31" x14ac:dyDescent="0.25">
      <c r="H18">
        <v>16</v>
      </c>
      <c r="I18">
        <v>2.0943999999999998</v>
      </c>
      <c r="J18" s="2">
        <f t="shared" si="3"/>
        <v>0.52359999999999984</v>
      </c>
      <c r="K18">
        <f t="shared" si="3"/>
        <v>0.2094999999999998</v>
      </c>
      <c r="L18">
        <f t="shared" si="4"/>
        <v>1.3333333333333333</v>
      </c>
      <c r="N18">
        <f t="shared" si="0"/>
        <v>1.4999964923557072</v>
      </c>
      <c r="O18">
        <v>1.5</v>
      </c>
      <c r="Q18">
        <v>16</v>
      </c>
      <c r="R18">
        <f t="shared" si="1"/>
        <v>0.19634954084936207</v>
      </c>
      <c r="U18">
        <v>2.75</v>
      </c>
      <c r="V18">
        <f t="shared" si="6"/>
        <v>0.38940781250000001</v>
      </c>
      <c r="Y18">
        <v>2.75</v>
      </c>
      <c r="Z18">
        <f t="shared" si="7"/>
        <v>0.38251404519316529</v>
      </c>
      <c r="AD18">
        <v>12</v>
      </c>
      <c r="AE18">
        <f t="shared" si="8"/>
        <v>-0.21394399999999919</v>
      </c>
    </row>
    <row r="19" spans="8:31" x14ac:dyDescent="0.25">
      <c r="H19">
        <v>17</v>
      </c>
      <c r="I19">
        <v>3.1415000000000002</v>
      </c>
      <c r="J19" s="2">
        <f t="shared" si="3"/>
        <v>1.0471000000000004</v>
      </c>
      <c r="K19">
        <f t="shared" si="3"/>
        <v>0.52350000000000052</v>
      </c>
      <c r="L19">
        <f t="shared" si="4"/>
        <v>1.4999522536287244</v>
      </c>
      <c r="N19">
        <f t="shared" si="0"/>
        <v>1.0000294934234579</v>
      </c>
      <c r="O19">
        <v>1</v>
      </c>
      <c r="Q19">
        <v>17</v>
      </c>
      <c r="R19">
        <f t="shared" si="1"/>
        <v>0.18479956785822313</v>
      </c>
      <c r="U19">
        <v>3</v>
      </c>
      <c r="V19">
        <f t="shared" si="6"/>
        <v>0.3952</v>
      </c>
      <c r="Y19">
        <v>3</v>
      </c>
      <c r="Z19">
        <f t="shared" si="7"/>
        <v>0.39062201233995564</v>
      </c>
      <c r="AD19">
        <v>13</v>
      </c>
      <c r="AE19">
        <f t="shared" si="8"/>
        <v>-0.4862559999999993</v>
      </c>
    </row>
    <row r="20" spans="8:31" x14ac:dyDescent="0.25">
      <c r="H20">
        <v>18</v>
      </c>
      <c r="I20">
        <v>6.2831999999999999</v>
      </c>
      <c r="J20" s="2">
        <f t="shared" si="3"/>
        <v>3.1416999999999997</v>
      </c>
      <c r="K20">
        <f t="shared" si="3"/>
        <v>2.0945999999999994</v>
      </c>
      <c r="L20">
        <f t="shared" si="4"/>
        <v>2.0000636638548461</v>
      </c>
      <c r="N20">
        <f t="shared" si="0"/>
        <v>0.49999883078523572</v>
      </c>
      <c r="O20">
        <v>0.5</v>
      </c>
      <c r="Q20">
        <v>18</v>
      </c>
      <c r="R20">
        <f t="shared" si="1"/>
        <v>0.17453292519943295</v>
      </c>
      <c r="U20">
        <v>3.25</v>
      </c>
      <c r="V20">
        <f t="shared" si="6"/>
        <v>0.40101718749999998</v>
      </c>
      <c r="Y20">
        <v>3.25</v>
      </c>
      <c r="Z20">
        <f t="shared" si="7"/>
        <v>0.398901840185927</v>
      </c>
      <c r="AD20">
        <v>14</v>
      </c>
      <c r="AE20">
        <f t="shared" si="8"/>
        <v>-0.81000800000000006</v>
      </c>
    </row>
    <row r="21" spans="8:31" x14ac:dyDescent="0.25">
      <c r="H21">
        <v>19</v>
      </c>
      <c r="J21" s="2">
        <f t="shared" si="3"/>
        <v>-6.2831999999999999</v>
      </c>
      <c r="K21">
        <f t="shared" si="3"/>
        <v>-9.4248999999999992</v>
      </c>
      <c r="L21">
        <f t="shared" si="4"/>
        <v>0</v>
      </c>
      <c r="Q21">
        <v>19</v>
      </c>
      <c r="R21">
        <f t="shared" si="1"/>
        <v>0.16534698176788384</v>
      </c>
      <c r="U21">
        <v>3.5</v>
      </c>
      <c r="V21">
        <f t="shared" si="6"/>
        <v>0.40688749999999996</v>
      </c>
      <c r="Y21">
        <v>3.5</v>
      </c>
      <c r="Z21">
        <f t="shared" si="7"/>
        <v>0.40735717158006829</v>
      </c>
      <c r="AD21">
        <v>15</v>
      </c>
      <c r="AE21">
        <f t="shared" si="8"/>
        <v>-1.1767999999999992</v>
      </c>
    </row>
    <row r="22" spans="8:31" x14ac:dyDescent="0.25">
      <c r="H22">
        <v>20</v>
      </c>
      <c r="J22" s="2">
        <f t="shared" si="3"/>
        <v>0</v>
      </c>
      <c r="K22">
        <f t="shared" si="3"/>
        <v>6.2831999999999999</v>
      </c>
      <c r="L22" t="e">
        <f t="shared" si="4"/>
        <v>#DIV/0!</v>
      </c>
      <c r="Q22">
        <v>20</v>
      </c>
      <c r="R22">
        <f t="shared" si="1"/>
        <v>0.15707963267948966</v>
      </c>
      <c r="U22">
        <v>3.75</v>
      </c>
      <c r="V22">
        <f t="shared" si="6"/>
        <v>0.41283906249999996</v>
      </c>
      <c r="Y22">
        <v>3.75</v>
      </c>
      <c r="Z22">
        <f t="shared" si="7"/>
        <v>0.41599172658709493</v>
      </c>
      <c r="AD22">
        <v>16</v>
      </c>
      <c r="AE22">
        <f t="shared" si="8"/>
        <v>-1.5719919999999987</v>
      </c>
    </row>
    <row r="23" spans="8:31" x14ac:dyDescent="0.25">
      <c r="H23">
        <v>21</v>
      </c>
      <c r="J23" s="2">
        <f t="shared" si="3"/>
        <v>0</v>
      </c>
      <c r="K23">
        <f t="shared" si="3"/>
        <v>0</v>
      </c>
      <c r="L23" t="e">
        <f t="shared" si="4"/>
        <v>#DIV/0!</v>
      </c>
      <c r="Q23">
        <v>21</v>
      </c>
      <c r="R23">
        <f t="shared" si="1"/>
        <v>0.14959965017094254</v>
      </c>
      <c r="U23">
        <v>4</v>
      </c>
      <c r="V23">
        <f t="shared" si="6"/>
        <v>0.41889999999999994</v>
      </c>
      <c r="Y23">
        <v>4</v>
      </c>
      <c r="Z23">
        <f t="shared" si="7"/>
        <v>0.42480930412415391</v>
      </c>
      <c r="AD23">
        <v>17</v>
      </c>
      <c r="AE23">
        <f t="shared" si="8"/>
        <v>-1.9737439999999966</v>
      </c>
    </row>
    <row r="24" spans="8:31" x14ac:dyDescent="0.25">
      <c r="H24">
        <v>22</v>
      </c>
      <c r="J24" s="2">
        <f t="shared" si="3"/>
        <v>0</v>
      </c>
      <c r="K24">
        <f t="shared" si="3"/>
        <v>0</v>
      </c>
      <c r="L24" t="e">
        <f t="shared" si="4"/>
        <v>#DIV/0!</v>
      </c>
      <c r="Q24">
        <v>22</v>
      </c>
      <c r="R24">
        <f t="shared" si="1"/>
        <v>0.14279966607226333</v>
      </c>
      <c r="U24">
        <v>4.25</v>
      </c>
      <c r="V24">
        <f t="shared" si="6"/>
        <v>0.42509843749999998</v>
      </c>
      <c r="Y24">
        <v>4.25</v>
      </c>
      <c r="Z24">
        <f t="shared" si="7"/>
        <v>0.43381378363222051</v>
      </c>
      <c r="AD24">
        <v>18</v>
      </c>
      <c r="AE24">
        <f t="shared" si="8"/>
        <v>-2.3520559999999997</v>
      </c>
    </row>
    <row r="25" spans="8:31" x14ac:dyDescent="0.25">
      <c r="H25">
        <v>23</v>
      </c>
      <c r="J25" s="2">
        <f t="shared" si="3"/>
        <v>0</v>
      </c>
      <c r="K25">
        <f t="shared" si="3"/>
        <v>0</v>
      </c>
      <c r="L25" t="e">
        <f t="shared" si="4"/>
        <v>#DIV/0!</v>
      </c>
      <c r="Q25">
        <v>23</v>
      </c>
      <c r="R25">
        <f t="shared" si="1"/>
        <v>0.13659098493868665</v>
      </c>
      <c r="U25">
        <v>4.5</v>
      </c>
      <c r="V25">
        <f t="shared" si="6"/>
        <v>0.43146249999999997</v>
      </c>
      <c r="Y25">
        <v>4.5</v>
      </c>
      <c r="Z25">
        <f t="shared" si="7"/>
        <v>0.44300912678292415</v>
      </c>
      <c r="AD25">
        <v>19</v>
      </c>
      <c r="AE25">
        <f t="shared" si="8"/>
        <v>-2.6678079999999982</v>
      </c>
    </row>
    <row r="26" spans="8:31" x14ac:dyDescent="0.25">
      <c r="H26">
        <v>24</v>
      </c>
      <c r="J26" s="2"/>
      <c r="Q26">
        <v>24</v>
      </c>
      <c r="R26">
        <f t="shared" si="1"/>
        <v>0.1308996938995747</v>
      </c>
      <c r="U26">
        <v>4.75</v>
      </c>
      <c r="V26">
        <f t="shared" si="6"/>
        <v>0.43802031249999995</v>
      </c>
      <c r="Y26">
        <v>4.75</v>
      </c>
      <c r="Z26">
        <f t="shared" si="7"/>
        <v>0.45239937922155132</v>
      </c>
      <c r="AD26">
        <v>20</v>
      </c>
      <c r="AE26">
        <f t="shared" si="8"/>
        <v>-2.8717999999999959</v>
      </c>
    </row>
    <row r="27" spans="8:31" x14ac:dyDescent="0.25">
      <c r="H27">
        <v>25</v>
      </c>
      <c r="J27" s="2"/>
      <c r="Q27">
        <v>25</v>
      </c>
      <c r="R27">
        <f t="shared" si="1"/>
        <v>0.12566370614359174</v>
      </c>
      <c r="U27">
        <v>5</v>
      </c>
      <c r="V27">
        <f t="shared" si="6"/>
        <v>0.44479999999999997</v>
      </c>
      <c r="Y27">
        <v>5</v>
      </c>
      <c r="Z27">
        <f t="shared" si="7"/>
        <v>0.46198867234699559</v>
      </c>
      <c r="AD27">
        <v>21</v>
      </c>
      <c r="AE27">
        <f t="shared" si="8"/>
        <v>-2.9037920000000006</v>
      </c>
    </row>
    <row r="28" spans="8:31" x14ac:dyDescent="0.25">
      <c r="H28">
        <v>26</v>
      </c>
      <c r="J28" s="2"/>
      <c r="Q28">
        <v>26</v>
      </c>
      <c r="R28">
        <f t="shared" si="1"/>
        <v>0.1208304866765305</v>
      </c>
      <c r="U28">
        <v>5.25</v>
      </c>
      <c r="V28">
        <f t="shared" si="6"/>
        <v>0.45182968749999997</v>
      </c>
      <c r="Y28">
        <v>5.25</v>
      </c>
      <c r="Z28">
        <f t="shared" si="7"/>
        <v>0.47178122512943577</v>
      </c>
      <c r="AD28">
        <v>22</v>
      </c>
      <c r="AE28">
        <f t="shared" si="8"/>
        <v>-2.6915439999999964</v>
      </c>
    </row>
    <row r="29" spans="8:31" x14ac:dyDescent="0.25">
      <c r="H29">
        <v>27</v>
      </c>
      <c r="J29" s="2"/>
      <c r="Q29">
        <v>27</v>
      </c>
      <c r="R29">
        <f t="shared" si="1"/>
        <v>0.11635528346628864</v>
      </c>
      <c r="U29">
        <v>5.5</v>
      </c>
      <c r="V29">
        <f t="shared" si="6"/>
        <v>0.45913749999999998</v>
      </c>
      <c r="Y29">
        <v>5.5</v>
      </c>
      <c r="Z29">
        <f t="shared" si="7"/>
        <v>0.4817813459665421</v>
      </c>
      <c r="AD29">
        <v>23</v>
      </c>
      <c r="AE29">
        <f t="shared" si="8"/>
        <v>-2.1498559999999975</v>
      </c>
    </row>
    <row r="30" spans="8:31" x14ac:dyDescent="0.25">
      <c r="H30">
        <v>28</v>
      </c>
      <c r="J30" s="2"/>
      <c r="Q30">
        <v>28</v>
      </c>
      <c r="R30">
        <f t="shared" si="1"/>
        <v>0.1121997376282069</v>
      </c>
      <c r="U30">
        <v>5.75</v>
      </c>
      <c r="V30">
        <f t="shared" si="6"/>
        <v>0.46675156249999994</v>
      </c>
      <c r="Y30">
        <v>5.75</v>
      </c>
      <c r="Z30">
        <f t="shared" si="7"/>
        <v>0.49199343457902839</v>
      </c>
      <c r="AD30">
        <v>24</v>
      </c>
      <c r="AE30">
        <f t="shared" si="8"/>
        <v>-1.1796079999999942</v>
      </c>
    </row>
    <row r="31" spans="8:31" x14ac:dyDescent="0.25">
      <c r="H31">
        <v>29</v>
      </c>
      <c r="J31" s="2"/>
      <c r="U31">
        <v>6</v>
      </c>
      <c r="V31">
        <f t="shared" si="6"/>
        <v>0.47469999999999996</v>
      </c>
      <c r="Y31">
        <v>6</v>
      </c>
      <c r="Z31">
        <f t="shared" si="7"/>
        <v>0.50242198394638282</v>
      </c>
      <c r="AD31">
        <v>25</v>
      </c>
      <c r="AE31">
        <f t="shared" si="8"/>
        <v>0.3332000000000141</v>
      </c>
    </row>
    <row r="32" spans="8:31" x14ac:dyDescent="0.25">
      <c r="H32">
        <v>30</v>
      </c>
      <c r="J32" s="2"/>
      <c r="U32">
        <v>6.25</v>
      </c>
      <c r="V32">
        <f t="shared" si="6"/>
        <v>0.48301093749999996</v>
      </c>
      <c r="Y32">
        <v>6.25</v>
      </c>
      <c r="Z32">
        <f t="shared" si="7"/>
        <v>0.51307158228362926</v>
      </c>
      <c r="AD32">
        <v>26</v>
      </c>
      <c r="AE32">
        <f t="shared" si="8"/>
        <v>2.5184080000000129</v>
      </c>
    </row>
    <row r="33" spans="8:31" x14ac:dyDescent="0.25">
      <c r="H33">
        <v>31</v>
      </c>
      <c r="J33" s="2"/>
      <c r="U33">
        <v>6.5</v>
      </c>
      <c r="V33">
        <f t="shared" si="6"/>
        <v>0.49171249999999994</v>
      </c>
      <c r="Y33">
        <v>6.5</v>
      </c>
      <c r="Z33">
        <f t="shared" si="7"/>
        <v>0.52394691505998969</v>
      </c>
      <c r="AD33">
        <v>27</v>
      </c>
      <c r="AE33">
        <f t="shared" si="8"/>
        <v>5.5226559999999907</v>
      </c>
    </row>
    <row r="34" spans="8:31" x14ac:dyDescent="0.25">
      <c r="H34">
        <v>32</v>
      </c>
      <c r="J34" s="2"/>
      <c r="U34">
        <v>6.75</v>
      </c>
      <c r="V34">
        <f t="shared" si="6"/>
        <v>0.50083281249999989</v>
      </c>
      <c r="Y34">
        <v>6.75</v>
      </c>
      <c r="Z34">
        <f t="shared" si="7"/>
        <v>0.53505276706033467</v>
      </c>
      <c r="AD34">
        <v>28</v>
      </c>
      <c r="AE34">
        <f t="shared" si="8"/>
        <v>9.5103439999999999</v>
      </c>
    </row>
    <row r="35" spans="8:31" x14ac:dyDescent="0.25">
      <c r="H35">
        <v>33</v>
      </c>
      <c r="J35" s="2"/>
      <c r="U35">
        <v>7</v>
      </c>
      <c r="V35">
        <f t="shared" si="6"/>
        <v>0.51039999999999996</v>
      </c>
      <c r="Y35">
        <v>7</v>
      </c>
      <c r="Z35">
        <f t="shared" si="7"/>
        <v>0.54639402449032992</v>
      </c>
      <c r="AD35">
        <v>29</v>
      </c>
      <c r="AE35">
        <f t="shared" si="8"/>
        <v>14.664592000000017</v>
      </c>
    </row>
    <row r="36" spans="8:31" x14ac:dyDescent="0.25">
      <c r="H36">
        <v>34</v>
      </c>
      <c r="J36" s="2"/>
      <c r="U36">
        <v>7.25</v>
      </c>
      <c r="V36">
        <f t="shared" si="6"/>
        <v>0.52044218749999993</v>
      </c>
      <c r="Y36">
        <v>7.25</v>
      </c>
      <c r="Z36">
        <f t="shared" si="7"/>
        <v>0.55797567712620377</v>
      </c>
    </row>
    <row r="37" spans="8:31" x14ac:dyDescent="0.25">
      <c r="H37">
        <v>35</v>
      </c>
      <c r="J37" s="2"/>
      <c r="U37">
        <v>7.5</v>
      </c>
      <c r="V37">
        <f t="shared" si="6"/>
        <v>0.53098749999999995</v>
      </c>
      <c r="Y37">
        <v>7.5</v>
      </c>
      <c r="Z37">
        <f t="shared" si="7"/>
        <v>0.56980282051008346</v>
      </c>
    </row>
    <row r="38" spans="8:31" x14ac:dyDescent="0.25">
      <c r="H38">
        <v>36</v>
      </c>
      <c r="J38" s="2"/>
      <c r="U38">
        <v>7.75</v>
      </c>
      <c r="V38">
        <f t="shared" si="6"/>
        <v>0.54206406249999994</v>
      </c>
      <c r="Y38">
        <v>7.75</v>
      </c>
      <c r="Z38">
        <f t="shared" si="7"/>
        <v>0.58188065819186385</v>
      </c>
    </row>
    <row r="39" spans="8:31" x14ac:dyDescent="0.25">
      <c r="H39">
        <v>37</v>
      </c>
      <c r="J39" s="2"/>
      <c r="U39">
        <v>8</v>
      </c>
      <c r="V39">
        <f t="shared" si="6"/>
        <v>0.55369999999999997</v>
      </c>
      <c r="Y39">
        <v>8</v>
      </c>
      <c r="Z39">
        <f t="shared" si="7"/>
        <v>0.59421450401859677</v>
      </c>
    </row>
    <row r="40" spans="8:31" x14ac:dyDescent="0.25">
      <c r="H40">
        <v>38</v>
      </c>
      <c r="J40" s="2"/>
      <c r="U40">
        <v>8.25</v>
      </c>
      <c r="V40">
        <f t="shared" si="6"/>
        <v>0.56592343749999996</v>
      </c>
      <c r="Y40">
        <v>8.25</v>
      </c>
      <c r="Z40">
        <f t="shared" si="7"/>
        <v>0.60680978447240641</v>
      </c>
    </row>
    <row r="41" spans="8:31" x14ac:dyDescent="0.25">
      <c r="H41">
        <v>39</v>
      </c>
      <c r="J41" s="2"/>
      <c r="U41">
        <v>8.5</v>
      </c>
      <c r="V41">
        <f t="shared" si="6"/>
        <v>0.57876249999999985</v>
      </c>
      <c r="Y41">
        <v>8.5</v>
      </c>
      <c r="Z41">
        <f t="shared" si="7"/>
        <v>0.61967204105796192</v>
      </c>
    </row>
    <row r="42" spans="8:31" x14ac:dyDescent="0.25">
      <c r="H42">
        <v>40</v>
      </c>
      <c r="J42" s="2"/>
      <c r="U42">
        <v>8.75</v>
      </c>
      <c r="V42">
        <f t="shared" si="6"/>
        <v>0.59224531250000001</v>
      </c>
      <c r="Y42">
        <v>8.75</v>
      </c>
      <c r="Z42">
        <f t="shared" si="7"/>
        <v>0.63280693274055444</v>
      </c>
    </row>
    <row r="43" spans="8:31" x14ac:dyDescent="0.25">
      <c r="H43">
        <v>41</v>
      </c>
      <c r="J43" s="2"/>
      <c r="U43">
        <v>9</v>
      </c>
      <c r="V43">
        <f t="shared" si="6"/>
        <v>0.60639999999999983</v>
      </c>
      <c r="Y43">
        <v>9</v>
      </c>
      <c r="Z43">
        <f t="shared" si="7"/>
        <v>0.64622023843585419</v>
      </c>
    </row>
    <row r="44" spans="8:31" x14ac:dyDescent="0.25">
      <c r="H44">
        <v>42</v>
      </c>
      <c r="J44" s="2"/>
      <c r="U44">
        <v>9.25</v>
      </c>
      <c r="V44">
        <f t="shared" si="6"/>
        <v>0.62125468750000001</v>
      </c>
      <c r="Y44">
        <v>9.25</v>
      </c>
      <c r="Z44">
        <f t="shared" si="7"/>
        <v>0.65991785955244109</v>
      </c>
    </row>
    <row r="45" spans="8:31" x14ac:dyDescent="0.25">
      <c r="H45">
        <v>43</v>
      </c>
      <c r="J45" s="2"/>
      <c r="U45">
        <v>9.5</v>
      </c>
      <c r="V45">
        <f t="shared" si="6"/>
        <v>0.63683749999999995</v>
      </c>
      <c r="Y45">
        <v>9.5</v>
      </c>
      <c r="Z45">
        <f t="shared" si="7"/>
        <v>0.6739058225882284</v>
      </c>
    </row>
    <row r="46" spans="8:31" x14ac:dyDescent="0.25">
      <c r="H46">
        <v>44</v>
      </c>
      <c r="J46" s="2"/>
      <c r="U46">
        <v>9.75</v>
      </c>
      <c r="V46">
        <f t="shared" si="6"/>
        <v>0.65317656249999989</v>
      </c>
      <c r="Y46">
        <v>9.75</v>
      </c>
      <c r="Z46">
        <f t="shared" si="7"/>
        <v>0.68819028178192121</v>
      </c>
    </row>
    <row r="47" spans="8:31" x14ac:dyDescent="0.25">
      <c r="H47">
        <v>45</v>
      </c>
      <c r="J47" s="2"/>
      <c r="U47">
        <v>10</v>
      </c>
      <c r="V47">
        <f t="shared" si="6"/>
        <v>0.6702999999999999</v>
      </c>
      <c r="Y47">
        <v>10</v>
      </c>
      <c r="Z47">
        <f t="shared" si="7"/>
        <v>0.7027775218206771</v>
      </c>
    </row>
    <row r="48" spans="8:31" x14ac:dyDescent="0.25">
      <c r="H48">
        <v>46</v>
      </c>
      <c r="U48">
        <v>10.25</v>
      </c>
      <c r="V48">
        <f t="shared" si="6"/>
        <v>0.68823593750000001</v>
      </c>
      <c r="Y48">
        <v>10.25</v>
      </c>
      <c r="Z48">
        <f t="shared" si="7"/>
        <v>0.71767396060515987</v>
      </c>
    </row>
    <row r="49" spans="8:26" x14ac:dyDescent="0.25">
      <c r="H49">
        <v>47</v>
      </c>
      <c r="U49">
        <v>10.5</v>
      </c>
      <c r="V49">
        <f t="shared" si="6"/>
        <v>0.70701249999999993</v>
      </c>
      <c r="Y49">
        <v>10.5</v>
      </c>
      <c r="Z49">
        <f t="shared" si="7"/>
        <v>0.73288615207320162</v>
      </c>
    </row>
    <row r="50" spans="8:26" x14ac:dyDescent="0.25">
      <c r="H50">
        <v>48</v>
      </c>
      <c r="U50">
        <v>10.75</v>
      </c>
      <c r="V50">
        <f t="shared" si="6"/>
        <v>0.72665781249999983</v>
      </c>
      <c r="Y50">
        <v>10.75</v>
      </c>
      <c r="Z50">
        <f t="shared" si="7"/>
        <v>0.74842078908331822</v>
      </c>
    </row>
    <row r="51" spans="8:26" x14ac:dyDescent="0.25">
      <c r="H51">
        <v>49</v>
      </c>
      <c r="U51">
        <v>11</v>
      </c>
      <c r="V51">
        <f t="shared" si="6"/>
        <v>0.74719999999999998</v>
      </c>
      <c r="Y51">
        <v>11</v>
      </c>
      <c r="Z51">
        <f t="shared" si="7"/>
        <v>0.76428470635934442</v>
      </c>
    </row>
    <row r="52" spans="8:26" x14ac:dyDescent="0.25">
      <c r="H52">
        <v>50</v>
      </c>
      <c r="U52">
        <v>11.25</v>
      </c>
      <c r="V52">
        <f t="shared" si="6"/>
        <v>0.76866718749999996</v>
      </c>
      <c r="Y52">
        <v>11.25</v>
      </c>
      <c r="Z52">
        <f t="shared" si="7"/>
        <v>0.7804848834974849</v>
      </c>
    </row>
    <row r="53" spans="8:26" x14ac:dyDescent="0.25">
      <c r="U53">
        <v>11.5</v>
      </c>
      <c r="V53">
        <f t="shared" si="6"/>
        <v>0.79108749999999994</v>
      </c>
      <c r="Y53">
        <v>11.5</v>
      </c>
      <c r="Z53">
        <f t="shared" si="7"/>
        <v>0.7970284480371046</v>
      </c>
    </row>
    <row r="54" spans="8:26" x14ac:dyDescent="0.25">
      <c r="U54">
        <v>11.75</v>
      </c>
      <c r="V54">
        <f t="shared" si="6"/>
        <v>0.81448906249999986</v>
      </c>
      <c r="Y54">
        <v>11.75</v>
      </c>
      <c r="Z54">
        <f t="shared" si="7"/>
        <v>0.81392267859660961</v>
      </c>
    </row>
    <row r="55" spans="8:26" x14ac:dyDescent="0.25">
      <c r="U55">
        <v>12</v>
      </c>
      <c r="V55">
        <f t="shared" si="6"/>
        <v>0.83889999999999998</v>
      </c>
      <c r="Y55">
        <v>12</v>
      </c>
      <c r="Z55">
        <f t="shared" si="7"/>
        <v>0.83117500807579636</v>
      </c>
    </row>
    <row r="61" spans="8:26" x14ac:dyDescent="0.25">
      <c r="M61">
        <v>12</v>
      </c>
      <c r="S61">
        <v>1.0469999999999999</v>
      </c>
      <c r="T61">
        <f>S61-E14</f>
        <v>0.14899999999999991</v>
      </c>
    </row>
    <row r="62" spans="8:26" x14ac:dyDescent="0.25">
      <c r="M62">
        <v>13</v>
      </c>
      <c r="S62">
        <v>1.179</v>
      </c>
      <c r="T62">
        <f>S62-S61</f>
        <v>0.13200000000000012</v>
      </c>
    </row>
    <row r="63" spans="8:26" x14ac:dyDescent="0.25">
      <c r="M63">
        <v>14</v>
      </c>
      <c r="S63">
        <v>1.571</v>
      </c>
      <c r="T63">
        <f>S63-S62</f>
        <v>0.3919999999999999</v>
      </c>
    </row>
    <row r="64" spans="8:26" x14ac:dyDescent="0.25">
      <c r="M64">
        <v>15</v>
      </c>
      <c r="S64">
        <v>1.794</v>
      </c>
      <c r="T64">
        <f>S64-S63</f>
        <v>0.22300000000000009</v>
      </c>
    </row>
    <row r="65" spans="13:20" x14ac:dyDescent="0.25">
      <c r="M65">
        <v>16</v>
      </c>
      <c r="S65">
        <v>1.8839999999999999</v>
      </c>
      <c r="T65">
        <f>S65-S64</f>
        <v>8.9999999999999858E-2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1EA7-02F5-462D-B4D7-6A809C9DA46B}">
  <dimension ref="A2:O74"/>
  <sheetViews>
    <sheetView tabSelected="1" workbookViewId="0">
      <selection activeCell="A11" sqref="A11"/>
    </sheetView>
  </sheetViews>
  <sheetFormatPr defaultRowHeight="15" x14ac:dyDescent="0.25"/>
  <cols>
    <col min="5" max="5" width="17.5703125" bestFit="1" customWidth="1"/>
    <col min="7" max="7" width="15.7109375" customWidth="1"/>
    <col min="8" max="8" width="34.28515625" style="3" bestFit="1" customWidth="1"/>
    <col min="11" max="11" width="17.5703125" bestFit="1" customWidth="1"/>
    <col min="13" max="13" width="12.85546875" bestFit="1" customWidth="1"/>
    <col min="14" max="14" width="16.85546875" bestFit="1" customWidth="1"/>
    <col min="15" max="15" width="33.85546875" style="3" bestFit="1" customWidth="1"/>
    <col min="16" max="16" width="33.85546875" bestFit="1" customWidth="1"/>
  </cols>
  <sheetData>
    <row r="2" spans="1:15" x14ac:dyDescent="0.25">
      <c r="A2" t="s">
        <v>31</v>
      </c>
      <c r="B2" t="s">
        <v>32</v>
      </c>
      <c r="D2" t="s">
        <v>19</v>
      </c>
      <c r="E2" t="s">
        <v>23</v>
      </c>
      <c r="F2" t="s">
        <v>24</v>
      </c>
      <c r="G2" t="s">
        <v>25</v>
      </c>
      <c r="H2" s="3" t="s">
        <v>29</v>
      </c>
      <c r="J2" t="s">
        <v>26</v>
      </c>
      <c r="K2" t="s">
        <v>23</v>
      </c>
      <c r="M2" t="s">
        <v>27</v>
      </c>
      <c r="N2" t="s">
        <v>28</v>
      </c>
      <c r="O2" s="3" t="s">
        <v>30</v>
      </c>
    </row>
    <row r="3" spans="1:15" x14ac:dyDescent="0.25">
      <c r="A3">
        <v>3.1415926535897931</v>
      </c>
      <c r="B3">
        <f xml:space="preserve"> 2*PI() / A3</f>
        <v>2</v>
      </c>
      <c r="D3">
        <v>0</v>
      </c>
      <c r="E3">
        <v>0</v>
      </c>
      <c r="F3">
        <f t="shared" ref="F3:F66" si="0">COS(E3)</f>
        <v>1</v>
      </c>
      <c r="G3">
        <f t="shared" ref="G3:G45" si="1">E3*F3</f>
        <v>0</v>
      </c>
      <c r="H3" s="3">
        <f t="shared" ref="H3:H66" si="2">E3*COS(E3)*(E3 / 180) * PI()</f>
        <v>0</v>
      </c>
      <c r="J3">
        <v>0</v>
      </c>
      <c r="K3">
        <v>0</v>
      </c>
      <c r="M3">
        <f>SIN(K3)</f>
        <v>0</v>
      </c>
      <c r="N3">
        <f>K3*M3</f>
        <v>0</v>
      </c>
      <c r="O3" s="3">
        <f>K3*SIN(K3)*(K3 / 180) * PI()</f>
        <v>0</v>
      </c>
    </row>
    <row r="4" spans="1:15" x14ac:dyDescent="0.25">
      <c r="A4">
        <v>1.5707963267948966</v>
      </c>
      <c r="B4">
        <f t="shared" ref="B4:B30" si="3" xml:space="preserve"> 2*PI() / A4</f>
        <v>4</v>
      </c>
      <c r="D4">
        <v>1</v>
      </c>
      <c r="E4">
        <v>0.78539816339744828</v>
      </c>
      <c r="F4">
        <f t="shared" si="0"/>
        <v>0.70710678118654757</v>
      </c>
      <c r="G4">
        <f t="shared" si="1"/>
        <v>0.55536036726979576</v>
      </c>
      <c r="H4" s="3">
        <f t="shared" si="2"/>
        <v>7.6127598958285808E-3</v>
      </c>
      <c r="J4">
        <v>1</v>
      </c>
      <c r="K4">
        <f>0.785398163397448*J4</f>
        <v>0.78539816339744795</v>
      </c>
      <c r="M4">
        <f t="shared" ref="M4:M33" si="4">SIN(K4)</f>
        <v>0.70710678118654724</v>
      </c>
      <c r="N4">
        <f t="shared" ref="N4:N33" si="5">K4*M4</f>
        <v>0.55536036726979532</v>
      </c>
      <c r="O4" s="3">
        <f t="shared" ref="O4:O59" si="6">K4*SIN(K4)*(K4 / 180) * PI()</f>
        <v>7.612759895828573E-3</v>
      </c>
    </row>
    <row r="5" spans="1:15" x14ac:dyDescent="0.25">
      <c r="A5">
        <v>1.0471975511965976</v>
      </c>
      <c r="B5">
        <f t="shared" si="3"/>
        <v>6</v>
      </c>
      <c r="D5">
        <v>2</v>
      </c>
      <c r="E5">
        <f>0.785398163397448*D5</f>
        <v>1.5707963267948959</v>
      </c>
      <c r="F5">
        <f t="shared" si="0"/>
        <v>7.2739123752052492E-16</v>
      </c>
      <c r="G5">
        <f t="shared" si="1"/>
        <v>1.1425834840400343E-15</v>
      </c>
      <c r="H5" s="3">
        <f t="shared" si="2"/>
        <v>3.132457495192647E-17</v>
      </c>
      <c r="J5">
        <v>2</v>
      </c>
      <c r="K5">
        <f t="shared" ref="K5:K68" si="7">0.785398163397448*J5</f>
        <v>1.5707963267948959</v>
      </c>
      <c r="M5">
        <f t="shared" si="4"/>
        <v>1</v>
      </c>
      <c r="N5">
        <f t="shared" si="5"/>
        <v>1.5707963267948959</v>
      </c>
      <c r="O5" s="3">
        <f t="shared" si="6"/>
        <v>4.3064273167083042E-2</v>
      </c>
    </row>
    <row r="6" spans="1:15" x14ac:dyDescent="0.25">
      <c r="A6">
        <v>0.78539816339744795</v>
      </c>
      <c r="B6">
        <f t="shared" si="3"/>
        <v>8.0000000000000036</v>
      </c>
      <c r="D6">
        <v>3</v>
      </c>
      <c r="E6">
        <f t="shared" ref="E6:E69" si="8">0.785398163397448*D6</f>
        <v>2.3561944901923439</v>
      </c>
      <c r="F6">
        <f t="shared" si="0"/>
        <v>-0.7071067811865468</v>
      </c>
      <c r="G6">
        <f t="shared" si="1"/>
        <v>-1.6660811018093848</v>
      </c>
      <c r="H6" s="3">
        <f t="shared" si="2"/>
        <v>-6.8514839062457103E-2</v>
      </c>
      <c r="J6">
        <v>3</v>
      </c>
      <c r="K6">
        <f t="shared" si="7"/>
        <v>2.3561944901923439</v>
      </c>
      <c r="M6">
        <f t="shared" si="4"/>
        <v>0.70710678118654824</v>
      </c>
      <c r="N6">
        <f t="shared" si="5"/>
        <v>1.6660811018093884</v>
      </c>
      <c r="O6" s="3">
        <f t="shared" si="6"/>
        <v>6.8514839062457242E-2</v>
      </c>
    </row>
    <row r="7" spans="1:15" x14ac:dyDescent="0.25">
      <c r="A7">
        <v>0.62831853071795862</v>
      </c>
      <c r="B7">
        <f t="shared" si="3"/>
        <v>10</v>
      </c>
      <c r="D7">
        <v>4</v>
      </c>
      <c r="E7">
        <f t="shared" si="8"/>
        <v>3.1415926535897918</v>
      </c>
      <c r="F7">
        <f t="shared" si="0"/>
        <v>-1</v>
      </c>
      <c r="G7">
        <f t="shared" si="1"/>
        <v>-3.1415926535897918</v>
      </c>
      <c r="H7" s="3">
        <f t="shared" si="2"/>
        <v>-0.17225709266833217</v>
      </c>
      <c r="J7">
        <v>4</v>
      </c>
      <c r="K7">
        <f t="shared" si="7"/>
        <v>3.1415926535897918</v>
      </c>
      <c r="M7">
        <f t="shared" si="4"/>
        <v>1.4547824750410498E-15</v>
      </c>
      <c r="N7">
        <f t="shared" si="5"/>
        <v>4.570333936160137E-15</v>
      </c>
      <c r="O7" s="3">
        <f t="shared" si="6"/>
        <v>2.5059659961541176E-16</v>
      </c>
    </row>
    <row r="8" spans="1:15" x14ac:dyDescent="0.25">
      <c r="A8">
        <v>0.52359877559829882</v>
      </c>
      <c r="B8">
        <f t="shared" si="3"/>
        <v>12</v>
      </c>
      <c r="D8">
        <v>5</v>
      </c>
      <c r="E8">
        <f t="shared" si="8"/>
        <v>3.9269908169872396</v>
      </c>
      <c r="F8">
        <f t="shared" si="0"/>
        <v>-0.70710678118654891</v>
      </c>
      <c r="G8">
        <f t="shared" si="1"/>
        <v>-2.7768018363489828</v>
      </c>
      <c r="H8" s="3">
        <f t="shared" si="2"/>
        <v>-0.19031899739571473</v>
      </c>
      <c r="J8">
        <v>5</v>
      </c>
      <c r="K8">
        <f t="shared" si="7"/>
        <v>3.9269908169872396</v>
      </c>
      <c r="M8">
        <f t="shared" si="4"/>
        <v>-0.70710678118654613</v>
      </c>
      <c r="N8">
        <f t="shared" si="5"/>
        <v>-2.7768018363489722</v>
      </c>
      <c r="O8" s="3">
        <f t="shared" si="6"/>
        <v>-0.19031899739571398</v>
      </c>
    </row>
    <row r="9" spans="1:15" x14ac:dyDescent="0.25">
      <c r="A9">
        <v>0.44879895051282759</v>
      </c>
      <c r="B9">
        <f t="shared" si="3"/>
        <v>14</v>
      </c>
      <c r="D9">
        <v>6</v>
      </c>
      <c r="E9">
        <f t="shared" si="8"/>
        <v>4.7123889803846879</v>
      </c>
      <c r="F9">
        <f t="shared" si="0"/>
        <v>-1.9601291076365435E-15</v>
      </c>
      <c r="G9">
        <f t="shared" si="1"/>
        <v>-9.23689080695772E-15</v>
      </c>
      <c r="H9" s="3">
        <f t="shared" si="2"/>
        <v>-7.5970381800609756E-16</v>
      </c>
      <c r="J9">
        <v>6</v>
      </c>
      <c r="K9">
        <f t="shared" si="7"/>
        <v>4.7123889803846879</v>
      </c>
      <c r="M9">
        <f t="shared" si="4"/>
        <v>-1</v>
      </c>
      <c r="N9">
        <f t="shared" si="5"/>
        <v>-4.7123889803846879</v>
      </c>
      <c r="O9" s="3">
        <f t="shared" si="6"/>
        <v>-0.38757845850374739</v>
      </c>
    </row>
    <row r="10" spans="1:15" x14ac:dyDescent="0.25">
      <c r="A10">
        <v>0.39269908169872414</v>
      </c>
      <c r="B10">
        <f t="shared" si="3"/>
        <v>16</v>
      </c>
      <c r="D10">
        <v>7</v>
      </c>
      <c r="E10">
        <f t="shared" si="8"/>
        <v>5.4977871437821353</v>
      </c>
      <c r="F10">
        <f t="shared" si="0"/>
        <v>0.70710678118654546</v>
      </c>
      <c r="G10">
        <f t="shared" si="1"/>
        <v>3.887522570888557</v>
      </c>
      <c r="H10" s="3">
        <f t="shared" si="2"/>
        <v>0.37302523489559902</v>
      </c>
      <c r="J10">
        <v>7</v>
      </c>
      <c r="K10">
        <f t="shared" si="7"/>
        <v>5.4977871437821353</v>
      </c>
      <c r="M10">
        <f t="shared" si="4"/>
        <v>-0.70710678118654957</v>
      </c>
      <c r="N10">
        <f t="shared" si="5"/>
        <v>-3.8875225708885797</v>
      </c>
      <c r="O10" s="3">
        <f t="shared" si="6"/>
        <v>-0.37302523489560113</v>
      </c>
    </row>
    <row r="11" spans="1:15" x14ac:dyDescent="0.25">
      <c r="A11">
        <v>0.3490658503988659</v>
      </c>
      <c r="B11">
        <f t="shared" si="3"/>
        <v>18</v>
      </c>
      <c r="D11">
        <v>8</v>
      </c>
      <c r="E11">
        <f t="shared" si="8"/>
        <v>6.2831853071795836</v>
      </c>
      <c r="F11">
        <f t="shared" si="0"/>
        <v>1</v>
      </c>
      <c r="G11">
        <f t="shared" si="1"/>
        <v>6.2831853071795836</v>
      </c>
      <c r="H11" s="3">
        <f t="shared" si="2"/>
        <v>0.68902837067332867</v>
      </c>
      <c r="J11">
        <v>8</v>
      </c>
      <c r="K11">
        <f t="shared" si="7"/>
        <v>6.2831853071795836</v>
      </c>
      <c r="M11">
        <f t="shared" si="4"/>
        <v>-2.9095649500820997E-15</v>
      </c>
      <c r="N11">
        <f t="shared" si="5"/>
        <v>-1.8281335744640548E-14</v>
      </c>
      <c r="O11" s="3">
        <f t="shared" si="6"/>
        <v>-2.0047727969232941E-15</v>
      </c>
    </row>
    <row r="12" spans="1:15" x14ac:dyDescent="0.25">
      <c r="A12">
        <v>0.31415926535897931</v>
      </c>
      <c r="B12">
        <f t="shared" si="3"/>
        <v>20</v>
      </c>
      <c r="D12">
        <v>9</v>
      </c>
      <c r="E12">
        <f t="shared" si="8"/>
        <v>7.0685834705770318</v>
      </c>
      <c r="F12">
        <f t="shared" si="0"/>
        <v>0.70710678118654957</v>
      </c>
      <c r="G12">
        <f t="shared" si="1"/>
        <v>4.9982433054281747</v>
      </c>
      <c r="H12" s="3">
        <f t="shared" si="2"/>
        <v>0.61663355156211652</v>
      </c>
      <c r="J12">
        <v>9</v>
      </c>
      <c r="K12">
        <f t="shared" si="7"/>
        <v>7.0685834705770318</v>
      </c>
      <c r="M12">
        <f t="shared" si="4"/>
        <v>0.70710678118654546</v>
      </c>
      <c r="N12">
        <f t="shared" si="5"/>
        <v>4.9982433054281454</v>
      </c>
      <c r="O12" s="3">
        <f t="shared" si="6"/>
        <v>0.61663355156211286</v>
      </c>
    </row>
    <row r="13" spans="1:15" x14ac:dyDescent="0.25">
      <c r="A13">
        <v>0.28559933214452665</v>
      </c>
      <c r="B13">
        <f t="shared" si="3"/>
        <v>22</v>
      </c>
      <c r="D13">
        <v>10</v>
      </c>
      <c r="E13">
        <f t="shared" si="8"/>
        <v>7.8539816339744792</v>
      </c>
      <c r="F13">
        <f t="shared" si="0"/>
        <v>3.8590007925276559E-15</v>
      </c>
      <c r="G13">
        <f t="shared" si="1"/>
        <v>3.030852135000517E-14</v>
      </c>
      <c r="H13" s="3">
        <f t="shared" si="2"/>
        <v>4.1546266070350229E-15</v>
      </c>
      <c r="J13">
        <v>10</v>
      </c>
      <c r="K13">
        <f t="shared" si="7"/>
        <v>7.8539816339744792</v>
      </c>
      <c r="M13">
        <f t="shared" si="4"/>
        <v>1</v>
      </c>
      <c r="N13">
        <f t="shared" si="5"/>
        <v>7.8539816339744792</v>
      </c>
      <c r="O13" s="3">
        <f t="shared" si="6"/>
        <v>1.0766068291770758</v>
      </c>
    </row>
    <row r="14" spans="1:15" x14ac:dyDescent="0.25">
      <c r="A14">
        <v>0.26179938779914941</v>
      </c>
      <c r="B14">
        <f t="shared" si="3"/>
        <v>24</v>
      </c>
      <c r="D14">
        <v>11</v>
      </c>
      <c r="E14">
        <f t="shared" si="8"/>
        <v>8.6393797973719266</v>
      </c>
      <c r="F14">
        <f t="shared" si="0"/>
        <v>-0.70710678118654413</v>
      </c>
      <c r="G14">
        <f t="shared" si="1"/>
        <v>-6.108964039967721</v>
      </c>
      <c r="H14" s="3">
        <f t="shared" si="2"/>
        <v>-0.92114394739525307</v>
      </c>
      <c r="J14">
        <v>11</v>
      </c>
      <c r="K14">
        <f t="shared" si="7"/>
        <v>8.6393797973719266</v>
      </c>
      <c r="M14">
        <f t="shared" si="4"/>
        <v>0.7071067811865509</v>
      </c>
      <c r="N14">
        <f t="shared" si="5"/>
        <v>6.1089640399677796</v>
      </c>
      <c r="O14" s="3">
        <f t="shared" si="6"/>
        <v>0.92114394739526195</v>
      </c>
    </row>
    <row r="15" spans="1:15" x14ac:dyDescent="0.25">
      <c r="A15">
        <v>0.241660973353061</v>
      </c>
      <c r="B15">
        <f t="shared" si="3"/>
        <v>26</v>
      </c>
      <c r="D15">
        <v>12</v>
      </c>
      <c r="E15">
        <f t="shared" si="8"/>
        <v>9.4247779607693758</v>
      </c>
      <c r="F15">
        <f t="shared" si="0"/>
        <v>-1</v>
      </c>
      <c r="G15">
        <f t="shared" si="1"/>
        <v>-9.4247779607693758</v>
      </c>
      <c r="H15" s="3">
        <f t="shared" si="2"/>
        <v>-1.5503138340149896</v>
      </c>
      <c r="J15">
        <v>12</v>
      </c>
      <c r="K15">
        <f t="shared" si="7"/>
        <v>9.4247779607693758</v>
      </c>
      <c r="M15">
        <f t="shared" si="4"/>
        <v>3.9202582152730869E-15</v>
      </c>
      <c r="N15">
        <f t="shared" si="5"/>
        <v>3.694756322783088E-14</v>
      </c>
      <c r="O15" s="3">
        <f t="shared" si="6"/>
        <v>6.0776305440487805E-15</v>
      </c>
    </row>
    <row r="16" spans="1:15" x14ac:dyDescent="0.25">
      <c r="A16">
        <v>0.22439947525641379</v>
      </c>
      <c r="B16">
        <f t="shared" si="3"/>
        <v>28</v>
      </c>
      <c r="D16">
        <v>13</v>
      </c>
      <c r="E16">
        <f t="shared" si="8"/>
        <v>10.210176124166823</v>
      </c>
      <c r="F16">
        <f t="shared" si="0"/>
        <v>-0.7071067811865509</v>
      </c>
      <c r="G16">
        <f t="shared" si="1"/>
        <v>-7.2196847745073764</v>
      </c>
      <c r="H16" s="3">
        <f t="shared" si="2"/>
        <v>-1.2865564223950352</v>
      </c>
      <c r="J16">
        <v>13</v>
      </c>
      <c r="K16">
        <f t="shared" si="7"/>
        <v>10.210176124166823</v>
      </c>
      <c r="M16">
        <f t="shared" si="4"/>
        <v>-0.70710678118654413</v>
      </c>
      <c r="N16">
        <f t="shared" si="5"/>
        <v>-7.2196847745073072</v>
      </c>
      <c r="O16" s="3">
        <f t="shared" si="6"/>
        <v>-1.286556422395023</v>
      </c>
    </row>
    <row r="17" spans="1:15" x14ac:dyDescent="0.25">
      <c r="A17">
        <v>0.20943951023931953</v>
      </c>
      <c r="B17">
        <f t="shared" si="3"/>
        <v>30</v>
      </c>
      <c r="D17">
        <v>14</v>
      </c>
      <c r="E17">
        <f t="shared" si="8"/>
        <v>10.995574287564271</v>
      </c>
      <c r="F17">
        <f t="shared" si="0"/>
        <v>-5.7578724774187684E-15</v>
      </c>
      <c r="G17">
        <f t="shared" si="1"/>
        <v>-6.3311114563779791E-14</v>
      </c>
      <c r="H17" s="3">
        <f t="shared" si="2"/>
        <v>-1.2149971068210759E-14</v>
      </c>
      <c r="J17">
        <v>14</v>
      </c>
      <c r="K17">
        <f t="shared" si="7"/>
        <v>10.995574287564271</v>
      </c>
      <c r="M17">
        <f t="shared" si="4"/>
        <v>-1</v>
      </c>
      <c r="N17">
        <f t="shared" si="5"/>
        <v>-10.995574287564271</v>
      </c>
      <c r="O17" s="3">
        <f t="shared" si="6"/>
        <v>-2.1101493851870687</v>
      </c>
    </row>
    <row r="18" spans="1:15" x14ac:dyDescent="0.25">
      <c r="A18">
        <v>0.19634954084936207</v>
      </c>
      <c r="B18">
        <f t="shared" si="3"/>
        <v>32</v>
      </c>
      <c r="D18">
        <v>15</v>
      </c>
      <c r="E18">
        <f t="shared" si="8"/>
        <v>11.78097245096172</v>
      </c>
      <c r="F18">
        <f t="shared" si="0"/>
        <v>0.70710678118654402</v>
      </c>
      <c r="G18">
        <f t="shared" si="1"/>
        <v>8.3304055090468925</v>
      </c>
      <c r="H18" s="3">
        <f t="shared" si="2"/>
        <v>1.7128709765614214</v>
      </c>
      <c r="J18">
        <v>15</v>
      </c>
      <c r="K18">
        <f t="shared" si="7"/>
        <v>11.78097245096172</v>
      </c>
      <c r="M18">
        <f t="shared" si="4"/>
        <v>-0.70710678118655101</v>
      </c>
      <c r="N18">
        <f t="shared" si="5"/>
        <v>-8.3304055090469742</v>
      </c>
      <c r="O18" s="3">
        <f t="shared" si="6"/>
        <v>-1.7128709765614381</v>
      </c>
    </row>
    <row r="19" spans="1:15" x14ac:dyDescent="0.25">
      <c r="A19">
        <v>0.18479956785822313</v>
      </c>
      <c r="B19">
        <f t="shared" si="3"/>
        <v>34</v>
      </c>
      <c r="D19">
        <v>16</v>
      </c>
      <c r="E19">
        <f t="shared" si="8"/>
        <v>12.566370614359167</v>
      </c>
      <c r="F19">
        <f t="shared" si="0"/>
        <v>1</v>
      </c>
      <c r="G19">
        <f t="shared" si="1"/>
        <v>12.566370614359167</v>
      </c>
      <c r="H19" s="3">
        <f t="shared" si="2"/>
        <v>2.7561134826933147</v>
      </c>
      <c r="J19">
        <v>16</v>
      </c>
      <c r="K19">
        <f t="shared" si="7"/>
        <v>12.566370614359167</v>
      </c>
      <c r="M19">
        <f t="shared" si="4"/>
        <v>-5.8191299001641994E-15</v>
      </c>
      <c r="N19">
        <f t="shared" si="5"/>
        <v>-7.3125342978562193E-14</v>
      </c>
      <c r="O19" s="3">
        <f t="shared" si="6"/>
        <v>-1.6038182375386353E-14</v>
      </c>
    </row>
    <row r="20" spans="1:15" x14ac:dyDescent="0.25">
      <c r="A20">
        <v>0.17453292519943295</v>
      </c>
      <c r="B20">
        <f t="shared" si="3"/>
        <v>36</v>
      </c>
      <c r="D20">
        <v>17</v>
      </c>
      <c r="E20">
        <f t="shared" si="8"/>
        <v>13.351768777756615</v>
      </c>
      <c r="F20">
        <f t="shared" si="0"/>
        <v>0.70710678118655224</v>
      </c>
      <c r="G20">
        <f t="shared" si="1"/>
        <v>9.4411262435865861</v>
      </c>
      <c r="H20" s="3">
        <f t="shared" si="2"/>
        <v>2.2000876098944726</v>
      </c>
      <c r="J20">
        <v>17</v>
      </c>
      <c r="K20">
        <f t="shared" si="7"/>
        <v>13.351768777756615</v>
      </c>
      <c r="M20">
        <f t="shared" si="4"/>
        <v>0.7071067811865428</v>
      </c>
      <c r="N20">
        <f t="shared" si="5"/>
        <v>9.44112624358646</v>
      </c>
      <c r="O20" s="3">
        <f t="shared" si="6"/>
        <v>2.2000876098944429</v>
      </c>
    </row>
    <row r="21" spans="1:15" x14ac:dyDescent="0.25">
      <c r="A21">
        <v>0.16534698176788384</v>
      </c>
      <c r="B21">
        <f t="shared" si="3"/>
        <v>38</v>
      </c>
      <c r="D21">
        <v>18</v>
      </c>
      <c r="E21">
        <f t="shared" si="8"/>
        <v>14.137166941154064</v>
      </c>
      <c r="F21">
        <f t="shared" si="0"/>
        <v>5.8803873229096304E-15</v>
      </c>
      <c r="G21">
        <f t="shared" si="1"/>
        <v>8.3132017262619474E-14</v>
      </c>
      <c r="H21" s="3">
        <f t="shared" si="2"/>
        <v>2.0512003086164634E-14</v>
      </c>
      <c r="J21">
        <v>18</v>
      </c>
      <c r="K21">
        <f t="shared" si="7"/>
        <v>14.137166941154064</v>
      </c>
      <c r="M21">
        <f t="shared" si="4"/>
        <v>1</v>
      </c>
      <c r="N21">
        <f t="shared" si="5"/>
        <v>14.137166941154064</v>
      </c>
      <c r="O21" s="3">
        <f t="shared" si="6"/>
        <v>3.4882061265337265</v>
      </c>
    </row>
    <row r="22" spans="1:15" x14ac:dyDescent="0.25">
      <c r="A22">
        <v>0.15707963267948966</v>
      </c>
      <c r="B22">
        <f t="shared" si="3"/>
        <v>40</v>
      </c>
      <c r="D22">
        <v>19</v>
      </c>
      <c r="E22">
        <f t="shared" si="8"/>
        <v>14.922565104551511</v>
      </c>
      <c r="F22">
        <f t="shared" si="0"/>
        <v>-0.70710678118654269</v>
      </c>
      <c r="G22">
        <f t="shared" si="1"/>
        <v>-10.551846978126044</v>
      </c>
      <c r="H22" s="3">
        <f t="shared" si="2"/>
        <v>-2.7482063223940969</v>
      </c>
      <c r="J22">
        <v>19</v>
      </c>
      <c r="K22">
        <f t="shared" si="7"/>
        <v>14.922565104551511</v>
      </c>
      <c r="M22">
        <f t="shared" si="4"/>
        <v>0.70710678118655235</v>
      </c>
      <c r="N22">
        <f t="shared" si="5"/>
        <v>10.551846978126187</v>
      </c>
      <c r="O22" s="3">
        <f t="shared" si="6"/>
        <v>2.7482063223941342</v>
      </c>
    </row>
    <row r="23" spans="1:15" x14ac:dyDescent="0.25">
      <c r="A23">
        <v>0.14959965017094254</v>
      </c>
      <c r="B23">
        <f t="shared" si="3"/>
        <v>42</v>
      </c>
      <c r="D23">
        <v>20</v>
      </c>
      <c r="E23">
        <f t="shared" si="8"/>
        <v>15.707963267948958</v>
      </c>
      <c r="F23">
        <f t="shared" si="0"/>
        <v>-1</v>
      </c>
      <c r="G23">
        <f t="shared" si="1"/>
        <v>-15.707963267948958</v>
      </c>
      <c r="H23" s="3">
        <f t="shared" si="2"/>
        <v>-4.3064273167083034</v>
      </c>
      <c r="J23">
        <v>20</v>
      </c>
      <c r="K23">
        <f t="shared" si="7"/>
        <v>15.707963267948958</v>
      </c>
      <c r="M23">
        <f t="shared" si="4"/>
        <v>7.7180015850553119E-15</v>
      </c>
      <c r="N23">
        <f t="shared" si="5"/>
        <v>1.2123408540002068E-13</v>
      </c>
      <c r="O23" s="3">
        <f t="shared" si="6"/>
        <v>3.3237012856280184E-14</v>
      </c>
    </row>
    <row r="24" spans="1:15" x14ac:dyDescent="0.25">
      <c r="A24">
        <v>0.14279966607226333</v>
      </c>
      <c r="B24">
        <f t="shared" si="3"/>
        <v>44</v>
      </c>
      <c r="D24">
        <v>21</v>
      </c>
      <c r="E24">
        <f t="shared" si="8"/>
        <v>16.493361431346408</v>
      </c>
      <c r="F24">
        <f t="shared" si="0"/>
        <v>-0.70710678118655235</v>
      </c>
      <c r="G24">
        <f t="shared" si="1"/>
        <v>-11.662567712665787</v>
      </c>
      <c r="H24" s="3">
        <f t="shared" si="2"/>
        <v>-3.3572271140604246</v>
      </c>
      <c r="J24">
        <v>21</v>
      </c>
      <c r="K24">
        <f t="shared" si="7"/>
        <v>16.493361431346408</v>
      </c>
      <c r="M24">
        <f t="shared" si="4"/>
        <v>-0.70710678118654269</v>
      </c>
      <c r="N24">
        <f t="shared" si="5"/>
        <v>-11.662567712665627</v>
      </c>
      <c r="O24" s="3">
        <f t="shared" si="6"/>
        <v>-3.3572271140603784</v>
      </c>
    </row>
    <row r="25" spans="1:15" x14ac:dyDescent="0.25">
      <c r="A25">
        <v>0.13659098493868665</v>
      </c>
      <c r="B25">
        <f t="shared" si="3"/>
        <v>46</v>
      </c>
      <c r="D25">
        <v>22</v>
      </c>
      <c r="E25">
        <f t="shared" si="8"/>
        <v>17.278759594743853</v>
      </c>
      <c r="F25">
        <f t="shared" si="0"/>
        <v>-9.5556158472009933E-15</v>
      </c>
      <c r="G25">
        <f t="shared" si="1"/>
        <v>-1.6510918900351057E-13</v>
      </c>
      <c r="H25" s="3">
        <f t="shared" si="2"/>
        <v>-4.9792183785952116E-14</v>
      </c>
      <c r="J25">
        <v>22</v>
      </c>
      <c r="K25">
        <f t="shared" si="7"/>
        <v>17.278759594743853</v>
      </c>
      <c r="M25">
        <f t="shared" si="4"/>
        <v>-1</v>
      </c>
      <c r="N25">
        <f t="shared" si="5"/>
        <v>-17.278759594743853</v>
      </c>
      <c r="O25" s="3">
        <f t="shared" si="6"/>
        <v>-5.210777053217047</v>
      </c>
    </row>
    <row r="26" spans="1:15" x14ac:dyDescent="0.25">
      <c r="A26">
        <v>0.1308996938995747</v>
      </c>
      <c r="B26">
        <f t="shared" si="3"/>
        <v>48</v>
      </c>
      <c r="D26">
        <v>23</v>
      </c>
      <c r="E26">
        <f t="shared" si="8"/>
        <v>18.064157758141302</v>
      </c>
      <c r="F26">
        <f t="shared" si="0"/>
        <v>0.70710678118654136</v>
      </c>
      <c r="G26">
        <f t="shared" si="1"/>
        <v>12.773288447205186</v>
      </c>
      <c r="H26" s="3">
        <f t="shared" si="2"/>
        <v>4.0271499848932804</v>
      </c>
      <c r="J26">
        <v>23</v>
      </c>
      <c r="K26">
        <f t="shared" si="7"/>
        <v>18.064157758141302</v>
      </c>
      <c r="M26">
        <f t="shared" si="4"/>
        <v>-0.70710678118655368</v>
      </c>
      <c r="N26">
        <f t="shared" si="5"/>
        <v>-12.773288447205408</v>
      </c>
      <c r="O26" s="3">
        <f t="shared" si="6"/>
        <v>-4.0271499848933514</v>
      </c>
    </row>
    <row r="27" spans="1:15" x14ac:dyDescent="0.25">
      <c r="A27">
        <v>0.12566370614359174</v>
      </c>
      <c r="B27">
        <f t="shared" si="3"/>
        <v>49.999999999999993</v>
      </c>
      <c r="D27">
        <v>24</v>
      </c>
      <c r="E27">
        <f t="shared" si="8"/>
        <v>18.849555921538752</v>
      </c>
      <c r="F27">
        <f t="shared" si="0"/>
        <v>1</v>
      </c>
      <c r="G27">
        <f t="shared" si="1"/>
        <v>18.849555921538752</v>
      </c>
      <c r="H27" s="3">
        <f t="shared" si="2"/>
        <v>6.2012553360599583</v>
      </c>
      <c r="J27">
        <v>24</v>
      </c>
      <c r="K27">
        <f t="shared" si="7"/>
        <v>18.849555921538752</v>
      </c>
      <c r="M27">
        <f t="shared" si="4"/>
        <v>-7.8405164305461739E-15</v>
      </c>
      <c r="N27">
        <f t="shared" si="5"/>
        <v>-1.4779025291132352E-13</v>
      </c>
      <c r="O27" s="3">
        <f t="shared" si="6"/>
        <v>-4.8621044352390244E-14</v>
      </c>
    </row>
    <row r="28" spans="1:15" x14ac:dyDescent="0.25">
      <c r="A28">
        <v>0.1208304866765305</v>
      </c>
      <c r="B28">
        <f t="shared" si="3"/>
        <v>52</v>
      </c>
      <c r="D28">
        <v>25</v>
      </c>
      <c r="E28">
        <f t="shared" si="8"/>
        <v>19.634954084936197</v>
      </c>
      <c r="F28">
        <f t="shared" si="0"/>
        <v>0.70710678118655501</v>
      </c>
      <c r="G28">
        <f t="shared" si="1"/>
        <v>13.884009181745034</v>
      </c>
      <c r="H28" s="3">
        <f t="shared" si="2"/>
        <v>4.7579749348929088</v>
      </c>
      <c r="J28">
        <v>25</v>
      </c>
      <c r="K28">
        <f t="shared" si="7"/>
        <v>19.634954084936197</v>
      </c>
      <c r="M28">
        <f t="shared" si="4"/>
        <v>0.70710678118654002</v>
      </c>
      <c r="N28">
        <f t="shared" si="5"/>
        <v>13.884009181744739</v>
      </c>
      <c r="O28" s="3">
        <f t="shared" si="6"/>
        <v>4.7579749348928084</v>
      </c>
    </row>
    <row r="29" spans="1:15" x14ac:dyDescent="0.25">
      <c r="A29">
        <v>0.11635528346628864</v>
      </c>
      <c r="B29">
        <f t="shared" si="3"/>
        <v>54</v>
      </c>
      <c r="D29">
        <v>26</v>
      </c>
      <c r="E29">
        <f t="shared" si="8"/>
        <v>20.420352248333646</v>
      </c>
      <c r="F29">
        <f t="shared" si="0"/>
        <v>9.6781306926918553E-15</v>
      </c>
      <c r="G29">
        <f t="shared" si="1"/>
        <v>1.9763083785017699E-13</v>
      </c>
      <c r="H29" s="3">
        <f t="shared" si="2"/>
        <v>7.0436101198561341E-14</v>
      </c>
      <c r="J29">
        <v>26</v>
      </c>
      <c r="K29">
        <f t="shared" si="7"/>
        <v>20.420352248333646</v>
      </c>
      <c r="M29">
        <f t="shared" si="4"/>
        <v>1</v>
      </c>
      <c r="N29">
        <f t="shared" si="5"/>
        <v>20.420352248333646</v>
      </c>
      <c r="O29" s="3">
        <f t="shared" si="6"/>
        <v>7.2778621652370346</v>
      </c>
    </row>
    <row r="30" spans="1:15" x14ac:dyDescent="0.25">
      <c r="A30">
        <v>0.1121997376282069</v>
      </c>
      <c r="B30">
        <f t="shared" si="3"/>
        <v>56</v>
      </c>
      <c r="D30">
        <v>27</v>
      </c>
      <c r="E30">
        <f t="shared" si="8"/>
        <v>21.205750411731096</v>
      </c>
      <c r="F30">
        <f t="shared" si="0"/>
        <v>-0.70710678118654124</v>
      </c>
      <c r="G30">
        <f t="shared" si="1"/>
        <v>-14.994729916284347</v>
      </c>
      <c r="H30" s="3">
        <f t="shared" si="2"/>
        <v>-5.5497019640589826</v>
      </c>
      <c r="J30">
        <v>27</v>
      </c>
      <c r="K30">
        <f t="shared" si="7"/>
        <v>21.205750411731096</v>
      </c>
      <c r="M30">
        <f t="shared" si="4"/>
        <v>0.70710678118655379</v>
      </c>
      <c r="N30">
        <f t="shared" si="5"/>
        <v>14.994729916284612</v>
      </c>
      <c r="O30" s="3">
        <f t="shared" si="6"/>
        <v>5.5497019640590803</v>
      </c>
    </row>
    <row r="31" spans="1:15" x14ac:dyDescent="0.25">
      <c r="D31">
        <v>28</v>
      </c>
      <c r="E31">
        <f t="shared" si="8"/>
        <v>21.991148575128541</v>
      </c>
      <c r="F31">
        <f t="shared" si="0"/>
        <v>-1</v>
      </c>
      <c r="G31">
        <f t="shared" si="1"/>
        <v>-21.991148575128541</v>
      </c>
      <c r="H31" s="3">
        <f t="shared" si="2"/>
        <v>-8.440597540748275</v>
      </c>
      <c r="J31">
        <v>28</v>
      </c>
      <c r="K31">
        <f t="shared" si="7"/>
        <v>21.991148575128541</v>
      </c>
      <c r="M31">
        <f t="shared" si="4"/>
        <v>1.1515744954837537E-14</v>
      </c>
      <c r="N31">
        <f t="shared" si="5"/>
        <v>2.5324445825511916E-13</v>
      </c>
      <c r="O31" s="3">
        <f t="shared" si="6"/>
        <v>9.7199768545686071E-14</v>
      </c>
    </row>
    <row r="32" spans="1:15" x14ac:dyDescent="0.25">
      <c r="D32">
        <v>29</v>
      </c>
      <c r="E32">
        <f t="shared" si="8"/>
        <v>22.77654673852599</v>
      </c>
      <c r="F32">
        <f t="shared" si="0"/>
        <v>-0.70710678118655501</v>
      </c>
      <c r="G32">
        <f t="shared" si="1"/>
        <v>-16.105450650824242</v>
      </c>
      <c r="H32" s="3">
        <f t="shared" si="2"/>
        <v>-6.4023310723919007</v>
      </c>
      <c r="J32">
        <v>29</v>
      </c>
      <c r="K32">
        <f t="shared" si="7"/>
        <v>22.77654673852599</v>
      </c>
      <c r="M32">
        <f t="shared" si="4"/>
        <v>-0.70710678118654002</v>
      </c>
      <c r="N32">
        <f t="shared" si="5"/>
        <v>-16.105450650823901</v>
      </c>
      <c r="O32" s="3">
        <f t="shared" si="6"/>
        <v>-6.4023310723917639</v>
      </c>
    </row>
    <row r="33" spans="4:15" x14ac:dyDescent="0.25">
      <c r="D33">
        <v>30</v>
      </c>
      <c r="E33">
        <f t="shared" si="8"/>
        <v>23.561944901923439</v>
      </c>
      <c r="F33">
        <f t="shared" si="0"/>
        <v>-9.8006455381827173E-15</v>
      </c>
      <c r="G33">
        <f t="shared" si="1"/>
        <v>-2.3092227017394299E-13</v>
      </c>
      <c r="H33" s="3">
        <f t="shared" si="2"/>
        <v>-9.4962977250762203E-14</v>
      </c>
      <c r="J33">
        <v>30</v>
      </c>
      <c r="K33">
        <f t="shared" si="7"/>
        <v>23.561944901923439</v>
      </c>
      <c r="M33">
        <f t="shared" si="4"/>
        <v>-1</v>
      </c>
      <c r="N33">
        <f t="shared" si="5"/>
        <v>-23.561944901923439</v>
      </c>
      <c r="O33" s="3">
        <f t="shared" si="6"/>
        <v>-9.6894614625936857</v>
      </c>
    </row>
    <row r="34" spans="4:15" x14ac:dyDescent="0.25">
      <c r="D34">
        <v>100</v>
      </c>
      <c r="E34">
        <f t="shared" si="8"/>
        <v>78.539816339744789</v>
      </c>
      <c r="F34">
        <f t="shared" si="0"/>
        <v>-1</v>
      </c>
      <c r="G34">
        <f t="shared" si="1"/>
        <v>-78.539816339744789</v>
      </c>
      <c r="H34" s="3">
        <f t="shared" si="2"/>
        <v>-107.6606829177076</v>
      </c>
      <c r="J34">
        <v>100</v>
      </c>
      <c r="K34">
        <f t="shared" si="7"/>
        <v>78.539816339744789</v>
      </c>
      <c r="M34">
        <f t="shared" ref="M34:M59" si="9">SIN(K34)</f>
        <v>4.214272160407706E-14</v>
      </c>
      <c r="N34">
        <f t="shared" ref="N34:N59" si="10">K34*M34</f>
        <v>3.3098816148412072E-12</v>
      </c>
      <c r="O34" s="3">
        <f t="shared" si="6"/>
        <v>4.5371141879057659E-12</v>
      </c>
    </row>
    <row r="35" spans="4:15" x14ac:dyDescent="0.25">
      <c r="D35">
        <v>101</v>
      </c>
      <c r="E35">
        <f t="shared" si="8"/>
        <v>79.325214503142249</v>
      </c>
      <c r="F35">
        <f t="shared" si="0"/>
        <v>-0.70710678118656922</v>
      </c>
      <c r="G35">
        <f t="shared" si="1"/>
        <v>-56.091397094251072</v>
      </c>
      <c r="H35" s="3">
        <f t="shared" si="2"/>
        <v>-77.657763697349694</v>
      </c>
      <c r="J35">
        <v>101</v>
      </c>
      <c r="K35">
        <f t="shared" si="7"/>
        <v>79.325214503142249</v>
      </c>
      <c r="M35">
        <f t="shared" si="9"/>
        <v>-0.70710678118652581</v>
      </c>
      <c r="N35">
        <f t="shared" si="10"/>
        <v>-56.091397094247633</v>
      </c>
      <c r="O35" s="3">
        <f t="shared" si="6"/>
        <v>-77.657763697344919</v>
      </c>
    </row>
    <row r="36" spans="4:15" x14ac:dyDescent="0.25">
      <c r="D36">
        <v>102</v>
      </c>
      <c r="E36">
        <f t="shared" si="8"/>
        <v>80.110612666539694</v>
      </c>
      <c r="F36">
        <f t="shared" si="0"/>
        <v>-3.3322194829821239E-14</v>
      </c>
      <c r="G36">
        <f t="shared" si="1"/>
        <v>-2.6694614432107809E-12</v>
      </c>
      <c r="H36" s="3">
        <f t="shared" si="2"/>
        <v>-3.7324248578639571E-12</v>
      </c>
      <c r="J36">
        <v>102</v>
      </c>
      <c r="K36">
        <f t="shared" si="7"/>
        <v>80.110612666539694</v>
      </c>
      <c r="M36">
        <f t="shared" si="9"/>
        <v>-1</v>
      </c>
      <c r="N36">
        <f t="shared" si="10"/>
        <v>-80.110612666539694</v>
      </c>
      <c r="O36" s="3">
        <f t="shared" si="6"/>
        <v>-112.010174507583</v>
      </c>
    </row>
    <row r="37" spans="4:15" x14ac:dyDescent="0.25">
      <c r="D37">
        <v>103</v>
      </c>
      <c r="E37">
        <f t="shared" si="8"/>
        <v>80.89601082993714</v>
      </c>
      <c r="F37">
        <f t="shared" si="0"/>
        <v>0.70710678118652204</v>
      </c>
      <c r="G37">
        <f t="shared" si="1"/>
        <v>57.202117828786875</v>
      </c>
      <c r="H37" s="3">
        <f t="shared" si="2"/>
        <v>80.763769734842441</v>
      </c>
      <c r="J37">
        <v>103</v>
      </c>
      <c r="K37">
        <f t="shared" si="7"/>
        <v>80.89601082993714</v>
      </c>
      <c r="M37">
        <f t="shared" si="9"/>
        <v>-0.707106781186573</v>
      </c>
      <c r="N37">
        <f t="shared" si="10"/>
        <v>-57.202117828791003</v>
      </c>
      <c r="O37" s="3">
        <f t="shared" si="6"/>
        <v>-80.763769734848267</v>
      </c>
    </row>
    <row r="38" spans="4:15" x14ac:dyDescent="0.25">
      <c r="D38">
        <v>104</v>
      </c>
      <c r="E38">
        <f t="shared" si="8"/>
        <v>81.681408993334585</v>
      </c>
      <c r="F38">
        <f t="shared" si="0"/>
        <v>1</v>
      </c>
      <c r="G38">
        <f t="shared" si="1"/>
        <v>81.681408993334585</v>
      </c>
      <c r="H38" s="3">
        <f t="shared" si="2"/>
        <v>116.44579464379255</v>
      </c>
      <c r="J38">
        <v>104</v>
      </c>
      <c r="K38">
        <f t="shared" si="7"/>
        <v>81.681408993334585</v>
      </c>
      <c r="M38">
        <f t="shared" si="9"/>
        <v>-3.8712522770767421E-14</v>
      </c>
      <c r="N38">
        <f t="shared" si="10"/>
        <v>-3.1620934056028318E-12</v>
      </c>
      <c r="O38" s="3">
        <f t="shared" si="6"/>
        <v>-4.5079104767079258E-12</v>
      </c>
    </row>
    <row r="39" spans="4:15" x14ac:dyDescent="0.25">
      <c r="D39">
        <v>105</v>
      </c>
      <c r="E39">
        <f t="shared" si="8"/>
        <v>82.466807156732031</v>
      </c>
      <c r="F39">
        <f t="shared" si="0"/>
        <v>0.70710678118657677</v>
      </c>
      <c r="G39">
        <f t="shared" si="1"/>
        <v>58.312838563330942</v>
      </c>
      <c r="H39" s="3">
        <f t="shared" si="2"/>
        <v>83.930677851513508</v>
      </c>
      <c r="J39">
        <v>105</v>
      </c>
      <c r="K39">
        <f t="shared" si="7"/>
        <v>82.466807156732031</v>
      </c>
      <c r="M39">
        <f t="shared" si="9"/>
        <v>0.70710678118651826</v>
      </c>
      <c r="N39">
        <f t="shared" si="10"/>
        <v>58.312838563326117</v>
      </c>
      <c r="O39" s="3">
        <f t="shared" si="6"/>
        <v>83.930677851506559</v>
      </c>
    </row>
    <row r="40" spans="4:15" x14ac:dyDescent="0.25">
      <c r="D40">
        <v>106</v>
      </c>
      <c r="E40">
        <f t="shared" si="8"/>
        <v>83.252205320129477</v>
      </c>
      <c r="F40">
        <f t="shared" si="0"/>
        <v>4.4102850711713604E-14</v>
      </c>
      <c r="G40">
        <f t="shared" si="1"/>
        <v>3.6716595826545996E-12</v>
      </c>
      <c r="H40" s="3">
        <f t="shared" si="2"/>
        <v>5.3350135042841549E-12</v>
      </c>
      <c r="J40">
        <v>106</v>
      </c>
      <c r="K40">
        <f t="shared" si="7"/>
        <v>83.252205320129477</v>
      </c>
      <c r="M40">
        <f t="shared" si="9"/>
        <v>1</v>
      </c>
      <c r="N40">
        <f t="shared" si="10"/>
        <v>83.252205320129477</v>
      </c>
      <c r="O40" s="3">
        <f t="shared" si="6"/>
        <v>120.96754332633625</v>
      </c>
    </row>
    <row r="41" spans="4:15" x14ac:dyDescent="0.25">
      <c r="D41">
        <v>107</v>
      </c>
      <c r="E41">
        <f t="shared" si="8"/>
        <v>84.037603483526937</v>
      </c>
      <c r="F41">
        <f t="shared" si="0"/>
        <v>-0.70710678118652448</v>
      </c>
      <c r="G41">
        <f t="shared" si="1"/>
        <v>-59.423559297866191</v>
      </c>
      <c r="H41" s="3">
        <f t="shared" si="2"/>
        <v>-87.158488047338537</v>
      </c>
      <c r="J41">
        <v>107</v>
      </c>
      <c r="K41">
        <f t="shared" si="7"/>
        <v>84.037603483526937</v>
      </c>
      <c r="M41">
        <f t="shared" si="9"/>
        <v>0.70710678118657055</v>
      </c>
      <c r="N41">
        <f t="shared" si="10"/>
        <v>59.423559297870064</v>
      </c>
      <c r="O41" s="3">
        <f t="shared" si="6"/>
        <v>87.158488047344193</v>
      </c>
    </row>
    <row r="42" spans="4:15" x14ac:dyDescent="0.25">
      <c r="D42">
        <v>108</v>
      </c>
      <c r="E42">
        <f t="shared" si="8"/>
        <v>84.823001646924382</v>
      </c>
      <c r="F42">
        <f t="shared" si="0"/>
        <v>-1</v>
      </c>
      <c r="G42">
        <f t="shared" si="1"/>
        <v>-84.823001646924382</v>
      </c>
      <c r="H42" s="3">
        <f t="shared" si="2"/>
        <v>-125.57542055521417</v>
      </c>
      <c r="J42">
        <v>108</v>
      </c>
      <c r="K42">
        <f t="shared" si="7"/>
        <v>84.823001646924382</v>
      </c>
      <c r="M42">
        <f t="shared" si="9"/>
        <v>3.5282323937457782E-14</v>
      </c>
      <c r="N42">
        <f t="shared" si="10"/>
        <v>2.9927526214543009E-12</v>
      </c>
      <c r="O42" s="3">
        <f t="shared" si="6"/>
        <v>4.4305926666115605E-12</v>
      </c>
    </row>
    <row r="43" spans="4:15" x14ac:dyDescent="0.25">
      <c r="D43">
        <v>109</v>
      </c>
      <c r="E43">
        <f t="shared" si="8"/>
        <v>85.608399810321828</v>
      </c>
      <c r="F43">
        <f t="shared" si="0"/>
        <v>-0.70710678118657433</v>
      </c>
      <c r="G43">
        <f t="shared" si="1"/>
        <v>-60.53428003241001</v>
      </c>
      <c r="H43" s="3">
        <f t="shared" si="2"/>
        <v>-90.447200322342738</v>
      </c>
      <c r="J43">
        <v>109</v>
      </c>
      <c r="K43">
        <f t="shared" si="7"/>
        <v>85.608399810321828</v>
      </c>
      <c r="M43">
        <f t="shared" si="9"/>
        <v>-0.70710678118652071</v>
      </c>
      <c r="N43">
        <f t="shared" si="10"/>
        <v>-60.53428003240542</v>
      </c>
      <c r="O43" s="3">
        <f t="shared" si="6"/>
        <v>-90.44720032233586</v>
      </c>
    </row>
    <row r="44" spans="4:15" x14ac:dyDescent="0.25">
      <c r="D44">
        <v>110</v>
      </c>
      <c r="E44">
        <f t="shared" si="8"/>
        <v>86.393797973719273</v>
      </c>
      <c r="F44">
        <f t="shared" si="0"/>
        <v>-4.0672651878403965E-14</v>
      </c>
      <c r="G44">
        <f t="shared" si="1"/>
        <v>-3.5138648694382457E-12</v>
      </c>
      <c r="H44" s="3">
        <f t="shared" si="2"/>
        <v>-5.2984030275368162E-12</v>
      </c>
      <c r="J44">
        <v>110</v>
      </c>
      <c r="K44">
        <f t="shared" si="7"/>
        <v>86.393797973719273</v>
      </c>
      <c r="M44">
        <f t="shared" si="9"/>
        <v>-1</v>
      </c>
      <c r="N44">
        <f t="shared" si="10"/>
        <v>-86.393797973719273</v>
      </c>
      <c r="O44" s="3">
        <f t="shared" si="6"/>
        <v>-130.2694263304262</v>
      </c>
    </row>
    <row r="45" spans="4:15" x14ac:dyDescent="0.25">
      <c r="D45">
        <v>111</v>
      </c>
      <c r="E45">
        <f t="shared" si="8"/>
        <v>87.179196137116719</v>
      </c>
      <c r="F45">
        <f t="shared" si="0"/>
        <v>0.70710678118651682</v>
      </c>
      <c r="G45">
        <f t="shared" si="1"/>
        <v>61.645000766944626</v>
      </c>
      <c r="H45" s="3">
        <f t="shared" si="2"/>
        <v>93.796814676499793</v>
      </c>
      <c r="J45">
        <v>111</v>
      </c>
      <c r="K45">
        <f t="shared" si="7"/>
        <v>87.179196137116719</v>
      </c>
      <c r="M45">
        <f t="shared" si="9"/>
        <v>-0.70710678118657821</v>
      </c>
      <c r="N45">
        <f t="shared" si="10"/>
        <v>-61.645000766949977</v>
      </c>
      <c r="O45" s="3">
        <f t="shared" si="6"/>
        <v>-93.796814676507935</v>
      </c>
    </row>
    <row r="46" spans="4:15" x14ac:dyDescent="0.25">
      <c r="D46">
        <v>8</v>
      </c>
      <c r="E46">
        <f t="shared" si="8"/>
        <v>6.2831853071795836</v>
      </c>
      <c r="F46">
        <f t="shared" ref="F46:F74" si="11">COS(E46)</f>
        <v>1</v>
      </c>
      <c r="G46">
        <f t="shared" ref="G46:G62" si="12">E46*F46</f>
        <v>6.2831853071795836</v>
      </c>
      <c r="H46" s="3">
        <f t="shared" si="2"/>
        <v>0.68902837067332867</v>
      </c>
      <c r="J46">
        <v>8</v>
      </c>
      <c r="K46">
        <f t="shared" si="7"/>
        <v>6.2831853071795836</v>
      </c>
      <c r="M46">
        <f t="shared" si="9"/>
        <v>-2.9095649500820997E-15</v>
      </c>
      <c r="N46">
        <f t="shared" si="10"/>
        <v>-1.8281335744640548E-14</v>
      </c>
      <c r="O46" s="3">
        <f t="shared" si="6"/>
        <v>-2.0047727969232941E-15</v>
      </c>
    </row>
    <row r="47" spans="4:15" x14ac:dyDescent="0.25">
      <c r="D47">
        <v>16</v>
      </c>
      <c r="E47">
        <f t="shared" si="8"/>
        <v>12.566370614359167</v>
      </c>
      <c r="F47">
        <f t="shared" si="11"/>
        <v>1</v>
      </c>
      <c r="G47">
        <f t="shared" si="12"/>
        <v>12.566370614359167</v>
      </c>
      <c r="H47" s="3">
        <f t="shared" si="2"/>
        <v>2.7561134826933147</v>
      </c>
      <c r="J47">
        <v>16</v>
      </c>
      <c r="K47">
        <f t="shared" si="7"/>
        <v>12.566370614359167</v>
      </c>
      <c r="M47">
        <f t="shared" si="9"/>
        <v>-5.8191299001641994E-15</v>
      </c>
      <c r="N47">
        <f t="shared" si="10"/>
        <v>-7.3125342978562193E-14</v>
      </c>
      <c r="O47" s="3">
        <f t="shared" si="6"/>
        <v>-1.6038182375386353E-14</v>
      </c>
    </row>
    <row r="48" spans="4:15" x14ac:dyDescent="0.25">
      <c r="D48">
        <v>24</v>
      </c>
      <c r="E48">
        <f t="shared" si="8"/>
        <v>18.849555921538752</v>
      </c>
      <c r="F48">
        <f t="shared" si="11"/>
        <v>1</v>
      </c>
      <c r="G48">
        <f t="shared" si="12"/>
        <v>18.849555921538752</v>
      </c>
      <c r="H48" s="3">
        <f t="shared" si="2"/>
        <v>6.2012553360599583</v>
      </c>
      <c r="J48">
        <v>24</v>
      </c>
      <c r="K48">
        <f t="shared" si="7"/>
        <v>18.849555921538752</v>
      </c>
      <c r="M48">
        <f t="shared" si="9"/>
        <v>-7.8405164305461739E-15</v>
      </c>
      <c r="N48">
        <f t="shared" si="10"/>
        <v>-1.4779025291132352E-13</v>
      </c>
      <c r="O48" s="3">
        <f t="shared" si="6"/>
        <v>-4.8621044352390244E-14</v>
      </c>
    </row>
    <row r="49" spans="1:15" x14ac:dyDescent="0.25">
      <c r="D49">
        <v>32</v>
      </c>
      <c r="E49">
        <f t="shared" si="8"/>
        <v>25.132741228718334</v>
      </c>
      <c r="F49">
        <f t="shared" si="11"/>
        <v>1</v>
      </c>
      <c r="G49">
        <f t="shared" si="12"/>
        <v>25.132741228718334</v>
      </c>
      <c r="H49" s="3">
        <f t="shared" si="2"/>
        <v>11.024453930773259</v>
      </c>
      <c r="J49">
        <v>32</v>
      </c>
      <c r="K49">
        <f t="shared" si="7"/>
        <v>25.132741228718334</v>
      </c>
      <c r="M49">
        <f t="shared" si="9"/>
        <v>-1.1638259800328399E-14</v>
      </c>
      <c r="N49">
        <f t="shared" si="10"/>
        <v>-2.9250137191424877E-13</v>
      </c>
      <c r="O49" s="3">
        <f t="shared" si="6"/>
        <v>-1.2830545900309082E-13</v>
      </c>
    </row>
    <row r="50" spans="1:15" x14ac:dyDescent="0.25">
      <c r="D50">
        <v>40</v>
      </c>
      <c r="E50">
        <f t="shared" si="8"/>
        <v>31.415926535897917</v>
      </c>
      <c r="F50">
        <f t="shared" si="11"/>
        <v>1</v>
      </c>
      <c r="G50">
        <f t="shared" si="12"/>
        <v>31.415926535897917</v>
      </c>
      <c r="H50" s="3">
        <f t="shared" si="2"/>
        <v>17.225709266833213</v>
      </c>
      <c r="J50">
        <v>40</v>
      </c>
      <c r="K50">
        <f t="shared" si="7"/>
        <v>31.415926535897917</v>
      </c>
      <c r="M50">
        <f t="shared" si="9"/>
        <v>-1.5436003170110624E-14</v>
      </c>
      <c r="N50">
        <f t="shared" si="10"/>
        <v>-4.8493634160008273E-13</v>
      </c>
      <c r="O50" s="3">
        <f t="shared" si="6"/>
        <v>-2.6589610285024147E-13</v>
      </c>
    </row>
    <row r="51" spans="1:15" x14ac:dyDescent="0.25">
      <c r="D51">
        <v>48</v>
      </c>
      <c r="E51">
        <f t="shared" si="8"/>
        <v>37.699111843077503</v>
      </c>
      <c r="F51">
        <f t="shared" si="11"/>
        <v>1</v>
      </c>
      <c r="G51">
        <f t="shared" si="12"/>
        <v>37.699111843077503</v>
      </c>
      <c r="H51" s="3">
        <f t="shared" si="2"/>
        <v>24.805021344239833</v>
      </c>
      <c r="J51">
        <v>48</v>
      </c>
      <c r="K51">
        <f t="shared" si="7"/>
        <v>37.699111843077503</v>
      </c>
      <c r="M51">
        <f t="shared" si="9"/>
        <v>-1.5681032861092348E-14</v>
      </c>
      <c r="N51">
        <f t="shared" si="10"/>
        <v>-5.9116101164529408E-13</v>
      </c>
      <c r="O51" s="3">
        <f t="shared" si="6"/>
        <v>-3.8896835481912195E-13</v>
      </c>
    </row>
    <row r="52" spans="1:15" x14ac:dyDescent="0.25">
      <c r="D52">
        <v>56</v>
      </c>
      <c r="E52">
        <f t="shared" si="8"/>
        <v>43.982297150257082</v>
      </c>
      <c r="F52">
        <f t="shared" si="11"/>
        <v>1</v>
      </c>
      <c r="G52">
        <f t="shared" si="12"/>
        <v>43.982297150257082</v>
      </c>
      <c r="H52" s="3">
        <f t="shared" si="2"/>
        <v>33.7623901629931</v>
      </c>
      <c r="J52">
        <v>56</v>
      </c>
      <c r="K52">
        <f t="shared" si="7"/>
        <v>43.982297150257082</v>
      </c>
      <c r="M52">
        <f t="shared" si="9"/>
        <v>-2.3031489909675074E-14</v>
      </c>
      <c r="N52">
        <f t="shared" si="10"/>
        <v>-1.0129778330204767E-12</v>
      </c>
      <c r="O52" s="3">
        <f t="shared" si="6"/>
        <v>-7.7759814836548857E-13</v>
      </c>
    </row>
    <row r="53" spans="1:15" x14ac:dyDescent="0.25">
      <c r="D53">
        <v>64</v>
      </c>
      <c r="E53">
        <f t="shared" si="8"/>
        <v>50.265482457436669</v>
      </c>
      <c r="F53">
        <f t="shared" si="11"/>
        <v>1</v>
      </c>
      <c r="G53">
        <f t="shared" si="12"/>
        <v>50.265482457436669</v>
      </c>
      <c r="H53" s="3">
        <f t="shared" si="2"/>
        <v>44.097815723093035</v>
      </c>
      <c r="J53">
        <v>64</v>
      </c>
      <c r="K53">
        <f t="shared" si="7"/>
        <v>50.265482457436669</v>
      </c>
      <c r="M53">
        <f t="shared" si="9"/>
        <v>-2.3276519600656798E-14</v>
      </c>
      <c r="N53">
        <f t="shared" si="10"/>
        <v>-1.1700054876569951E-12</v>
      </c>
      <c r="O53" s="3">
        <f t="shared" si="6"/>
        <v>-1.0264436720247266E-12</v>
      </c>
    </row>
    <row r="54" spans="1:15" x14ac:dyDescent="0.25">
      <c r="D54">
        <v>72</v>
      </c>
      <c r="E54">
        <f t="shared" si="8"/>
        <v>56.548667764616255</v>
      </c>
      <c r="F54">
        <f t="shared" si="11"/>
        <v>1</v>
      </c>
      <c r="G54">
        <f t="shared" si="12"/>
        <v>56.548667764616255</v>
      </c>
      <c r="H54" s="3">
        <f t="shared" si="2"/>
        <v>55.811298024539624</v>
      </c>
      <c r="J54">
        <v>72</v>
      </c>
      <c r="K54">
        <f t="shared" si="7"/>
        <v>56.548667764616255</v>
      </c>
      <c r="M54">
        <f t="shared" si="9"/>
        <v>-2.3521549291638522E-14</v>
      </c>
      <c r="N54">
        <f t="shared" si="10"/>
        <v>-1.3301122762019116E-12</v>
      </c>
      <c r="O54" s="3">
        <f t="shared" si="6"/>
        <v>-1.3127681975145366E-12</v>
      </c>
    </row>
    <row r="55" spans="1:15" x14ac:dyDescent="0.25">
      <c r="D55">
        <v>80</v>
      </c>
      <c r="E55">
        <f t="shared" si="8"/>
        <v>62.831853071795834</v>
      </c>
      <c r="F55">
        <f t="shared" si="11"/>
        <v>1</v>
      </c>
      <c r="G55">
        <f t="shared" si="12"/>
        <v>62.831853071795834</v>
      </c>
      <c r="H55" s="3">
        <f t="shared" si="2"/>
        <v>68.902837067332854</v>
      </c>
      <c r="J55">
        <v>80</v>
      </c>
      <c r="K55">
        <f t="shared" si="7"/>
        <v>62.831853071795834</v>
      </c>
      <c r="M55">
        <f t="shared" si="9"/>
        <v>-3.0872006340221247E-14</v>
      </c>
      <c r="N55">
        <f t="shared" si="10"/>
        <v>-1.9397453664003309E-12</v>
      </c>
      <c r="O55" s="3">
        <f t="shared" si="6"/>
        <v>-2.1271688228019317E-12</v>
      </c>
    </row>
    <row r="56" spans="1:15" x14ac:dyDescent="0.25">
      <c r="D56">
        <v>800</v>
      </c>
      <c r="E56">
        <f t="shared" si="8"/>
        <v>628.31853071795831</v>
      </c>
      <c r="F56">
        <f t="shared" si="11"/>
        <v>1</v>
      </c>
      <c r="G56">
        <f t="shared" si="12"/>
        <v>628.31853071795831</v>
      </c>
      <c r="H56" s="3">
        <f t="shared" si="2"/>
        <v>6890.2837067332866</v>
      </c>
      <c r="J56">
        <v>800</v>
      </c>
      <c r="K56">
        <f t="shared" si="7"/>
        <v>628.31853071795831</v>
      </c>
      <c r="M56">
        <f t="shared" si="9"/>
        <v>-3.3714177283261648E-13</v>
      </c>
      <c r="N56">
        <f t="shared" si="10"/>
        <v>-2.1183242334983726E-10</v>
      </c>
      <c r="O56" s="3">
        <f t="shared" si="6"/>
        <v>-2.3230024642077521E-9</v>
      </c>
    </row>
    <row r="57" spans="1:15" x14ac:dyDescent="0.25">
      <c r="D57">
        <v>79</v>
      </c>
      <c r="E57">
        <f t="shared" si="8"/>
        <v>62.046454908398388</v>
      </c>
      <c r="F57">
        <f t="shared" si="11"/>
        <v>0.70710678118652759</v>
      </c>
      <c r="G57">
        <f t="shared" si="12"/>
        <v>43.873469014312612</v>
      </c>
      <c r="H57" s="3">
        <f t="shared" si="2"/>
        <v>47.511234509864799</v>
      </c>
      <c r="J57">
        <v>79</v>
      </c>
      <c r="K57">
        <f t="shared" si="7"/>
        <v>62.046454908398388</v>
      </c>
      <c r="M57">
        <f t="shared" si="9"/>
        <v>-0.70710678118656745</v>
      </c>
      <c r="N57">
        <f t="shared" si="10"/>
        <v>-43.873469014315084</v>
      </c>
      <c r="O57" s="3">
        <f t="shared" si="6"/>
        <v>-47.511234509867478</v>
      </c>
    </row>
    <row r="58" spans="1:15" x14ac:dyDescent="0.25">
      <c r="D58">
        <v>62</v>
      </c>
      <c r="E58">
        <f t="shared" si="8"/>
        <v>48.69468613064177</v>
      </c>
      <c r="F58">
        <f t="shared" si="11"/>
        <v>-2.4991619017311617E-14</v>
      </c>
      <c r="G58">
        <f t="shared" si="12"/>
        <v>-1.2169590439445671E-12</v>
      </c>
      <c r="H58" s="3">
        <f t="shared" si="2"/>
        <v>-1.0342723178274571E-12</v>
      </c>
      <c r="J58">
        <v>62</v>
      </c>
      <c r="K58">
        <f t="shared" si="7"/>
        <v>48.69468613064177</v>
      </c>
      <c r="M58">
        <f t="shared" si="9"/>
        <v>-1</v>
      </c>
      <c r="N58">
        <f t="shared" si="10"/>
        <v>-48.69468613064177</v>
      </c>
      <c r="O58" s="3">
        <f t="shared" si="6"/>
        <v>-41.384766513566802</v>
      </c>
    </row>
    <row r="59" spans="1:15" x14ac:dyDescent="0.25">
      <c r="D59">
        <v>63</v>
      </c>
      <c r="E59">
        <f t="shared" si="8"/>
        <v>49.480084294039223</v>
      </c>
      <c r="F59">
        <f t="shared" si="11"/>
        <v>0.70710678118653292</v>
      </c>
      <c r="G59">
        <f t="shared" si="12"/>
        <v>34.987703137996398</v>
      </c>
      <c r="H59" s="3">
        <f t="shared" si="2"/>
        <v>30.215044026542991</v>
      </c>
      <c r="J59">
        <v>63</v>
      </c>
      <c r="K59">
        <f t="shared" si="7"/>
        <v>49.480084294039223</v>
      </c>
      <c r="M59">
        <f t="shared" si="9"/>
        <v>-0.70710678118656212</v>
      </c>
      <c r="N59">
        <f t="shared" si="10"/>
        <v>-34.98770313799784</v>
      </c>
      <c r="O59" s="3">
        <f t="shared" si="6"/>
        <v>-30.215044026544241</v>
      </c>
    </row>
    <row r="60" spans="1:15" x14ac:dyDescent="0.25">
      <c r="A60" t="s">
        <v>33</v>
      </c>
      <c r="D60">
        <v>70</v>
      </c>
      <c r="E60">
        <f t="shared" si="8"/>
        <v>54.977871437821356</v>
      </c>
      <c r="F60">
        <f t="shared" si="11"/>
        <v>-2.5236648708293341E-14</v>
      </c>
      <c r="G60">
        <f t="shared" si="12"/>
        <v>-1.3874572282060117E-12</v>
      </c>
      <c r="H60" s="3">
        <f t="shared" si="2"/>
        <v>-1.3313274688996808E-12</v>
      </c>
      <c r="J60">
        <v>70</v>
      </c>
      <c r="K60">
        <f t="shared" si="7"/>
        <v>54.977871437821356</v>
      </c>
      <c r="M60">
        <f t="shared" ref="M60:M62" si="13">SIN(K60)</f>
        <v>-1</v>
      </c>
      <c r="N60">
        <f t="shared" ref="N60:N62" si="14">K60*M60</f>
        <v>-54.977871437821356</v>
      </c>
      <c r="O60" s="3">
        <f t="shared" ref="O60:O62" si="15">K60*SIN(K60)*(K60 / 180) * PI()</f>
        <v>-52.753734629676728</v>
      </c>
    </row>
    <row r="61" spans="1:15" x14ac:dyDescent="0.25">
      <c r="D61">
        <v>71</v>
      </c>
      <c r="E61">
        <f t="shared" si="8"/>
        <v>55.763269601218802</v>
      </c>
      <c r="F61">
        <f t="shared" si="11"/>
        <v>0.70710678118652781</v>
      </c>
      <c r="G61">
        <f t="shared" si="12"/>
        <v>39.430586076154384</v>
      </c>
      <c r="H61" s="3">
        <f t="shared" si="2"/>
        <v>38.375922634870776</v>
      </c>
      <c r="J61">
        <v>71</v>
      </c>
      <c r="K61">
        <f t="shared" si="7"/>
        <v>55.763269601218802</v>
      </c>
      <c r="M61">
        <f t="shared" si="13"/>
        <v>-0.70710678118656722</v>
      </c>
      <c r="N61">
        <f t="shared" si="14"/>
        <v>-39.43058607615658</v>
      </c>
      <c r="O61" s="3">
        <f t="shared" si="15"/>
        <v>-38.375922634872914</v>
      </c>
    </row>
    <row r="62" spans="1:15" x14ac:dyDescent="0.25">
      <c r="D62">
        <v>72</v>
      </c>
      <c r="E62">
        <f t="shared" si="8"/>
        <v>56.548667764616255</v>
      </c>
      <c r="F62">
        <f t="shared" si="11"/>
        <v>1</v>
      </c>
      <c r="G62">
        <f t="shared" si="12"/>
        <v>56.548667764616255</v>
      </c>
      <c r="H62" s="3">
        <f t="shared" si="2"/>
        <v>55.811298024539624</v>
      </c>
      <c r="J62">
        <v>72</v>
      </c>
      <c r="K62">
        <f t="shared" si="7"/>
        <v>56.548667764616255</v>
      </c>
      <c r="M62">
        <f t="shared" si="13"/>
        <v>-2.3521549291638522E-14</v>
      </c>
      <c r="N62">
        <f t="shared" si="14"/>
        <v>-1.3301122762019116E-12</v>
      </c>
      <c r="O62" s="3">
        <f t="shared" si="15"/>
        <v>-1.3127681975145366E-12</v>
      </c>
    </row>
    <row r="63" spans="1:15" x14ac:dyDescent="0.25">
      <c r="D63">
        <v>73</v>
      </c>
      <c r="E63">
        <f t="shared" si="8"/>
        <v>57.3340659280137</v>
      </c>
      <c r="F63">
        <f t="shared" si="11"/>
        <v>0.70710678118656611</v>
      </c>
      <c r="G63">
        <f t="shared" ref="G63:G74" si="16">E63*F63</f>
        <v>40.541306810696142</v>
      </c>
      <c r="H63" s="3">
        <f t="shared" si="2"/>
        <v>40.568397484871539</v>
      </c>
      <c r="J63">
        <v>73</v>
      </c>
      <c r="K63">
        <f t="shared" si="7"/>
        <v>57.3340659280137</v>
      </c>
      <c r="M63">
        <f t="shared" ref="M63:M74" si="17">SIN(K63)</f>
        <v>0.70710678118652903</v>
      </c>
      <c r="N63">
        <f t="shared" ref="N63:N74" si="18">K63*M63</f>
        <v>40.54130681069401</v>
      </c>
      <c r="O63" s="3">
        <f t="shared" ref="O63:O74" si="19">K63*SIN(K63)*(K63 / 180) * PI()</f>
        <v>40.568397484869408</v>
      </c>
    </row>
    <row r="64" spans="1:15" x14ac:dyDescent="0.25">
      <c r="D64">
        <v>74</v>
      </c>
      <c r="E64">
        <f t="shared" si="8"/>
        <v>58.119464091411146</v>
      </c>
      <c r="F64">
        <f t="shared" si="11"/>
        <v>2.8911877232584704E-14</v>
      </c>
      <c r="G64">
        <f t="shared" si="16"/>
        <v>1.6803428106344942E-12</v>
      </c>
      <c r="H64" s="3">
        <f t="shared" si="2"/>
        <v>1.7044994321376419E-12</v>
      </c>
      <c r="J64">
        <v>74</v>
      </c>
      <c r="K64">
        <f t="shared" si="7"/>
        <v>58.119464091411146</v>
      </c>
      <c r="M64">
        <f t="shared" si="17"/>
        <v>1</v>
      </c>
      <c r="N64">
        <f t="shared" si="18"/>
        <v>58.119464091411146</v>
      </c>
      <c r="O64" s="3">
        <f t="shared" si="19"/>
        <v>58.954989965736679</v>
      </c>
    </row>
    <row r="65" spans="4:15" x14ac:dyDescent="0.25">
      <c r="D65">
        <v>75</v>
      </c>
      <c r="E65">
        <f t="shared" si="8"/>
        <v>58.904862254808599</v>
      </c>
      <c r="F65">
        <f t="shared" si="11"/>
        <v>-0.70710678118653025</v>
      </c>
      <c r="G65">
        <f t="shared" si="16"/>
        <v>-41.652027545233651</v>
      </c>
      <c r="H65" s="3">
        <f t="shared" si="2"/>
        <v>-42.821774414034692</v>
      </c>
      <c r="J65">
        <v>75</v>
      </c>
      <c r="K65">
        <f t="shared" si="7"/>
        <v>58.904862254808599</v>
      </c>
      <c r="M65">
        <f t="shared" si="17"/>
        <v>0.70710678118656489</v>
      </c>
      <c r="N65">
        <f t="shared" si="18"/>
        <v>41.65202754523569</v>
      </c>
      <c r="O65" s="3">
        <f t="shared" si="19"/>
        <v>42.821774414036781</v>
      </c>
    </row>
    <row r="66" spans="4:15" x14ac:dyDescent="0.25">
      <c r="D66">
        <v>76</v>
      </c>
      <c r="E66">
        <f t="shared" si="8"/>
        <v>59.690260418206044</v>
      </c>
      <c r="F66">
        <f t="shared" si="11"/>
        <v>-1</v>
      </c>
      <c r="G66">
        <f t="shared" si="16"/>
        <v>-59.690260418206044</v>
      </c>
      <c r="H66" s="3">
        <f t="shared" si="2"/>
        <v>-62.184810453267922</v>
      </c>
      <c r="J66">
        <v>76</v>
      </c>
      <c r="K66">
        <f t="shared" si="7"/>
        <v>59.690260418206044</v>
      </c>
      <c r="M66">
        <f t="shared" si="17"/>
        <v>2.7196777815929885E-14</v>
      </c>
      <c r="N66">
        <f t="shared" si="18"/>
        <v>1.6233827503689438E-12</v>
      </c>
      <c r="O66" s="3">
        <f t="shared" si="19"/>
        <v>1.6912264734232415E-12</v>
      </c>
    </row>
    <row r="67" spans="4:15" x14ac:dyDescent="0.25">
      <c r="D67">
        <v>77</v>
      </c>
      <c r="E67">
        <f t="shared" si="8"/>
        <v>60.47565858160349</v>
      </c>
      <c r="F67">
        <f t="shared" si="11"/>
        <v>-0.70710678118656867</v>
      </c>
      <c r="G67">
        <f t="shared" si="16"/>
        <v>-42.762748279775529</v>
      </c>
      <c r="H67" s="3">
        <f t="shared" ref="H67:H74" si="20">E67*COS(E67)*(E67 / 180) * PI()</f>
        <v>-45.136053422368967</v>
      </c>
      <c r="J67">
        <v>77</v>
      </c>
      <c r="K67">
        <f t="shared" si="7"/>
        <v>60.47565858160349</v>
      </c>
      <c r="M67">
        <f t="shared" si="17"/>
        <v>-0.70710678118652637</v>
      </c>
      <c r="N67">
        <f t="shared" si="18"/>
        <v>-42.762748279772971</v>
      </c>
      <c r="O67" s="3">
        <f t="shared" si="19"/>
        <v>-45.136053422366267</v>
      </c>
    </row>
    <row r="68" spans="4:15" x14ac:dyDescent="0.25">
      <c r="D68">
        <v>78</v>
      </c>
      <c r="E68">
        <f t="shared" si="8"/>
        <v>61.261056745000943</v>
      </c>
      <c r="F68">
        <f t="shared" si="11"/>
        <v>-2.5481678399275065E-14</v>
      </c>
      <c r="G68">
        <f t="shared" si="16"/>
        <v>-1.5610345463758546E-12</v>
      </c>
      <c r="H68" s="3">
        <f t="shared" si="20"/>
        <v>-1.6690692881593963E-12</v>
      </c>
      <c r="J68">
        <v>78</v>
      </c>
      <c r="K68">
        <f t="shared" si="7"/>
        <v>61.261056745000943</v>
      </c>
      <c r="M68">
        <f t="shared" si="17"/>
        <v>-1</v>
      </c>
      <c r="N68">
        <f t="shared" si="18"/>
        <v>-61.261056745000943</v>
      </c>
      <c r="O68" s="3">
        <f t="shared" si="19"/>
        <v>-65.500759487133308</v>
      </c>
    </row>
    <row r="69" spans="4:15" x14ac:dyDescent="0.25">
      <c r="D69">
        <v>79</v>
      </c>
      <c r="E69">
        <f t="shared" si="8"/>
        <v>62.046454908398388</v>
      </c>
      <c r="F69">
        <f t="shared" si="11"/>
        <v>0.70710678118652759</v>
      </c>
      <c r="G69">
        <f t="shared" si="16"/>
        <v>43.873469014312612</v>
      </c>
      <c r="H69" s="3">
        <f t="shared" si="20"/>
        <v>47.511234509864799</v>
      </c>
      <c r="J69">
        <v>79</v>
      </c>
      <c r="K69">
        <f t="shared" ref="K69:K74" si="21">0.785398163397448*J69</f>
        <v>62.046454908398388</v>
      </c>
      <c r="M69">
        <f t="shared" si="17"/>
        <v>-0.70710678118656745</v>
      </c>
      <c r="N69">
        <f t="shared" si="18"/>
        <v>-43.873469014315084</v>
      </c>
      <c r="O69" s="3">
        <f t="shared" si="19"/>
        <v>-47.511234509867478</v>
      </c>
    </row>
    <row r="70" spans="4:15" x14ac:dyDescent="0.25">
      <c r="D70">
        <v>100</v>
      </c>
      <c r="E70">
        <f t="shared" ref="E70:E74" si="22">0.785398163397448*D70</f>
        <v>78.539816339744789</v>
      </c>
      <c r="F70">
        <f t="shared" si="11"/>
        <v>-1</v>
      </c>
      <c r="G70">
        <f t="shared" si="16"/>
        <v>-78.539816339744789</v>
      </c>
      <c r="H70" s="3">
        <f t="shared" si="20"/>
        <v>-107.6606829177076</v>
      </c>
      <c r="J70">
        <v>100</v>
      </c>
      <c r="K70">
        <f t="shared" si="21"/>
        <v>78.539816339744789</v>
      </c>
      <c r="M70">
        <f t="shared" si="17"/>
        <v>4.214272160407706E-14</v>
      </c>
      <c r="N70">
        <f t="shared" si="18"/>
        <v>3.3098816148412072E-12</v>
      </c>
      <c r="O70" s="3">
        <f t="shared" si="19"/>
        <v>4.5371141879057659E-12</v>
      </c>
    </row>
    <row r="71" spans="4:15" x14ac:dyDescent="0.25">
      <c r="D71">
        <v>101</v>
      </c>
      <c r="E71">
        <f t="shared" si="22"/>
        <v>79.325214503142249</v>
      </c>
      <c r="F71">
        <f t="shared" si="11"/>
        <v>-0.70710678118656922</v>
      </c>
      <c r="G71">
        <f t="shared" si="16"/>
        <v>-56.091397094251072</v>
      </c>
      <c r="H71" s="3">
        <f t="shared" si="20"/>
        <v>-77.657763697349694</v>
      </c>
      <c r="J71">
        <v>101</v>
      </c>
      <c r="K71">
        <f t="shared" si="21"/>
        <v>79.325214503142249</v>
      </c>
      <c r="M71">
        <f t="shared" si="17"/>
        <v>-0.70710678118652581</v>
      </c>
      <c r="N71">
        <f t="shared" si="18"/>
        <v>-56.091397094247633</v>
      </c>
      <c r="O71" s="3">
        <f t="shared" si="19"/>
        <v>-77.657763697344919</v>
      </c>
    </row>
    <row r="72" spans="4:15" x14ac:dyDescent="0.25">
      <c r="D72">
        <v>498</v>
      </c>
      <c r="E72">
        <f t="shared" si="22"/>
        <v>391.12828537192905</v>
      </c>
      <c r="F72">
        <f t="shared" si="11"/>
        <v>2.0532328007943912E-13</v>
      </c>
      <c r="G72">
        <f t="shared" si="16"/>
        <v>8.0307742484411385E-11</v>
      </c>
      <c r="H72" s="3">
        <f t="shared" si="20"/>
        <v>5.4821890699377378E-10</v>
      </c>
      <c r="J72">
        <v>498</v>
      </c>
      <c r="K72">
        <f t="shared" si="21"/>
        <v>391.12828537192905</v>
      </c>
      <c r="M72">
        <f t="shared" si="17"/>
        <v>1</v>
      </c>
      <c r="N72">
        <f t="shared" si="18"/>
        <v>391.12828537192905</v>
      </c>
      <c r="O72" s="3">
        <f t="shared" si="19"/>
        <v>2670.0280006323151</v>
      </c>
    </row>
    <row r="73" spans="4:15" x14ac:dyDescent="0.25">
      <c r="D73">
        <v>499</v>
      </c>
      <c r="E73">
        <f t="shared" si="22"/>
        <v>391.91368353532653</v>
      </c>
      <c r="F73">
        <f t="shared" si="11"/>
        <v>-0.70710678118642056</v>
      </c>
      <c r="G73">
        <f t="shared" si="16"/>
        <v>-277.12482326757822</v>
      </c>
      <c r="H73" s="3">
        <f t="shared" si="20"/>
        <v>-1895.5848268208706</v>
      </c>
      <c r="J73">
        <v>499</v>
      </c>
      <c r="K73">
        <f t="shared" si="21"/>
        <v>391.91368353532653</v>
      </c>
      <c r="M73">
        <f t="shared" si="17"/>
        <v>0.70710678118667447</v>
      </c>
      <c r="N73">
        <f t="shared" si="18"/>
        <v>277.1248232676777</v>
      </c>
      <c r="O73" s="3">
        <f t="shared" si="19"/>
        <v>1895.5848268215514</v>
      </c>
    </row>
    <row r="74" spans="4:15" x14ac:dyDescent="0.25">
      <c r="D74">
        <v>498.5</v>
      </c>
      <c r="E74">
        <f t="shared" si="22"/>
        <v>391.52098445362782</v>
      </c>
      <c r="F74">
        <f t="shared" si="11"/>
        <v>-0.38268343236493824</v>
      </c>
      <c r="G74">
        <f t="shared" si="16"/>
        <v>-149.82859417361391</v>
      </c>
      <c r="H74" s="3">
        <f t="shared" si="20"/>
        <v>-1023.828267783011</v>
      </c>
      <c r="J74">
        <v>498.5</v>
      </c>
      <c r="K74">
        <f t="shared" si="21"/>
        <v>391.52098445362782</v>
      </c>
      <c r="M74">
        <f t="shared" si="17"/>
        <v>0.92387953251134958</v>
      </c>
      <c r="N74">
        <f t="shared" si="18"/>
        <v>361.71822408540106</v>
      </c>
      <c r="O74" s="3">
        <f t="shared" si="19"/>
        <v>2471.7400896238455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Mansour</dc:creator>
  <cp:lastModifiedBy>Ahmed Mansour</cp:lastModifiedBy>
  <dcterms:created xsi:type="dcterms:W3CDTF">2024-03-07T13:34:16Z</dcterms:created>
  <dcterms:modified xsi:type="dcterms:W3CDTF">2024-03-13T05:42:36Z</dcterms:modified>
</cp:coreProperties>
</file>