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shehna\Downloads\Mteric 5&amp;6 data\Mteric 5&amp;6 data\"/>
    </mc:Choice>
  </mc:AlternateContent>
  <xr:revisionPtr revIDLastSave="0" documentId="13_ncr:1_{A59FB6B6-8374-4BB0-9FF3-738F2BF80562}" xr6:coauthVersionLast="36" xr6:coauthVersionMax="36" xr10:uidLastSave="{00000000-0000-0000-0000-000000000000}"/>
  <bookViews>
    <workbookView xWindow="0" yWindow="0" windowWidth="28800" windowHeight="12225" xr2:uid="{D019AEFD-5DBA-401E-B64E-75616B3814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10" i="1"/>
  <c r="T11" i="1"/>
  <c r="T12" i="1"/>
  <c r="T13" i="1"/>
  <c r="T14" i="1"/>
  <c r="T16" i="1"/>
  <c r="T17" i="1"/>
  <c r="T18" i="1"/>
  <c r="T19" i="1"/>
  <c r="T20" i="1"/>
  <c r="T22" i="1"/>
  <c r="T23" i="1"/>
  <c r="T24" i="1"/>
  <c r="T25" i="1"/>
  <c r="T26" i="1"/>
  <c r="T29" i="1"/>
  <c r="T30" i="1"/>
  <c r="T31" i="1"/>
  <c r="T32" i="1"/>
  <c r="T33" i="1"/>
  <c r="T4" i="1"/>
  <c r="S5" i="1"/>
  <c r="S6" i="1"/>
  <c r="S7" i="1"/>
  <c r="S8" i="1"/>
  <c r="S10" i="1"/>
  <c r="S11" i="1"/>
  <c r="S12" i="1"/>
  <c r="S13" i="1"/>
  <c r="S14" i="1"/>
  <c r="S16" i="1"/>
  <c r="S17" i="1"/>
  <c r="S18" i="1"/>
  <c r="S19" i="1"/>
  <c r="S20" i="1"/>
  <c r="S22" i="1"/>
  <c r="S23" i="1"/>
  <c r="S24" i="1"/>
  <c r="S25" i="1"/>
  <c r="S26" i="1"/>
  <c r="S29" i="1"/>
  <c r="S30" i="1"/>
  <c r="S31" i="1"/>
  <c r="S32" i="1"/>
  <c r="S33" i="1"/>
  <c r="S4" i="1"/>
  <c r="R5" i="1"/>
  <c r="R6" i="1"/>
  <c r="R7" i="1"/>
  <c r="R8" i="1"/>
  <c r="R10" i="1"/>
  <c r="R11" i="1"/>
  <c r="R12" i="1"/>
  <c r="R13" i="1"/>
  <c r="R14" i="1"/>
  <c r="R16" i="1"/>
  <c r="R17" i="1"/>
  <c r="R18" i="1"/>
  <c r="R19" i="1"/>
  <c r="R20" i="1"/>
  <c r="R22" i="1"/>
  <c r="R23" i="1"/>
  <c r="R24" i="1"/>
  <c r="R25" i="1"/>
  <c r="R26" i="1"/>
  <c r="R29" i="1"/>
  <c r="R30" i="1"/>
  <c r="R31" i="1"/>
  <c r="R32" i="1"/>
  <c r="R33" i="1"/>
  <c r="R4" i="1"/>
  <c r="P4" i="1"/>
  <c r="I5" i="1"/>
  <c r="I6" i="1"/>
  <c r="I7" i="1"/>
  <c r="I8" i="1"/>
  <c r="I10" i="1"/>
  <c r="I11" i="1"/>
  <c r="I12" i="1"/>
  <c r="I13" i="1"/>
  <c r="I14" i="1"/>
  <c r="I16" i="1"/>
  <c r="I17" i="1"/>
  <c r="I18" i="1"/>
  <c r="I19" i="1"/>
  <c r="I20" i="1"/>
  <c r="I22" i="1"/>
  <c r="I23" i="1"/>
  <c r="I24" i="1"/>
  <c r="I25" i="1"/>
  <c r="I26" i="1"/>
  <c r="I29" i="1"/>
  <c r="I30" i="1"/>
  <c r="I31" i="1"/>
  <c r="I32" i="1"/>
  <c r="I33" i="1"/>
  <c r="I4" i="1"/>
  <c r="H5" i="1"/>
  <c r="H6" i="1"/>
  <c r="H7" i="1"/>
  <c r="H8" i="1"/>
  <c r="H10" i="1"/>
  <c r="H11" i="1"/>
  <c r="H12" i="1"/>
  <c r="H13" i="1"/>
  <c r="H14" i="1"/>
  <c r="H16" i="1"/>
  <c r="H17" i="1"/>
  <c r="H18" i="1"/>
  <c r="H19" i="1"/>
  <c r="H20" i="1"/>
  <c r="H22" i="1"/>
  <c r="H23" i="1"/>
  <c r="H24" i="1"/>
  <c r="H25" i="1"/>
  <c r="H26" i="1"/>
  <c r="H29" i="1"/>
  <c r="H30" i="1"/>
  <c r="H31" i="1"/>
  <c r="H32" i="1"/>
  <c r="H33" i="1"/>
  <c r="H4" i="1"/>
  <c r="G5" i="1"/>
  <c r="G6" i="1"/>
  <c r="G7" i="1"/>
  <c r="G8" i="1"/>
  <c r="G10" i="1"/>
  <c r="G11" i="1"/>
  <c r="G12" i="1"/>
  <c r="G13" i="1"/>
  <c r="G14" i="1"/>
  <c r="G16" i="1"/>
  <c r="G17" i="1"/>
  <c r="G18" i="1"/>
  <c r="G19" i="1"/>
  <c r="G20" i="1"/>
  <c r="G22" i="1"/>
  <c r="G23" i="1"/>
  <c r="G24" i="1"/>
  <c r="G25" i="1"/>
  <c r="G26" i="1"/>
  <c r="G29" i="1"/>
  <c r="G30" i="1"/>
  <c r="G31" i="1"/>
  <c r="G32" i="1"/>
  <c r="G33" i="1"/>
  <c r="G4" i="1"/>
  <c r="Q5" i="1"/>
  <c r="Q6" i="1"/>
  <c r="Q7" i="1"/>
  <c r="Q8" i="1"/>
  <c r="Q10" i="1"/>
  <c r="Q11" i="1"/>
  <c r="Q12" i="1"/>
  <c r="Q13" i="1"/>
  <c r="Q14" i="1"/>
  <c r="Q16" i="1"/>
  <c r="Q17" i="1"/>
  <c r="Q18" i="1"/>
  <c r="Q19" i="1"/>
  <c r="Q20" i="1"/>
  <c r="Q22" i="1"/>
  <c r="Q23" i="1"/>
  <c r="Q24" i="1"/>
  <c r="Q25" i="1"/>
  <c r="Q26" i="1"/>
  <c r="Q29" i="1"/>
  <c r="Q30" i="1"/>
  <c r="Q31" i="1"/>
  <c r="Q32" i="1"/>
  <c r="Q33" i="1"/>
  <c r="Q4" i="1"/>
  <c r="P5" i="1"/>
  <c r="P6" i="1"/>
  <c r="P7" i="1"/>
  <c r="P8" i="1"/>
  <c r="P10" i="1"/>
  <c r="P11" i="1"/>
  <c r="P12" i="1"/>
  <c r="P13" i="1"/>
  <c r="P14" i="1"/>
  <c r="P16" i="1"/>
  <c r="P17" i="1"/>
  <c r="P18" i="1"/>
  <c r="P19" i="1"/>
  <c r="P20" i="1"/>
  <c r="P22" i="1"/>
  <c r="P23" i="1"/>
  <c r="P24" i="1"/>
  <c r="P25" i="1"/>
  <c r="P26" i="1"/>
  <c r="P29" i="1"/>
  <c r="P30" i="1"/>
  <c r="P31" i="1"/>
  <c r="P32" i="1"/>
  <c r="P33" i="1"/>
  <c r="O5" i="1"/>
  <c r="O6" i="1"/>
  <c r="O7" i="1"/>
  <c r="O8" i="1"/>
  <c r="O10" i="1"/>
  <c r="O11" i="1"/>
  <c r="O12" i="1"/>
  <c r="O13" i="1"/>
  <c r="O14" i="1"/>
  <c r="O16" i="1"/>
  <c r="O17" i="1"/>
  <c r="O18" i="1"/>
  <c r="O19" i="1"/>
  <c r="O20" i="1"/>
  <c r="O22" i="1"/>
  <c r="O23" i="1"/>
  <c r="O24" i="1"/>
  <c r="O25" i="1"/>
  <c r="O26" i="1"/>
  <c r="O29" i="1"/>
  <c r="O30" i="1"/>
  <c r="O31" i="1"/>
  <c r="O32" i="1"/>
  <c r="O33" i="1"/>
  <c r="O4" i="1"/>
  <c r="K5" i="1" l="1"/>
  <c r="K6" i="1"/>
  <c r="K7" i="1"/>
  <c r="K8" i="1"/>
  <c r="K10" i="1"/>
  <c r="K11" i="1"/>
  <c r="K12" i="1"/>
  <c r="K13" i="1"/>
  <c r="K14" i="1"/>
  <c r="K16" i="1"/>
  <c r="K17" i="1"/>
  <c r="K18" i="1"/>
  <c r="K19" i="1"/>
  <c r="K20" i="1"/>
  <c r="K22" i="1"/>
  <c r="K23" i="1"/>
  <c r="K24" i="1"/>
  <c r="K25" i="1"/>
  <c r="K26" i="1"/>
  <c r="K29" i="1"/>
  <c r="K30" i="1"/>
  <c r="K31" i="1"/>
  <c r="K32" i="1"/>
  <c r="K33" i="1"/>
  <c r="K4" i="1"/>
  <c r="N5" i="1" l="1"/>
  <c r="N6" i="1"/>
  <c r="N7" i="1"/>
  <c r="N8" i="1"/>
  <c r="N4" i="1"/>
  <c r="M5" i="1"/>
  <c r="M6" i="1"/>
  <c r="M7" i="1"/>
  <c r="M8" i="1"/>
  <c r="M4" i="1"/>
  <c r="L5" i="1"/>
  <c r="L6" i="1"/>
  <c r="L7" i="1"/>
  <c r="L8" i="1"/>
  <c r="L4" i="1"/>
  <c r="N10" i="1" l="1"/>
  <c r="N11" i="1"/>
  <c r="N12" i="1"/>
  <c r="N13" i="1"/>
  <c r="N14" i="1"/>
  <c r="N16" i="1"/>
  <c r="N17" i="1"/>
  <c r="N18" i="1"/>
  <c r="N19" i="1"/>
  <c r="N20" i="1"/>
  <c r="N22" i="1"/>
  <c r="N23" i="1"/>
  <c r="N24" i="1"/>
  <c r="N25" i="1"/>
  <c r="N26" i="1"/>
  <c r="N29" i="1"/>
  <c r="N30" i="1"/>
  <c r="N31" i="1"/>
  <c r="N32" i="1"/>
  <c r="N33" i="1"/>
  <c r="M10" i="1"/>
  <c r="M11" i="1"/>
  <c r="M12" i="1"/>
  <c r="M13" i="1"/>
  <c r="M14" i="1"/>
  <c r="M16" i="1"/>
  <c r="M17" i="1"/>
  <c r="M18" i="1"/>
  <c r="M19" i="1"/>
  <c r="M20" i="1"/>
  <c r="M22" i="1"/>
  <c r="M23" i="1"/>
  <c r="M24" i="1"/>
  <c r="M25" i="1"/>
  <c r="M26" i="1"/>
  <c r="M29" i="1"/>
  <c r="M30" i="1"/>
  <c r="M31" i="1"/>
  <c r="M32" i="1"/>
  <c r="M33" i="1"/>
  <c r="L10" i="1"/>
  <c r="L11" i="1"/>
  <c r="L12" i="1"/>
  <c r="L13" i="1"/>
  <c r="L14" i="1"/>
  <c r="L16" i="1"/>
  <c r="L17" i="1"/>
  <c r="L18" i="1"/>
  <c r="L19" i="1"/>
  <c r="L20" i="1"/>
  <c r="L22" i="1"/>
  <c r="L23" i="1"/>
  <c r="L24" i="1"/>
  <c r="L25" i="1"/>
  <c r="L26" i="1"/>
  <c r="L29" i="1"/>
  <c r="L30" i="1"/>
  <c r="L31" i="1"/>
  <c r="L32" i="1"/>
  <c r="L33" i="1"/>
</calcChain>
</file>

<file path=xl/sharedStrings.xml><?xml version="1.0" encoding="utf-8"?>
<sst xmlns="http://schemas.openxmlformats.org/spreadsheetml/2006/main" count="27" uniqueCount="27">
  <si>
    <t>Project</t>
  </si>
  <si>
    <t>version</t>
  </si>
  <si>
    <t>Added</t>
  </si>
  <si>
    <t>modified</t>
  </si>
  <si>
    <t>removed</t>
  </si>
  <si>
    <t>codec</t>
  </si>
  <si>
    <t>Math</t>
  </si>
  <si>
    <t>config</t>
  </si>
  <si>
    <t>2.1.1</t>
  </si>
  <si>
    <t>collection</t>
  </si>
  <si>
    <t>Text</t>
  </si>
  <si>
    <t>LOC</t>
  </si>
  <si>
    <t>bug fix</t>
  </si>
  <si>
    <t>refactor</t>
  </si>
  <si>
    <t>new feature</t>
  </si>
  <si>
    <t>3.2.2</t>
  </si>
  <si>
    <t>3.2.1</t>
  </si>
  <si>
    <t>KLOC</t>
  </si>
  <si>
    <t>M1 = (Modified+Removed)/LOC</t>
  </si>
  <si>
    <t>Added(KLOC)</t>
  </si>
  <si>
    <t>Modified(KLOC)</t>
  </si>
  <si>
    <t>Removed(KLOC)</t>
  </si>
  <si>
    <t>M2 = (Added+modified)/LOC</t>
  </si>
  <si>
    <t>M3=(Added+Modified+Removed)/LOC</t>
  </si>
  <si>
    <t>M1(KLOC)</t>
  </si>
  <si>
    <t>M2(KLOC)</t>
  </si>
  <si>
    <t>M3(KLOC)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</si>
</sst>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B6F4-06A3-4F0A-A80E-A476FC920F98}">
  <dimension ref="A3:T33"/>
  <sheetViews>
    <sheetView tabSelected="1" zoomScale="85" zoomScaleNormal="85" workbookViewId="0">
      <selection activeCell="T27" sqref="T27"/>
    </sheetView>
  </sheetViews>
  <sheetFormatPr defaultRowHeight="15" x14ac:dyDescent="0.25"/>
  <cols>
    <col min="7" max="7" width="13.5703125" customWidth="1"/>
    <col min="8" max="8" width="16.42578125" customWidth="1"/>
    <col min="9" max="9" width="15.42578125" customWidth="1"/>
    <col min="14" max="14" width="13.42578125" customWidth="1"/>
    <col min="15" max="15" width="30.5703125" customWidth="1"/>
    <col min="16" max="16" width="38.28515625" customWidth="1"/>
    <col min="17" max="17" width="37.5703125" customWidth="1"/>
    <col min="18" max="18" width="16.85546875" customWidth="1"/>
    <col min="19" max="19" width="16" customWidth="1"/>
    <col min="20" max="20" width="17.42578125" customWidth="1"/>
  </cols>
  <sheetData>
    <row r="3" spans="1:20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19</v>
      </c>
      <c r="H3" t="s">
        <v>20</v>
      </c>
      <c r="I3" t="s">
        <v>21</v>
      </c>
      <c r="J3" t="s">
        <v>11</v>
      </c>
      <c r="K3" t="s">
        <v>17</v>
      </c>
      <c r="L3" t="s">
        <v>12</v>
      </c>
      <c r="M3" t="s">
        <v>13</v>
      </c>
      <c r="N3" t="s">
        <v>14</v>
      </c>
      <c r="O3" t="s">
        <v>18</v>
      </c>
      <c r="P3" t="s">
        <v>22</v>
      </c>
      <c r="Q3" t="s">
        <v>23</v>
      </c>
      <c r="R3" t="s">
        <v>24</v>
      </c>
      <c r="S3" t="s">
        <v>25</v>
      </c>
      <c r="T3" t="s">
        <v>26</v>
      </c>
    </row>
    <row r="4" spans="1:20" x14ac:dyDescent="0.25">
      <c r="A4">
        <v>1</v>
      </c>
      <c r="B4" t="s">
        <v>5</v>
      </c>
      <c r="C4">
        <v>1.1100000000000001</v>
      </c>
      <c r="D4">
        <v>446</v>
      </c>
      <c r="E4">
        <v>943</v>
      </c>
      <c r="F4">
        <v>3004</v>
      </c>
      <c r="G4">
        <f>D4/1000</f>
        <v>0.44600000000000001</v>
      </c>
      <c r="H4">
        <f>E4/1000</f>
        <v>0.94299999999999995</v>
      </c>
      <c r="I4">
        <f>F4/1000</f>
        <v>3.004</v>
      </c>
      <c r="J4">
        <v>21827</v>
      </c>
      <c r="K4">
        <f>J4/1000</f>
        <v>21.827000000000002</v>
      </c>
      <c r="L4">
        <f>D4+E4</f>
        <v>1389</v>
      </c>
      <c r="M4">
        <f>D4+E4+F4</f>
        <v>4393</v>
      </c>
      <c r="N4">
        <f>D4</f>
        <v>446</v>
      </c>
      <c r="O4">
        <f>(E4+F4)/J4</f>
        <v>0.18083108077152152</v>
      </c>
      <c r="P4">
        <f>(D4+E4)/J4</f>
        <v>6.3636780134695564E-2</v>
      </c>
      <c r="Q4">
        <f>(D4+E4+F4)/J4</f>
        <v>0.20126448893572182</v>
      </c>
      <c r="R4">
        <f>(H4+I4)/K4</f>
        <v>0.18083108077152149</v>
      </c>
      <c r="S4">
        <f>(G4+H4)/K4</f>
        <v>6.363678013469555E-2</v>
      </c>
      <c r="T4">
        <f>(G4+H4+I4)/K4</f>
        <v>0.2012644889357218</v>
      </c>
    </row>
    <row r="5" spans="1:20" x14ac:dyDescent="0.25">
      <c r="C5" s="1">
        <v>1.1000000000000001</v>
      </c>
      <c r="D5" s="3">
        <v>22</v>
      </c>
      <c r="E5" s="3">
        <v>131</v>
      </c>
      <c r="F5" s="3">
        <v>1158</v>
      </c>
      <c r="G5">
        <f t="shared" ref="G5:G33" si="0">D5/1000</f>
        <v>2.1999999999999999E-2</v>
      </c>
      <c r="H5">
        <f t="shared" ref="H5:H33" si="1">E5/1000</f>
        <v>0.13100000000000001</v>
      </c>
      <c r="I5">
        <f t="shared" ref="I5:I33" si="2">F5/1000</f>
        <v>1.1579999999999999</v>
      </c>
      <c r="J5" s="3">
        <v>19269</v>
      </c>
      <c r="K5">
        <f t="shared" ref="K5:K33" si="3">J5/1000</f>
        <v>19.268999999999998</v>
      </c>
      <c r="L5">
        <f>D5+E5</f>
        <v>153</v>
      </c>
      <c r="M5">
        <f>D5+E5+F5</f>
        <v>1311</v>
      </c>
      <c r="N5">
        <f>D5</f>
        <v>22</v>
      </c>
      <c r="O5">
        <f>(E5+F5)/J5</f>
        <v>6.6895012714723132E-2</v>
      </c>
      <c r="P5">
        <f>(D5+E5)/J5</f>
        <v>7.9402148528724889E-3</v>
      </c>
      <c r="Q5">
        <f>(D5+E5+F5)/J5</f>
        <v>6.8036742955005447E-2</v>
      </c>
      <c r="R5">
        <f t="shared" ref="R5:R33" si="4">(H5+I5)/K5</f>
        <v>6.6895012714723132E-2</v>
      </c>
      <c r="S5">
        <f t="shared" ref="S5:S33" si="5">(G5+H5)/K5</f>
        <v>7.9402148528724906E-3</v>
      </c>
      <c r="T5">
        <f t="shared" ref="T5:T33" si="6">(G5+H5+I5)/K5</f>
        <v>6.8036742955005447E-2</v>
      </c>
    </row>
    <row r="6" spans="1:20" x14ac:dyDescent="0.25">
      <c r="C6">
        <v>1.9</v>
      </c>
      <c r="D6">
        <v>53</v>
      </c>
      <c r="E6">
        <v>151</v>
      </c>
      <c r="F6">
        <v>164</v>
      </c>
      <c r="G6">
        <f t="shared" si="0"/>
        <v>5.2999999999999999E-2</v>
      </c>
      <c r="H6">
        <f t="shared" si="1"/>
        <v>0.151</v>
      </c>
      <c r="I6">
        <f t="shared" si="2"/>
        <v>0.16400000000000001</v>
      </c>
      <c r="J6">
        <v>18133</v>
      </c>
      <c r="K6">
        <f t="shared" si="3"/>
        <v>18.132999999999999</v>
      </c>
      <c r="L6">
        <f>D6+E6</f>
        <v>204</v>
      </c>
      <c r="M6">
        <f>D6+E6+F6</f>
        <v>368</v>
      </c>
      <c r="N6">
        <f>D6</f>
        <v>53</v>
      </c>
      <c r="O6">
        <f>(E6+F6)/J6</f>
        <v>1.7371642861082004E-2</v>
      </c>
      <c r="P6">
        <f>(D6+E6)/J6</f>
        <v>1.1250206805272155E-2</v>
      </c>
      <c r="Q6">
        <f>(D6+E6+F6)/J6</f>
        <v>2.0294490707549771E-2</v>
      </c>
      <c r="R6">
        <f t="shared" si="4"/>
        <v>1.7371642861082007E-2</v>
      </c>
      <c r="S6">
        <f t="shared" si="5"/>
        <v>1.1250206805272155E-2</v>
      </c>
      <c r="T6">
        <f t="shared" si="6"/>
        <v>2.0294490707549771E-2</v>
      </c>
    </row>
    <row r="7" spans="1:20" x14ac:dyDescent="0.25">
      <c r="C7">
        <v>1.8</v>
      </c>
      <c r="D7">
        <v>73</v>
      </c>
      <c r="E7">
        <v>1669</v>
      </c>
      <c r="F7">
        <v>660</v>
      </c>
      <c r="G7">
        <f t="shared" si="0"/>
        <v>7.2999999999999995E-2</v>
      </c>
      <c r="H7">
        <f t="shared" si="1"/>
        <v>1.669</v>
      </c>
      <c r="I7">
        <f t="shared" si="2"/>
        <v>0.66</v>
      </c>
      <c r="J7">
        <v>18022</v>
      </c>
      <c r="K7">
        <f t="shared" si="3"/>
        <v>18.021999999999998</v>
      </c>
      <c r="L7">
        <f>D7+E7</f>
        <v>1742</v>
      </c>
      <c r="M7">
        <f>D7+E7+F7</f>
        <v>2402</v>
      </c>
      <c r="N7">
        <f>D7</f>
        <v>73</v>
      </c>
      <c r="O7">
        <f>(E7+F7)/J7</f>
        <v>0.12923093996226834</v>
      </c>
      <c r="P7">
        <f>(D7+E7)/J7</f>
        <v>9.6659638219953395E-2</v>
      </c>
      <c r="Q7">
        <f>(D7+E7+F7)/J7</f>
        <v>0.13328154477860393</v>
      </c>
      <c r="R7">
        <f t="shared" si="4"/>
        <v>0.12923093996226837</v>
      </c>
      <c r="S7">
        <f t="shared" si="5"/>
        <v>9.6659638219953395E-2</v>
      </c>
      <c r="T7">
        <f t="shared" si="6"/>
        <v>0.13328154477860396</v>
      </c>
    </row>
    <row r="8" spans="1:20" x14ac:dyDescent="0.25">
      <c r="C8">
        <v>1.7</v>
      </c>
      <c r="D8">
        <v>204</v>
      </c>
      <c r="E8">
        <v>942</v>
      </c>
      <c r="F8">
        <v>2295</v>
      </c>
      <c r="G8">
        <f t="shared" si="0"/>
        <v>0.20399999999999999</v>
      </c>
      <c r="H8">
        <f t="shared" si="1"/>
        <v>0.94199999999999995</v>
      </c>
      <c r="I8">
        <f t="shared" si="2"/>
        <v>2.2949999999999999</v>
      </c>
      <c r="J8">
        <v>17435</v>
      </c>
      <c r="K8">
        <f t="shared" si="3"/>
        <v>17.434999999999999</v>
      </c>
      <c r="L8">
        <f>D8+E8</f>
        <v>1146</v>
      </c>
      <c r="M8">
        <f>D8+E8+F8</f>
        <v>3441</v>
      </c>
      <c r="N8">
        <f>D8</f>
        <v>204</v>
      </c>
      <c r="O8">
        <f>(E8+F8)/J8</f>
        <v>0.18566102667049039</v>
      </c>
      <c r="P8">
        <f>(D8+E8)/J8</f>
        <v>6.5729853742472033E-2</v>
      </c>
      <c r="Q8">
        <f>(D8+E8+F8)/J8</f>
        <v>0.19736162890737025</v>
      </c>
      <c r="R8">
        <f t="shared" si="4"/>
        <v>0.18566102667049042</v>
      </c>
      <c r="S8">
        <f t="shared" si="5"/>
        <v>6.5729853742472033E-2</v>
      </c>
      <c r="T8">
        <f t="shared" si="6"/>
        <v>0.19736162890737025</v>
      </c>
    </row>
    <row r="10" spans="1:20" x14ac:dyDescent="0.25">
      <c r="A10">
        <v>2</v>
      </c>
      <c r="B10" t="s">
        <v>6</v>
      </c>
      <c r="C10">
        <v>3.5</v>
      </c>
      <c r="D10">
        <v>998</v>
      </c>
      <c r="E10">
        <v>188</v>
      </c>
      <c r="F10">
        <v>2065</v>
      </c>
      <c r="G10">
        <f t="shared" si="0"/>
        <v>0.998</v>
      </c>
      <c r="H10">
        <f t="shared" si="1"/>
        <v>0.188</v>
      </c>
      <c r="I10">
        <f t="shared" si="2"/>
        <v>2.0649999999999999</v>
      </c>
      <c r="J10">
        <v>208038</v>
      </c>
      <c r="K10">
        <f t="shared" si="3"/>
        <v>208.03800000000001</v>
      </c>
      <c r="L10">
        <f>D10+E10</f>
        <v>1186</v>
      </c>
      <c r="M10">
        <f>D10+E10+F10</f>
        <v>3251</v>
      </c>
      <c r="N10">
        <f t="shared" ref="N10:N33" si="7">D10</f>
        <v>998</v>
      </c>
      <c r="O10">
        <f>(E10+F10)/J10</f>
        <v>1.0829752256799238E-2</v>
      </c>
      <c r="P10">
        <f>(D10+E10)/J10</f>
        <v>5.700881569713225E-3</v>
      </c>
      <c r="Q10">
        <f>(D10+E10+F10)/J10</f>
        <v>1.5626952768244263E-2</v>
      </c>
      <c r="R10">
        <f t="shared" si="4"/>
        <v>1.0829752256799238E-2</v>
      </c>
      <c r="S10">
        <f t="shared" si="5"/>
        <v>5.700881569713225E-3</v>
      </c>
      <c r="T10">
        <f t="shared" si="6"/>
        <v>1.5626952768244263E-2</v>
      </c>
    </row>
    <row r="11" spans="1:20" x14ac:dyDescent="0.25">
      <c r="C11">
        <v>3.4</v>
      </c>
      <c r="D11">
        <v>704</v>
      </c>
      <c r="E11">
        <v>589</v>
      </c>
      <c r="F11">
        <v>9084</v>
      </c>
      <c r="G11">
        <f t="shared" si="0"/>
        <v>0.70399999999999996</v>
      </c>
      <c r="H11">
        <f t="shared" si="1"/>
        <v>0.58899999999999997</v>
      </c>
      <c r="I11">
        <f t="shared" si="2"/>
        <v>9.0839999999999996</v>
      </c>
      <c r="J11">
        <v>206971</v>
      </c>
      <c r="K11">
        <f t="shared" si="3"/>
        <v>206.971</v>
      </c>
      <c r="L11">
        <f>D11+E11</f>
        <v>1293</v>
      </c>
      <c r="M11">
        <f>D11+E11+F11</f>
        <v>10377</v>
      </c>
      <c r="N11">
        <f t="shared" si="7"/>
        <v>704</v>
      </c>
      <c r="O11">
        <f>(E11+F11)/J11</f>
        <v>4.673601615685289E-2</v>
      </c>
      <c r="P11">
        <f>(D11+E11)/J11</f>
        <v>6.2472520304776994E-3</v>
      </c>
      <c r="Q11">
        <f>(D11+E11+F11)/J11</f>
        <v>5.0137458871049569E-2</v>
      </c>
      <c r="R11">
        <f t="shared" si="4"/>
        <v>4.673601615685289E-2</v>
      </c>
      <c r="S11">
        <f t="shared" si="5"/>
        <v>6.2472520304776994E-3</v>
      </c>
      <c r="T11">
        <f t="shared" si="6"/>
        <v>5.0137458871049562E-2</v>
      </c>
    </row>
    <row r="12" spans="1:20" x14ac:dyDescent="0.25">
      <c r="C12">
        <v>3.3</v>
      </c>
      <c r="D12">
        <v>995</v>
      </c>
      <c r="E12">
        <v>2023</v>
      </c>
      <c r="F12">
        <v>26843</v>
      </c>
      <c r="G12">
        <f t="shared" si="0"/>
        <v>0.995</v>
      </c>
      <c r="H12">
        <f t="shared" si="1"/>
        <v>2.0230000000000001</v>
      </c>
      <c r="I12">
        <f t="shared" si="2"/>
        <v>26.843</v>
      </c>
      <c r="J12">
        <v>198591</v>
      </c>
      <c r="K12">
        <f t="shared" si="3"/>
        <v>198.59100000000001</v>
      </c>
      <c r="L12">
        <f>D12+E12</f>
        <v>3018</v>
      </c>
      <c r="M12">
        <f>D12+E12+F12</f>
        <v>29861</v>
      </c>
      <c r="N12">
        <f t="shared" si="7"/>
        <v>995</v>
      </c>
      <c r="O12">
        <f>(E12+F12)/J12</f>
        <v>0.14535401906430806</v>
      </c>
      <c r="P12">
        <f>(D12+E12)/J12</f>
        <v>1.5197063311026179E-2</v>
      </c>
      <c r="Q12">
        <f>(D12+E12+F12)/J12</f>
        <v>0.15036431661052113</v>
      </c>
      <c r="R12">
        <f t="shared" si="4"/>
        <v>0.14535401906430803</v>
      </c>
      <c r="S12">
        <f t="shared" si="5"/>
        <v>1.5197063311026181E-2</v>
      </c>
      <c r="T12">
        <f t="shared" si="6"/>
        <v>0.15036431661052113</v>
      </c>
    </row>
    <row r="13" spans="1:20" x14ac:dyDescent="0.25">
      <c r="C13">
        <v>3.2</v>
      </c>
      <c r="D13">
        <v>1264</v>
      </c>
      <c r="E13">
        <v>763</v>
      </c>
      <c r="F13">
        <v>11563</v>
      </c>
      <c r="G13">
        <f t="shared" si="0"/>
        <v>1.264</v>
      </c>
      <c r="H13">
        <f t="shared" si="1"/>
        <v>0.76300000000000001</v>
      </c>
      <c r="I13">
        <f t="shared" si="2"/>
        <v>11.563000000000001</v>
      </c>
      <c r="J13">
        <v>172743</v>
      </c>
      <c r="K13">
        <f t="shared" si="3"/>
        <v>172.74299999999999</v>
      </c>
      <c r="L13">
        <f>D13+E13</f>
        <v>2027</v>
      </c>
      <c r="M13">
        <f>D13+E13+F13</f>
        <v>13590</v>
      </c>
      <c r="N13">
        <f t="shared" si="7"/>
        <v>1264</v>
      </c>
      <c r="O13">
        <f>(E13+F13)/J13</f>
        <v>7.1354555611515366E-2</v>
      </c>
      <c r="P13">
        <f>(D13+E13)/J13</f>
        <v>1.1734194728585239E-2</v>
      </c>
      <c r="Q13">
        <f>(D13+E13+F13)/J13</f>
        <v>7.8671784095448158E-2</v>
      </c>
      <c r="R13">
        <f t="shared" si="4"/>
        <v>7.135455561151538E-2</v>
      </c>
      <c r="S13">
        <f t="shared" si="5"/>
        <v>1.1734194728585241E-2</v>
      </c>
      <c r="T13">
        <f t="shared" si="6"/>
        <v>7.8671784095448158E-2</v>
      </c>
    </row>
    <row r="14" spans="1:20" x14ac:dyDescent="0.25">
      <c r="C14">
        <v>3.1</v>
      </c>
      <c r="D14">
        <v>4662</v>
      </c>
      <c r="E14">
        <v>3989</v>
      </c>
      <c r="F14">
        <v>37776</v>
      </c>
      <c r="G14">
        <f t="shared" si="0"/>
        <v>4.6619999999999999</v>
      </c>
      <c r="H14">
        <f t="shared" si="1"/>
        <v>3.9889999999999999</v>
      </c>
      <c r="I14">
        <f t="shared" si="2"/>
        <v>37.776000000000003</v>
      </c>
      <c r="J14">
        <v>162444</v>
      </c>
      <c r="K14">
        <f t="shared" si="3"/>
        <v>162.44399999999999</v>
      </c>
      <c r="L14">
        <f>D14+E14</f>
        <v>8651</v>
      </c>
      <c r="M14">
        <f>D14+E14+F14</f>
        <v>46427</v>
      </c>
      <c r="N14">
        <f t="shared" si="7"/>
        <v>4662</v>
      </c>
      <c r="O14">
        <f>(E14+F14)/J14</f>
        <v>0.25710398660461453</v>
      </c>
      <c r="P14">
        <f>(D14+E14)/J14</f>
        <v>5.3255275664228906E-2</v>
      </c>
      <c r="Q14">
        <f>(D14+E14+F14)/J14</f>
        <v>0.28580310753244192</v>
      </c>
      <c r="R14">
        <f t="shared" si="4"/>
        <v>0.25710398660461453</v>
      </c>
      <c r="S14">
        <f t="shared" si="5"/>
        <v>5.3255275664228906E-2</v>
      </c>
      <c r="T14">
        <f t="shared" si="6"/>
        <v>0.28580310753244204</v>
      </c>
    </row>
    <row r="16" spans="1:20" x14ac:dyDescent="0.25">
      <c r="A16">
        <v>3</v>
      </c>
      <c r="B16" t="s">
        <v>7</v>
      </c>
      <c r="C16">
        <v>2.4</v>
      </c>
      <c r="D16">
        <v>593</v>
      </c>
      <c r="E16">
        <v>8753</v>
      </c>
      <c r="F16">
        <v>928</v>
      </c>
      <c r="G16">
        <f t="shared" si="0"/>
        <v>0.59299999999999997</v>
      </c>
      <c r="H16">
        <f t="shared" si="1"/>
        <v>8.7530000000000001</v>
      </c>
      <c r="I16">
        <f t="shared" si="2"/>
        <v>0.92800000000000005</v>
      </c>
      <c r="J16">
        <v>88158</v>
      </c>
      <c r="K16">
        <f t="shared" si="3"/>
        <v>88.158000000000001</v>
      </c>
      <c r="L16">
        <f>D16+E16</f>
        <v>9346</v>
      </c>
      <c r="M16">
        <f>D16+E16+F16</f>
        <v>10274</v>
      </c>
      <c r="N16">
        <f t="shared" si="7"/>
        <v>593</v>
      </c>
      <c r="O16">
        <f>(E16+F16)/J16</f>
        <v>0.10981419723677942</v>
      </c>
      <c r="P16">
        <f>(D16+E16)/J16</f>
        <v>0.10601420177408744</v>
      </c>
      <c r="Q16">
        <f>(D16+E16+F16)/J16</f>
        <v>0.11654075636924613</v>
      </c>
      <c r="R16">
        <f t="shared" si="4"/>
        <v>0.10981419723677943</v>
      </c>
      <c r="S16">
        <f t="shared" si="5"/>
        <v>0.10601420177408744</v>
      </c>
      <c r="T16">
        <f t="shared" si="6"/>
        <v>0.11654075636924613</v>
      </c>
    </row>
    <row r="17" spans="1:20" x14ac:dyDescent="0.25">
      <c r="C17">
        <v>2.2999999999999998</v>
      </c>
      <c r="D17">
        <v>30</v>
      </c>
      <c r="E17">
        <v>1056</v>
      </c>
      <c r="F17">
        <v>1511</v>
      </c>
      <c r="G17">
        <f t="shared" si="0"/>
        <v>0.03</v>
      </c>
      <c r="H17">
        <f t="shared" si="1"/>
        <v>1.056</v>
      </c>
      <c r="I17">
        <f t="shared" si="2"/>
        <v>1.5109999999999999</v>
      </c>
      <c r="J17">
        <v>87823</v>
      </c>
      <c r="K17">
        <f t="shared" si="3"/>
        <v>87.822999999999993</v>
      </c>
      <c r="L17">
        <f>D17+E17</f>
        <v>1086</v>
      </c>
      <c r="M17">
        <f>D17+E17+F17</f>
        <v>2597</v>
      </c>
      <c r="N17">
        <f t="shared" si="7"/>
        <v>30</v>
      </c>
      <c r="O17">
        <f>(E17+F17)/J17</f>
        <v>2.9229245186340708E-2</v>
      </c>
      <c r="P17">
        <f>(D17+E17)/J17</f>
        <v>1.2365781173496692E-2</v>
      </c>
      <c r="Q17">
        <f>(D17+E17+F17)/J17</f>
        <v>2.9570841351354429E-2</v>
      </c>
      <c r="R17">
        <f t="shared" si="4"/>
        <v>2.9229245186340711E-2</v>
      </c>
      <c r="S17">
        <f t="shared" si="5"/>
        <v>1.2365781173496694E-2</v>
      </c>
      <c r="T17">
        <f t="shared" si="6"/>
        <v>2.9570841351354432E-2</v>
      </c>
    </row>
    <row r="18" spans="1:20" x14ac:dyDescent="0.25">
      <c r="C18" t="s">
        <v>8</v>
      </c>
      <c r="D18">
        <v>52</v>
      </c>
      <c r="E18">
        <v>109</v>
      </c>
      <c r="F18">
        <v>545</v>
      </c>
      <c r="G18">
        <f t="shared" si="0"/>
        <v>5.1999999999999998E-2</v>
      </c>
      <c r="H18">
        <f t="shared" si="1"/>
        <v>0.109</v>
      </c>
      <c r="I18">
        <f t="shared" si="2"/>
        <v>0.54500000000000004</v>
      </c>
      <c r="J18">
        <v>86342</v>
      </c>
      <c r="K18">
        <f t="shared" si="3"/>
        <v>86.341999999999999</v>
      </c>
      <c r="L18">
        <f>D18+E18</f>
        <v>161</v>
      </c>
      <c r="M18">
        <f>D18+E18+F18</f>
        <v>706</v>
      </c>
      <c r="N18">
        <f t="shared" si="7"/>
        <v>52</v>
      </c>
      <c r="O18">
        <f>(E18+F18)/J18</f>
        <v>7.5745291978411436E-3</v>
      </c>
      <c r="P18">
        <f>(D18+E18)/J18</f>
        <v>1.8646776771443793E-3</v>
      </c>
      <c r="Q18">
        <f>(D18+E18+F18)/J18</f>
        <v>8.1767853420119992E-3</v>
      </c>
      <c r="R18">
        <f t="shared" si="4"/>
        <v>7.5745291978411436E-3</v>
      </c>
      <c r="S18">
        <f t="shared" si="5"/>
        <v>1.8646776771443793E-3</v>
      </c>
      <c r="T18">
        <f t="shared" si="6"/>
        <v>8.1767853420119992E-3</v>
      </c>
    </row>
    <row r="19" spans="1:20" x14ac:dyDescent="0.25">
      <c r="C19">
        <v>2.1</v>
      </c>
      <c r="D19">
        <v>507</v>
      </c>
      <c r="E19">
        <v>77</v>
      </c>
      <c r="F19">
        <v>677</v>
      </c>
      <c r="G19">
        <f t="shared" si="0"/>
        <v>0.50700000000000001</v>
      </c>
      <c r="H19">
        <f t="shared" si="1"/>
        <v>7.6999999999999999E-2</v>
      </c>
      <c r="I19">
        <f t="shared" si="2"/>
        <v>0.67700000000000005</v>
      </c>
      <c r="J19">
        <v>85849</v>
      </c>
      <c r="K19">
        <f t="shared" si="3"/>
        <v>85.849000000000004</v>
      </c>
      <c r="L19">
        <f>D19+E19</f>
        <v>584</v>
      </c>
      <c r="M19">
        <f>D19+E19+F19</f>
        <v>1261</v>
      </c>
      <c r="N19">
        <f t="shared" si="7"/>
        <v>507</v>
      </c>
      <c r="O19">
        <f>(E19+F19)/J19</f>
        <v>8.7828629337557799E-3</v>
      </c>
      <c r="P19">
        <f>(D19+E19)/J19</f>
        <v>6.802641847895724E-3</v>
      </c>
      <c r="Q19">
        <f>(D19+E19+F19)/J19</f>
        <v>1.4688581113350184E-2</v>
      </c>
      <c r="R19">
        <f t="shared" si="4"/>
        <v>8.7828629337557799E-3</v>
      </c>
      <c r="S19">
        <f t="shared" si="5"/>
        <v>6.8026418478957231E-3</v>
      </c>
      <c r="T19">
        <f t="shared" si="6"/>
        <v>1.4688581113350186E-2</v>
      </c>
    </row>
    <row r="20" spans="1:20" x14ac:dyDescent="0.25">
      <c r="C20" s="2">
        <v>2</v>
      </c>
      <c r="D20">
        <v>45215</v>
      </c>
      <c r="E20">
        <v>961</v>
      </c>
      <c r="F20">
        <v>77775</v>
      </c>
      <c r="G20">
        <f t="shared" si="0"/>
        <v>45.215000000000003</v>
      </c>
      <c r="H20">
        <f t="shared" si="1"/>
        <v>0.96099999999999997</v>
      </c>
      <c r="I20">
        <f t="shared" si="2"/>
        <v>77.775000000000006</v>
      </c>
      <c r="J20">
        <v>85679</v>
      </c>
      <c r="K20">
        <f t="shared" si="3"/>
        <v>85.679000000000002</v>
      </c>
      <c r="L20">
        <f>D20+E20</f>
        <v>46176</v>
      </c>
      <c r="M20">
        <f>D20+E20+F20</f>
        <v>123951</v>
      </c>
      <c r="N20">
        <f t="shared" si="7"/>
        <v>45215</v>
      </c>
      <c r="O20">
        <f>(E20+F20)/J20</f>
        <v>0.91896497391426135</v>
      </c>
      <c r="P20">
        <f>(D20+E20)/J20</f>
        <v>0.53894186440084502</v>
      </c>
      <c r="Q20">
        <f>(D20+E20+F20)/J20</f>
        <v>1.4466905542781778</v>
      </c>
      <c r="R20">
        <f t="shared" si="4"/>
        <v>0.91896497391426135</v>
      </c>
      <c r="S20">
        <f t="shared" si="5"/>
        <v>0.53894186440084502</v>
      </c>
      <c r="T20">
        <f t="shared" si="6"/>
        <v>1.4466905542781778</v>
      </c>
    </row>
    <row r="22" spans="1:20" x14ac:dyDescent="0.25">
      <c r="A22">
        <v>4</v>
      </c>
      <c r="B22" t="s">
        <v>9</v>
      </c>
      <c r="C22">
        <v>4.2</v>
      </c>
      <c r="D22">
        <v>599</v>
      </c>
      <c r="E22">
        <v>2461</v>
      </c>
      <c r="F22">
        <v>2496</v>
      </c>
      <c r="G22">
        <f t="shared" si="0"/>
        <v>0.59899999999999998</v>
      </c>
      <c r="H22">
        <f t="shared" si="1"/>
        <v>2.4609999999999999</v>
      </c>
      <c r="I22">
        <f t="shared" si="2"/>
        <v>2.496</v>
      </c>
      <c r="J22">
        <v>66511</v>
      </c>
      <c r="K22">
        <f t="shared" si="3"/>
        <v>66.510999999999996</v>
      </c>
      <c r="L22">
        <f>D22+E22</f>
        <v>3060</v>
      </c>
      <c r="M22">
        <f>D22+E22+F22</f>
        <v>5556</v>
      </c>
      <c r="N22">
        <f t="shared" si="7"/>
        <v>599</v>
      </c>
      <c r="O22">
        <f>(E22+F22)/J22</f>
        <v>7.4529025274014823E-2</v>
      </c>
      <c r="P22">
        <f>(D22+E22)/J22</f>
        <v>4.6007427342845547E-2</v>
      </c>
      <c r="Q22">
        <f>(D22+E22+F22)/J22</f>
        <v>8.3535054351911719E-2</v>
      </c>
      <c r="R22">
        <f t="shared" si="4"/>
        <v>7.4529025274014823E-2</v>
      </c>
      <c r="S22">
        <f t="shared" si="5"/>
        <v>4.600742734284554E-2</v>
      </c>
      <c r="T22">
        <f t="shared" si="6"/>
        <v>8.3535054351911706E-2</v>
      </c>
    </row>
    <row r="23" spans="1:20" x14ac:dyDescent="0.25">
      <c r="C23" s="2">
        <v>4.0999999999999996</v>
      </c>
      <c r="D23">
        <v>444</v>
      </c>
      <c r="E23">
        <v>641</v>
      </c>
      <c r="F23">
        <v>10065</v>
      </c>
      <c r="G23">
        <f t="shared" si="0"/>
        <v>0.44400000000000001</v>
      </c>
      <c r="H23">
        <f t="shared" si="1"/>
        <v>0.64100000000000001</v>
      </c>
      <c r="I23">
        <f t="shared" si="2"/>
        <v>10.065</v>
      </c>
      <c r="J23">
        <v>64614</v>
      </c>
      <c r="K23">
        <f t="shared" si="3"/>
        <v>64.614000000000004</v>
      </c>
      <c r="L23">
        <f>D23+E23</f>
        <v>1085</v>
      </c>
      <c r="M23">
        <f>D23+E23+F23</f>
        <v>11150</v>
      </c>
      <c r="N23">
        <f t="shared" si="7"/>
        <v>444</v>
      </c>
      <c r="O23">
        <f>(E23+F23)/J23</f>
        <v>0.16569164577336182</v>
      </c>
      <c r="P23">
        <f>(D23+E23)/J23</f>
        <v>1.6792026495805863E-2</v>
      </c>
      <c r="Q23">
        <f>(D23+E23+F23)/J23</f>
        <v>0.17256322159284365</v>
      </c>
      <c r="R23">
        <f t="shared" si="4"/>
        <v>0.16569164577336179</v>
      </c>
      <c r="S23">
        <f t="shared" si="5"/>
        <v>1.679202649580586E-2</v>
      </c>
      <c r="T23">
        <f t="shared" si="6"/>
        <v>0.17256322159284362</v>
      </c>
    </row>
    <row r="24" spans="1:20" x14ac:dyDescent="0.25">
      <c r="C24" s="2">
        <v>4</v>
      </c>
      <c r="D24">
        <v>42503</v>
      </c>
      <c r="E24">
        <v>6378</v>
      </c>
      <c r="F24">
        <v>37899</v>
      </c>
      <c r="G24">
        <f t="shared" si="0"/>
        <v>42.503</v>
      </c>
      <c r="H24">
        <f t="shared" si="1"/>
        <v>6.3780000000000001</v>
      </c>
      <c r="I24">
        <f t="shared" si="2"/>
        <v>37.899000000000001</v>
      </c>
      <c r="J24">
        <v>54993</v>
      </c>
      <c r="K24">
        <f t="shared" si="3"/>
        <v>54.993000000000002</v>
      </c>
      <c r="L24">
        <f>D24+E24</f>
        <v>48881</v>
      </c>
      <c r="M24">
        <f>D24+E24+F24</f>
        <v>86780</v>
      </c>
      <c r="N24">
        <f t="shared" si="7"/>
        <v>42503</v>
      </c>
      <c r="O24">
        <f>(E24+F24)/J24</f>
        <v>0.80513883585183565</v>
      </c>
      <c r="P24">
        <f>(D24+E24)/J24</f>
        <v>0.8888585820013456</v>
      </c>
      <c r="Q24">
        <f>(D24+E24+F24)/J24</f>
        <v>1.5780190206026221</v>
      </c>
      <c r="R24">
        <f t="shared" si="4"/>
        <v>0.80513883585183565</v>
      </c>
      <c r="S24">
        <f t="shared" si="5"/>
        <v>0.8888585820013456</v>
      </c>
      <c r="T24">
        <f t="shared" si="6"/>
        <v>1.5780190206026221</v>
      </c>
    </row>
    <row r="25" spans="1:20" x14ac:dyDescent="0.25">
      <c r="C25" t="s">
        <v>15</v>
      </c>
      <c r="D25">
        <v>95</v>
      </c>
      <c r="E25">
        <v>138</v>
      </c>
      <c r="F25">
        <v>1046</v>
      </c>
      <c r="G25">
        <f t="shared" si="0"/>
        <v>9.5000000000000001E-2</v>
      </c>
      <c r="H25">
        <f t="shared" si="1"/>
        <v>0.13800000000000001</v>
      </c>
      <c r="I25">
        <f t="shared" si="2"/>
        <v>1.046</v>
      </c>
      <c r="J25">
        <v>59597</v>
      </c>
      <c r="K25">
        <f t="shared" si="3"/>
        <v>59.597000000000001</v>
      </c>
      <c r="L25">
        <f>D25+E25</f>
        <v>233</v>
      </c>
      <c r="M25">
        <f>D25+E25+F25</f>
        <v>1279</v>
      </c>
      <c r="N25">
        <f t="shared" si="7"/>
        <v>95</v>
      </c>
      <c r="O25">
        <f>(E25+F25)/J25</f>
        <v>1.9866771817373358E-2</v>
      </c>
      <c r="P25">
        <f>(D25+E25)/J25</f>
        <v>3.9095927647364798E-3</v>
      </c>
      <c r="Q25">
        <f>(D25+E25+F25)/J25</f>
        <v>2.1460811785828145E-2</v>
      </c>
      <c r="R25">
        <f t="shared" si="4"/>
        <v>1.9866771817373358E-2</v>
      </c>
      <c r="S25">
        <f t="shared" si="5"/>
        <v>3.9095927647364798E-3</v>
      </c>
      <c r="T25">
        <f t="shared" si="6"/>
        <v>2.1460811785828149E-2</v>
      </c>
    </row>
    <row r="26" spans="1:20" x14ac:dyDescent="0.25">
      <c r="C26" t="s">
        <v>16</v>
      </c>
      <c r="D26">
        <v>130</v>
      </c>
      <c r="E26">
        <v>141</v>
      </c>
      <c r="F26">
        <v>743</v>
      </c>
      <c r="G26">
        <f t="shared" si="0"/>
        <v>0.13</v>
      </c>
      <c r="H26">
        <f t="shared" si="1"/>
        <v>0.14099999999999999</v>
      </c>
      <c r="I26">
        <f t="shared" si="2"/>
        <v>0.74299999999999999</v>
      </c>
      <c r="J26">
        <v>58646</v>
      </c>
      <c r="K26">
        <f t="shared" si="3"/>
        <v>58.646000000000001</v>
      </c>
      <c r="L26">
        <f>D26+E26</f>
        <v>271</v>
      </c>
      <c r="M26">
        <f>D26+E26+F26</f>
        <v>1014</v>
      </c>
      <c r="N26">
        <f t="shared" si="7"/>
        <v>130</v>
      </c>
      <c r="O26">
        <f>(E26+F26)/J26</f>
        <v>1.507349179824711E-2</v>
      </c>
      <c r="P26">
        <f>(D26+E26)/J26</f>
        <v>4.6209460150734918E-3</v>
      </c>
      <c r="Q26">
        <f>(D26+E26+F26)/J26</f>
        <v>1.7290181768577568E-2</v>
      </c>
      <c r="R26">
        <f t="shared" si="4"/>
        <v>1.507349179824711E-2</v>
      </c>
      <c r="S26">
        <f t="shared" si="5"/>
        <v>4.6209460150734918E-3</v>
      </c>
      <c r="T26">
        <f t="shared" si="6"/>
        <v>1.7290181768577568E-2</v>
      </c>
    </row>
    <row r="29" spans="1:20" x14ac:dyDescent="0.25">
      <c r="A29">
        <v>5</v>
      </c>
      <c r="B29" t="s">
        <v>10</v>
      </c>
      <c r="C29">
        <v>1.6</v>
      </c>
      <c r="D29">
        <v>34</v>
      </c>
      <c r="E29">
        <v>98</v>
      </c>
      <c r="F29">
        <v>345</v>
      </c>
      <c r="G29">
        <f t="shared" si="0"/>
        <v>3.4000000000000002E-2</v>
      </c>
      <c r="H29">
        <f t="shared" si="1"/>
        <v>9.8000000000000004E-2</v>
      </c>
      <c r="I29">
        <f t="shared" si="2"/>
        <v>0.34499999999999997</v>
      </c>
      <c r="J29">
        <v>24162</v>
      </c>
      <c r="K29">
        <f t="shared" si="3"/>
        <v>24.161999999999999</v>
      </c>
      <c r="L29">
        <f>D29+E29</f>
        <v>132</v>
      </c>
      <c r="M29">
        <f>D29+E29+F29</f>
        <v>477</v>
      </c>
      <c r="N29">
        <f t="shared" si="7"/>
        <v>34</v>
      </c>
      <c r="O29">
        <f>(E29+F29)/J29</f>
        <v>1.8334574952404602E-2</v>
      </c>
      <c r="P29">
        <f>(D29+E29)/J29</f>
        <v>5.4631239135833126E-3</v>
      </c>
      <c r="Q29">
        <f>(D29+E29+F29)/J29</f>
        <v>1.9741743233176061E-2</v>
      </c>
      <c r="R29">
        <f t="shared" si="4"/>
        <v>1.8334574952404602E-2</v>
      </c>
      <c r="S29">
        <f t="shared" si="5"/>
        <v>5.4631239135833135E-3</v>
      </c>
      <c r="T29">
        <f t="shared" si="6"/>
        <v>1.9741743233176061E-2</v>
      </c>
    </row>
    <row r="30" spans="1:20" x14ac:dyDescent="0.25">
      <c r="C30">
        <v>1.5</v>
      </c>
      <c r="D30">
        <v>45</v>
      </c>
      <c r="E30">
        <v>81</v>
      </c>
      <c r="F30">
        <v>682</v>
      </c>
      <c r="G30">
        <f t="shared" si="0"/>
        <v>4.4999999999999998E-2</v>
      </c>
      <c r="H30">
        <f t="shared" si="1"/>
        <v>8.1000000000000003E-2</v>
      </c>
      <c r="I30">
        <f t="shared" si="2"/>
        <v>0.68200000000000005</v>
      </c>
      <c r="J30">
        <v>23851</v>
      </c>
      <c r="K30">
        <f t="shared" si="3"/>
        <v>23.850999999999999</v>
      </c>
      <c r="L30">
        <f>D30+E30</f>
        <v>126</v>
      </c>
      <c r="M30">
        <f>D30+E30+F30</f>
        <v>808</v>
      </c>
      <c r="N30">
        <f t="shared" si="7"/>
        <v>45</v>
      </c>
      <c r="O30">
        <f>(E30+F30)/J30</f>
        <v>3.1990272944530627E-2</v>
      </c>
      <c r="P30">
        <f>(D30+E30)/J30</f>
        <v>5.2827973669867089E-3</v>
      </c>
      <c r="Q30">
        <f>(D30+E30+F30)/J30</f>
        <v>3.3876986289883025E-2</v>
      </c>
      <c r="R30">
        <f t="shared" si="4"/>
        <v>3.1990272944530627E-2</v>
      </c>
      <c r="S30">
        <f t="shared" si="5"/>
        <v>5.2827973669867098E-3</v>
      </c>
      <c r="T30">
        <f t="shared" si="6"/>
        <v>3.3876986289883025E-2</v>
      </c>
    </row>
    <row r="31" spans="1:20" x14ac:dyDescent="0.25">
      <c r="C31">
        <v>1.4</v>
      </c>
      <c r="D31">
        <v>170</v>
      </c>
      <c r="E31">
        <v>840</v>
      </c>
      <c r="F31">
        <v>283</v>
      </c>
      <c r="G31">
        <f t="shared" si="0"/>
        <v>0.17</v>
      </c>
      <c r="H31">
        <f t="shared" si="1"/>
        <v>0.84</v>
      </c>
      <c r="I31">
        <f t="shared" si="2"/>
        <v>0.28299999999999997</v>
      </c>
      <c r="J31">
        <v>23214</v>
      </c>
      <c r="K31">
        <f t="shared" si="3"/>
        <v>23.213999999999999</v>
      </c>
      <c r="L31">
        <f>D31+E31</f>
        <v>1010</v>
      </c>
      <c r="M31">
        <f>D31+E31+F31</f>
        <v>1293</v>
      </c>
      <c r="N31">
        <f t="shared" si="7"/>
        <v>170</v>
      </c>
      <c r="O31">
        <f>(E31+F31)/J31</f>
        <v>4.8375980012061684E-2</v>
      </c>
      <c r="P31">
        <f>(D31+E31)/J31</f>
        <v>4.3508227793572843E-2</v>
      </c>
      <c r="Q31">
        <f>(D31+E31+F31)/J31</f>
        <v>5.5699147066425432E-2</v>
      </c>
      <c r="R31">
        <f t="shared" si="4"/>
        <v>4.8375980012061691E-2</v>
      </c>
      <c r="S31">
        <f t="shared" si="5"/>
        <v>4.350822779357285E-2</v>
      </c>
      <c r="T31">
        <f t="shared" si="6"/>
        <v>5.5699147066425432E-2</v>
      </c>
    </row>
    <row r="32" spans="1:20" x14ac:dyDescent="0.25">
      <c r="C32">
        <v>1.3</v>
      </c>
      <c r="D32">
        <v>20</v>
      </c>
      <c r="E32">
        <v>46</v>
      </c>
      <c r="F32">
        <v>7364</v>
      </c>
      <c r="G32">
        <f t="shared" si="0"/>
        <v>0.02</v>
      </c>
      <c r="H32">
        <f t="shared" si="1"/>
        <v>4.5999999999999999E-2</v>
      </c>
      <c r="I32">
        <f t="shared" si="2"/>
        <v>7.3639999999999999</v>
      </c>
      <c r="J32">
        <v>23101</v>
      </c>
      <c r="K32">
        <f t="shared" si="3"/>
        <v>23.100999999999999</v>
      </c>
      <c r="L32">
        <f>D32+E32</f>
        <v>66</v>
      </c>
      <c r="M32">
        <f>D32+E32+F32</f>
        <v>7430</v>
      </c>
      <c r="N32">
        <f t="shared" si="7"/>
        <v>20</v>
      </c>
      <c r="O32">
        <f>(E32+F32)/J32</f>
        <v>0.32076533483398989</v>
      </c>
      <c r="P32">
        <f>(D32+E32)/J32</f>
        <v>2.8570191766590191E-3</v>
      </c>
      <c r="Q32">
        <f>(D32+E32+F32)/J32</f>
        <v>0.32163109822085623</v>
      </c>
      <c r="R32">
        <f t="shared" si="4"/>
        <v>0.32076533483398989</v>
      </c>
      <c r="S32">
        <f t="shared" si="5"/>
        <v>2.8570191766590191E-3</v>
      </c>
      <c r="T32">
        <f t="shared" si="6"/>
        <v>0.32163109822085623</v>
      </c>
    </row>
    <row r="33" spans="3:20" x14ac:dyDescent="0.25">
      <c r="C33">
        <v>1.2</v>
      </c>
      <c r="D33">
        <v>191</v>
      </c>
      <c r="E33">
        <v>1685</v>
      </c>
      <c r="F33">
        <v>1371</v>
      </c>
      <c r="G33">
        <f t="shared" si="0"/>
        <v>0.191</v>
      </c>
      <c r="H33">
        <f t="shared" si="1"/>
        <v>1.6850000000000001</v>
      </c>
      <c r="I33">
        <f t="shared" si="2"/>
        <v>1.371</v>
      </c>
      <c r="J33">
        <v>15757</v>
      </c>
      <c r="K33">
        <f t="shared" si="3"/>
        <v>15.757</v>
      </c>
      <c r="L33">
        <f>D33+E33</f>
        <v>1876</v>
      </c>
      <c r="M33">
        <f>D33+E33+F33</f>
        <v>3247</v>
      </c>
      <c r="N33">
        <f t="shared" si="7"/>
        <v>191</v>
      </c>
      <c r="O33">
        <f>(E33+F33)/J33</f>
        <v>0.19394554801040809</v>
      </c>
      <c r="P33">
        <f>(D33+E33)/J33</f>
        <v>0.11905819635717459</v>
      </c>
      <c r="Q33">
        <f>(D33+E33+F33)/J33</f>
        <v>0.20606714476105858</v>
      </c>
      <c r="R33">
        <f t="shared" si="4"/>
        <v>0.19394554801040809</v>
      </c>
      <c r="S33">
        <f t="shared" si="5"/>
        <v>0.1190581963571746</v>
      </c>
      <c r="T33">
        <f t="shared" si="6"/>
        <v>0.20606714476105858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Concordia University Library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</dc:creator>
  <cp:lastModifiedBy>Shehnaz Shehnaz</cp:lastModifiedBy>
  <dcterms:created xsi:type="dcterms:W3CDTF">2019-06-08T15:57:53Z</dcterms:created>
  <dcterms:modified xsi:type="dcterms:W3CDTF">2019-06-22T18:40:58Z</dcterms:modified>
</cp:coreProperties>
</file>